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rrey/Desktop/"/>
    </mc:Choice>
  </mc:AlternateContent>
  <xr:revisionPtr revIDLastSave="0" documentId="13_ncr:1_{27813C9E-81B7-A740-9C2F-20AE6A300293}" xr6:coauthVersionLast="40" xr6:coauthVersionMax="40" xr10:uidLastSave="{00000000-0000-0000-0000-000000000000}"/>
  <bookViews>
    <workbookView xWindow="0" yWindow="460" windowWidth="33180" windowHeight="18180" tabRatio="339" xr2:uid="{00000000-000D-0000-FFFF-FFFF00000000}"/>
  </bookViews>
  <sheets>
    <sheet name="SolarCalculationsTestData" sheetId="1" r:id="rId1"/>
    <sheet name="CsharpExcelTestData" sheetId="2" r:id="rId2"/>
    <sheet name="DateValueTestData" sheetId="3" r:id="rId3"/>
  </sheets>
  <definedNames>
    <definedName name="_xlnm._FilterDatabase" localSheetId="0" hidden="1">SolarCalculationsTestData!$A$1:$AG$40</definedName>
  </definedNames>
  <calcPr calcId="191029"/>
</workbook>
</file>

<file path=xl/calcChain.xml><?xml version="1.0" encoding="utf-8"?>
<calcChain xmlns="http://schemas.openxmlformats.org/spreadsheetml/2006/main">
  <c r="D1001" i="1" l="1"/>
  <c r="F1001" i="1" s="1"/>
  <c r="G1001" i="1" s="1"/>
  <c r="C1001" i="1"/>
  <c r="B1001" i="1"/>
  <c r="A1001" i="1"/>
  <c r="D1000" i="1"/>
  <c r="F1000" i="1" s="1"/>
  <c r="G1000" i="1" s="1"/>
  <c r="C1000" i="1"/>
  <c r="B1000" i="1"/>
  <c r="A1000" i="1"/>
  <c r="D999" i="1"/>
  <c r="C999" i="1"/>
  <c r="B999" i="1"/>
  <c r="A999" i="1"/>
  <c r="D998" i="1"/>
  <c r="C998" i="1"/>
  <c r="B998" i="1"/>
  <c r="A998" i="1"/>
  <c r="F997" i="1"/>
  <c r="G997" i="1" s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F994" i="1" s="1"/>
  <c r="G994" i="1" s="1"/>
  <c r="C994" i="1"/>
  <c r="B994" i="1"/>
  <c r="A994" i="1"/>
  <c r="D993" i="1"/>
  <c r="C993" i="1"/>
  <c r="B993" i="1"/>
  <c r="A993" i="1"/>
  <c r="D992" i="1"/>
  <c r="F992" i="1" s="1"/>
  <c r="G992" i="1" s="1"/>
  <c r="J992" i="1" s="1"/>
  <c r="C992" i="1"/>
  <c r="B992" i="1"/>
  <c r="A992" i="1"/>
  <c r="D991" i="1"/>
  <c r="C991" i="1"/>
  <c r="F991" i="1" s="1"/>
  <c r="G991" i="1" s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F985" i="1" s="1"/>
  <c r="G985" i="1" s="1"/>
  <c r="B985" i="1"/>
  <c r="A985" i="1"/>
  <c r="D984" i="1"/>
  <c r="C984" i="1"/>
  <c r="B984" i="1"/>
  <c r="A984" i="1"/>
  <c r="D983" i="1"/>
  <c r="C983" i="1"/>
  <c r="B983" i="1"/>
  <c r="A983" i="1"/>
  <c r="D982" i="1"/>
  <c r="C982" i="1"/>
  <c r="F982" i="1" s="1"/>
  <c r="G982" i="1" s="1"/>
  <c r="B982" i="1"/>
  <c r="A982" i="1"/>
  <c r="D981" i="1"/>
  <c r="C981" i="1"/>
  <c r="B981" i="1"/>
  <c r="A981" i="1"/>
  <c r="D980" i="1"/>
  <c r="F980" i="1" s="1"/>
  <c r="G980" i="1" s="1"/>
  <c r="J980" i="1" s="1"/>
  <c r="C980" i="1"/>
  <c r="B980" i="1"/>
  <c r="A980" i="1"/>
  <c r="D979" i="1"/>
  <c r="C979" i="1"/>
  <c r="F979" i="1" s="1"/>
  <c r="G979" i="1" s="1"/>
  <c r="B979" i="1"/>
  <c r="A979" i="1"/>
  <c r="D978" i="1"/>
  <c r="C978" i="1"/>
  <c r="B978" i="1"/>
  <c r="A978" i="1"/>
  <c r="D977" i="1"/>
  <c r="C977" i="1"/>
  <c r="B977" i="1"/>
  <c r="A977" i="1"/>
  <c r="D976" i="1"/>
  <c r="F976" i="1" s="1"/>
  <c r="G976" i="1" s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F972" i="1" s="1"/>
  <c r="G972" i="1" s="1"/>
  <c r="P972" i="1" s="1"/>
  <c r="Q972" i="1" s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F961" i="1" s="1"/>
  <c r="G961" i="1" s="1"/>
  <c r="B961" i="1"/>
  <c r="A961" i="1"/>
  <c r="D960" i="1"/>
  <c r="F960" i="1" s="1"/>
  <c r="G960" i="1" s="1"/>
  <c r="C960" i="1"/>
  <c r="B960" i="1"/>
  <c r="A960" i="1"/>
  <c r="D959" i="1"/>
  <c r="C959" i="1"/>
  <c r="B959" i="1"/>
  <c r="A959" i="1"/>
  <c r="D958" i="1"/>
  <c r="C958" i="1"/>
  <c r="F958" i="1" s="1"/>
  <c r="G958" i="1" s="1"/>
  <c r="B958" i="1"/>
  <c r="A958" i="1"/>
  <c r="D957" i="1"/>
  <c r="F957" i="1" s="1"/>
  <c r="G957" i="1" s="1"/>
  <c r="C957" i="1"/>
  <c r="B957" i="1"/>
  <c r="A957" i="1"/>
  <c r="D956" i="1"/>
  <c r="C956" i="1"/>
  <c r="B956" i="1"/>
  <c r="A956" i="1"/>
  <c r="D955" i="1"/>
  <c r="C955" i="1"/>
  <c r="F955" i="1" s="1"/>
  <c r="G955" i="1" s="1"/>
  <c r="B955" i="1"/>
  <c r="A955" i="1"/>
  <c r="D954" i="1"/>
  <c r="F954" i="1" s="1"/>
  <c r="G954" i="1" s="1"/>
  <c r="H954" i="1" s="1"/>
  <c r="C954" i="1"/>
  <c r="B954" i="1"/>
  <c r="A954" i="1"/>
  <c r="D953" i="1"/>
  <c r="C953" i="1"/>
  <c r="B953" i="1"/>
  <c r="A953" i="1"/>
  <c r="D952" i="1"/>
  <c r="C952" i="1"/>
  <c r="F952" i="1" s="1"/>
  <c r="G952" i="1" s="1"/>
  <c r="B952" i="1"/>
  <c r="A952" i="1"/>
  <c r="F951" i="1"/>
  <c r="G951" i="1" s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F945" i="1" s="1"/>
  <c r="G945" i="1" s="1"/>
  <c r="C945" i="1"/>
  <c r="B945" i="1"/>
  <c r="A945" i="1"/>
  <c r="D944" i="1"/>
  <c r="C944" i="1"/>
  <c r="B944" i="1"/>
  <c r="A944" i="1"/>
  <c r="D943" i="1"/>
  <c r="C943" i="1"/>
  <c r="B943" i="1"/>
  <c r="A943" i="1"/>
  <c r="D942" i="1"/>
  <c r="F942" i="1" s="1"/>
  <c r="G942" i="1" s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F931" i="1" s="1"/>
  <c r="G931" i="1" s="1"/>
  <c r="B931" i="1"/>
  <c r="A931" i="1"/>
  <c r="D930" i="1"/>
  <c r="C930" i="1"/>
  <c r="B930" i="1"/>
  <c r="A930" i="1"/>
  <c r="D929" i="1"/>
  <c r="F929" i="1" s="1"/>
  <c r="G929" i="1" s="1"/>
  <c r="I929" i="1" s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F913" i="1" s="1"/>
  <c r="G913" i="1" s="1"/>
  <c r="C913" i="1"/>
  <c r="B913" i="1"/>
  <c r="A913" i="1"/>
  <c r="D912" i="1"/>
  <c r="C912" i="1"/>
  <c r="B912" i="1"/>
  <c r="A912" i="1"/>
  <c r="D911" i="1"/>
  <c r="F911" i="1" s="1"/>
  <c r="G911" i="1" s="1"/>
  <c r="P911" i="1" s="1"/>
  <c r="Q911" i="1" s="1"/>
  <c r="C911" i="1"/>
  <c r="B911" i="1"/>
  <c r="A911" i="1"/>
  <c r="D910" i="1"/>
  <c r="C910" i="1"/>
  <c r="F910" i="1" s="1"/>
  <c r="G910" i="1" s="1"/>
  <c r="B910" i="1"/>
  <c r="A910" i="1"/>
  <c r="D909" i="1"/>
  <c r="C909" i="1"/>
  <c r="B909" i="1"/>
  <c r="A909" i="1"/>
  <c r="D908" i="1"/>
  <c r="F908" i="1" s="1"/>
  <c r="G908" i="1" s="1"/>
  <c r="C908" i="1"/>
  <c r="B908" i="1"/>
  <c r="A908" i="1"/>
  <c r="D907" i="1"/>
  <c r="C907" i="1"/>
  <c r="B907" i="1"/>
  <c r="A907" i="1"/>
  <c r="D906" i="1"/>
  <c r="C906" i="1"/>
  <c r="B906" i="1"/>
  <c r="A906" i="1"/>
  <c r="D905" i="1"/>
  <c r="F905" i="1" s="1"/>
  <c r="G905" i="1" s="1"/>
  <c r="C905" i="1"/>
  <c r="B905" i="1"/>
  <c r="A905" i="1"/>
  <c r="D904" i="1"/>
  <c r="C904" i="1"/>
  <c r="F904" i="1" s="1"/>
  <c r="G904" i="1" s="1"/>
  <c r="B904" i="1"/>
  <c r="A904" i="1"/>
  <c r="D903" i="1"/>
  <c r="C903" i="1"/>
  <c r="B903" i="1"/>
  <c r="A903" i="1"/>
  <c r="D902" i="1"/>
  <c r="F902" i="1" s="1"/>
  <c r="G902" i="1" s="1"/>
  <c r="C902" i="1"/>
  <c r="B902" i="1"/>
  <c r="A902" i="1"/>
  <c r="D901" i="1"/>
  <c r="C901" i="1"/>
  <c r="B901" i="1"/>
  <c r="A901" i="1"/>
  <c r="D900" i="1"/>
  <c r="C900" i="1"/>
  <c r="B900" i="1"/>
  <c r="A900" i="1"/>
  <c r="D899" i="1"/>
  <c r="F899" i="1" s="1"/>
  <c r="G899" i="1" s="1"/>
  <c r="I899" i="1" s="1"/>
  <c r="K899" i="1" s="1"/>
  <c r="C899" i="1"/>
  <c r="B899" i="1"/>
  <c r="A899" i="1"/>
  <c r="D898" i="1"/>
  <c r="C898" i="1"/>
  <c r="B898" i="1"/>
  <c r="A898" i="1"/>
  <c r="D897" i="1"/>
  <c r="C897" i="1"/>
  <c r="B897" i="1"/>
  <c r="A897" i="1"/>
  <c r="D896" i="1"/>
  <c r="F896" i="1" s="1"/>
  <c r="G896" i="1" s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F890" i="1" s="1"/>
  <c r="G890" i="1" s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F887" i="1" s="1"/>
  <c r="G887" i="1" s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F877" i="1" s="1"/>
  <c r="G877" i="1" s="1"/>
  <c r="C877" i="1"/>
  <c r="B877" i="1"/>
  <c r="A877" i="1"/>
  <c r="D876" i="1"/>
  <c r="C876" i="1"/>
  <c r="B876" i="1"/>
  <c r="A876" i="1"/>
  <c r="D875" i="1"/>
  <c r="C875" i="1"/>
  <c r="B875" i="1"/>
  <c r="A875" i="1"/>
  <c r="D874" i="1"/>
  <c r="F874" i="1" s="1"/>
  <c r="G874" i="1" s="1"/>
  <c r="C874" i="1"/>
  <c r="B874" i="1"/>
  <c r="A874" i="1"/>
  <c r="D873" i="1"/>
  <c r="C873" i="1"/>
  <c r="B873" i="1"/>
  <c r="A873" i="1"/>
  <c r="D872" i="1"/>
  <c r="C872" i="1"/>
  <c r="F872" i="1" s="1"/>
  <c r="G872" i="1" s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F858" i="1" s="1"/>
  <c r="G858" i="1" s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F849" i="1" s="1"/>
  <c r="G849" i="1" s="1"/>
  <c r="C849" i="1"/>
  <c r="B849" i="1"/>
  <c r="A849" i="1"/>
  <c r="D848" i="1"/>
  <c r="C848" i="1"/>
  <c r="B848" i="1"/>
  <c r="A848" i="1"/>
  <c r="D847" i="1"/>
  <c r="C847" i="1"/>
  <c r="B847" i="1"/>
  <c r="A847" i="1"/>
  <c r="D846" i="1"/>
  <c r="F846" i="1" s="1"/>
  <c r="G846" i="1" s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F839" i="1" s="1"/>
  <c r="G839" i="1" s="1"/>
  <c r="C839" i="1"/>
  <c r="B839" i="1"/>
  <c r="A839" i="1"/>
  <c r="D838" i="1"/>
  <c r="F838" i="1" s="1"/>
  <c r="G838" i="1" s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F833" i="1" s="1"/>
  <c r="G833" i="1" s="1"/>
  <c r="C833" i="1"/>
  <c r="B833" i="1"/>
  <c r="A833" i="1"/>
  <c r="F832" i="1"/>
  <c r="G832" i="1" s="1"/>
  <c r="D832" i="1"/>
  <c r="C832" i="1"/>
  <c r="B832" i="1"/>
  <c r="A832" i="1"/>
  <c r="D831" i="1"/>
  <c r="F831" i="1" s="1"/>
  <c r="G831" i="1" s="1"/>
  <c r="C831" i="1"/>
  <c r="B831" i="1"/>
  <c r="A831" i="1"/>
  <c r="D830" i="1"/>
  <c r="C830" i="1"/>
  <c r="B830" i="1"/>
  <c r="A830" i="1"/>
  <c r="D829" i="1"/>
  <c r="C829" i="1"/>
  <c r="B829" i="1"/>
  <c r="A829" i="1"/>
  <c r="D828" i="1"/>
  <c r="F828" i="1" s="1"/>
  <c r="G828" i="1" s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F820" i="1" s="1"/>
  <c r="G820" i="1" s="1"/>
  <c r="H820" i="1" s="1"/>
  <c r="C820" i="1"/>
  <c r="B820" i="1"/>
  <c r="A820" i="1"/>
  <c r="D819" i="1"/>
  <c r="F819" i="1" s="1"/>
  <c r="G819" i="1" s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F813" i="1" s="1"/>
  <c r="G813" i="1" s="1"/>
  <c r="C813" i="1"/>
  <c r="B813" i="1"/>
  <c r="A813" i="1"/>
  <c r="D812" i="1"/>
  <c r="C812" i="1"/>
  <c r="B812" i="1"/>
  <c r="A812" i="1"/>
  <c r="D811" i="1"/>
  <c r="C811" i="1"/>
  <c r="B811" i="1"/>
  <c r="A811" i="1"/>
  <c r="D810" i="1"/>
  <c r="F810" i="1" s="1"/>
  <c r="G810" i="1" s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F805" i="1" s="1"/>
  <c r="G805" i="1" s="1"/>
  <c r="P805" i="1" s="1"/>
  <c r="Q805" i="1" s="1"/>
  <c r="C805" i="1"/>
  <c r="B805" i="1"/>
  <c r="A805" i="1"/>
  <c r="D804" i="1"/>
  <c r="F804" i="1" s="1"/>
  <c r="G804" i="1" s="1"/>
  <c r="C804" i="1"/>
  <c r="B804" i="1"/>
  <c r="A804" i="1"/>
  <c r="D803" i="1"/>
  <c r="C803" i="1"/>
  <c r="B803" i="1"/>
  <c r="A803" i="1"/>
  <c r="D802" i="1"/>
  <c r="F802" i="1" s="1"/>
  <c r="G802" i="1" s="1"/>
  <c r="C802" i="1"/>
  <c r="B802" i="1"/>
  <c r="A802" i="1"/>
  <c r="D801" i="1"/>
  <c r="F801" i="1" s="1"/>
  <c r="G801" i="1" s="1"/>
  <c r="P801" i="1" s="1"/>
  <c r="Q801" i="1" s="1"/>
  <c r="T801" i="1" s="1"/>
  <c r="C801" i="1"/>
  <c r="B801" i="1"/>
  <c r="A801" i="1"/>
  <c r="D800" i="1"/>
  <c r="C800" i="1"/>
  <c r="B800" i="1"/>
  <c r="A800" i="1"/>
  <c r="D799" i="1"/>
  <c r="F799" i="1" s="1"/>
  <c r="G799" i="1" s="1"/>
  <c r="C799" i="1"/>
  <c r="B799" i="1"/>
  <c r="A799" i="1"/>
  <c r="D798" i="1"/>
  <c r="C798" i="1"/>
  <c r="B798" i="1"/>
  <c r="A798" i="1"/>
  <c r="D797" i="1"/>
  <c r="C797" i="1"/>
  <c r="F797" i="1" s="1"/>
  <c r="G797" i="1" s="1"/>
  <c r="H797" i="1" s="1"/>
  <c r="B797" i="1"/>
  <c r="A797" i="1"/>
  <c r="D796" i="1"/>
  <c r="F796" i="1" s="1"/>
  <c r="G796" i="1" s="1"/>
  <c r="C796" i="1"/>
  <c r="B796" i="1"/>
  <c r="A796" i="1"/>
  <c r="D795" i="1"/>
  <c r="F795" i="1" s="1"/>
  <c r="G795" i="1" s="1"/>
  <c r="P795" i="1" s="1"/>
  <c r="Q795" i="1" s="1"/>
  <c r="T795" i="1" s="1"/>
  <c r="C795" i="1"/>
  <c r="B795" i="1"/>
  <c r="A795" i="1"/>
  <c r="D794" i="1"/>
  <c r="C794" i="1"/>
  <c r="B794" i="1"/>
  <c r="A794" i="1"/>
  <c r="D793" i="1"/>
  <c r="F793" i="1" s="1"/>
  <c r="G793" i="1" s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F789" i="1" s="1"/>
  <c r="G789" i="1" s="1"/>
  <c r="P789" i="1" s="1"/>
  <c r="Q789" i="1" s="1"/>
  <c r="T789" i="1" s="1"/>
  <c r="C789" i="1"/>
  <c r="B789" i="1"/>
  <c r="A789" i="1"/>
  <c r="D788" i="1"/>
  <c r="C788" i="1"/>
  <c r="B788" i="1"/>
  <c r="A788" i="1"/>
  <c r="D787" i="1"/>
  <c r="F787" i="1" s="1"/>
  <c r="G787" i="1" s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F783" i="1" s="1"/>
  <c r="G783" i="1" s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F774" i="1" s="1"/>
  <c r="G774" i="1" s="1"/>
  <c r="P774" i="1" s="1"/>
  <c r="Q774" i="1" s="1"/>
  <c r="T774" i="1" s="1"/>
  <c r="C774" i="1"/>
  <c r="B774" i="1"/>
  <c r="A774" i="1"/>
  <c r="D773" i="1"/>
  <c r="C773" i="1"/>
  <c r="F773" i="1" s="1"/>
  <c r="G773" i="1" s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F769" i="1" s="1"/>
  <c r="G769" i="1" s="1"/>
  <c r="C769" i="1"/>
  <c r="B769" i="1"/>
  <c r="A769" i="1"/>
  <c r="D768" i="1"/>
  <c r="C768" i="1"/>
  <c r="B768" i="1"/>
  <c r="A768" i="1"/>
  <c r="D767" i="1"/>
  <c r="F767" i="1" s="1"/>
  <c r="G767" i="1" s="1"/>
  <c r="C767" i="1"/>
  <c r="B767" i="1"/>
  <c r="A767" i="1"/>
  <c r="D766" i="1"/>
  <c r="C766" i="1"/>
  <c r="B766" i="1"/>
  <c r="A766" i="1"/>
  <c r="D765" i="1"/>
  <c r="F765" i="1" s="1"/>
  <c r="G765" i="1" s="1"/>
  <c r="H765" i="1" s="1"/>
  <c r="C765" i="1"/>
  <c r="B765" i="1"/>
  <c r="A765" i="1"/>
  <c r="D764" i="1"/>
  <c r="C764" i="1"/>
  <c r="B764" i="1"/>
  <c r="A764" i="1"/>
  <c r="D763" i="1"/>
  <c r="F763" i="1" s="1"/>
  <c r="G763" i="1" s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F757" i="1" s="1"/>
  <c r="G757" i="1" s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F749" i="1" s="1"/>
  <c r="G749" i="1" s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F735" i="1" s="1"/>
  <c r="G735" i="1" s="1"/>
  <c r="P735" i="1" s="1"/>
  <c r="Q735" i="1" s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F726" i="1" s="1"/>
  <c r="G726" i="1" s="1"/>
  <c r="B726" i="1"/>
  <c r="A726" i="1"/>
  <c r="D725" i="1"/>
  <c r="F725" i="1" s="1"/>
  <c r="G725" i="1" s="1"/>
  <c r="P725" i="1" s="1"/>
  <c r="Q725" i="1" s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F717" i="1" s="1"/>
  <c r="G717" i="1" s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F710" i="1" s="1"/>
  <c r="G710" i="1" s="1"/>
  <c r="P710" i="1" s="1"/>
  <c r="Q710" i="1" s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F700" i="1" s="1"/>
  <c r="G700" i="1" s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F697" i="1" s="1"/>
  <c r="G697" i="1" s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F679" i="1" s="1"/>
  <c r="G679" i="1" s="1"/>
  <c r="B679" i="1"/>
  <c r="A679" i="1"/>
  <c r="D678" i="1"/>
  <c r="F678" i="1" s="1"/>
  <c r="G678" i="1" s="1"/>
  <c r="C678" i="1"/>
  <c r="B678" i="1"/>
  <c r="A678" i="1"/>
  <c r="D677" i="1"/>
  <c r="F677" i="1" s="1"/>
  <c r="G677" i="1" s="1"/>
  <c r="C677" i="1"/>
  <c r="B677" i="1"/>
  <c r="A677" i="1"/>
  <c r="D676" i="1"/>
  <c r="C676" i="1"/>
  <c r="B676" i="1"/>
  <c r="A676" i="1"/>
  <c r="D675" i="1"/>
  <c r="C675" i="1"/>
  <c r="B675" i="1"/>
  <c r="A675" i="1"/>
  <c r="D674" i="1"/>
  <c r="F674" i="1" s="1"/>
  <c r="G674" i="1" s="1"/>
  <c r="J674" i="1" s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F671" i="1" s="1"/>
  <c r="G671" i="1" s="1"/>
  <c r="J671" i="1" s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F665" i="1" s="1"/>
  <c r="G665" i="1" s="1"/>
  <c r="J665" i="1" s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F659" i="1" s="1"/>
  <c r="G659" i="1" s="1"/>
  <c r="J659" i="1" s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F651" i="1" s="1"/>
  <c r="G651" i="1" s="1"/>
  <c r="P651" i="1" s="1"/>
  <c r="Q651" i="1" s="1"/>
  <c r="C651" i="1"/>
  <c r="B651" i="1"/>
  <c r="A651" i="1"/>
  <c r="D650" i="1"/>
  <c r="F650" i="1" s="1"/>
  <c r="G650" i="1" s="1"/>
  <c r="J650" i="1" s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F647" i="1" s="1"/>
  <c r="G647" i="1" s="1"/>
  <c r="J647" i="1" s="1"/>
  <c r="B647" i="1"/>
  <c r="A647" i="1"/>
  <c r="D646" i="1"/>
  <c r="C646" i="1"/>
  <c r="B646" i="1"/>
  <c r="A646" i="1"/>
  <c r="D645" i="1"/>
  <c r="C645" i="1"/>
  <c r="B645" i="1"/>
  <c r="A645" i="1"/>
  <c r="D644" i="1"/>
  <c r="F644" i="1" s="1"/>
  <c r="G644" i="1" s="1"/>
  <c r="J644" i="1" s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F636" i="1" s="1"/>
  <c r="G636" i="1" s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F627" i="1" s="1"/>
  <c r="G627" i="1" s="1"/>
  <c r="C627" i="1"/>
  <c r="B627" i="1"/>
  <c r="A627" i="1"/>
  <c r="D626" i="1"/>
  <c r="C626" i="1"/>
  <c r="B626" i="1"/>
  <c r="A626" i="1"/>
  <c r="D625" i="1"/>
  <c r="F625" i="1" s="1"/>
  <c r="G625" i="1" s="1"/>
  <c r="C625" i="1"/>
  <c r="B625" i="1"/>
  <c r="A625" i="1"/>
  <c r="D624" i="1"/>
  <c r="F624" i="1" s="1"/>
  <c r="G624" i="1" s="1"/>
  <c r="C624" i="1"/>
  <c r="B624" i="1"/>
  <c r="A624" i="1"/>
  <c r="D623" i="1"/>
  <c r="C623" i="1"/>
  <c r="B623" i="1"/>
  <c r="A623" i="1"/>
  <c r="D622" i="1"/>
  <c r="C622" i="1"/>
  <c r="B622" i="1"/>
  <c r="A622" i="1"/>
  <c r="D621" i="1"/>
  <c r="F621" i="1" s="1"/>
  <c r="G621" i="1" s="1"/>
  <c r="I621" i="1" s="1"/>
  <c r="K621" i="1" s="1"/>
  <c r="C621" i="1"/>
  <c r="B621" i="1"/>
  <c r="A621" i="1"/>
  <c r="D620" i="1"/>
  <c r="C620" i="1"/>
  <c r="B620" i="1"/>
  <c r="A620" i="1"/>
  <c r="D619" i="1"/>
  <c r="F619" i="1" s="1"/>
  <c r="G619" i="1" s="1"/>
  <c r="C619" i="1"/>
  <c r="B619" i="1"/>
  <c r="A619" i="1"/>
  <c r="D618" i="1"/>
  <c r="F618" i="1" s="1"/>
  <c r="G618" i="1" s="1"/>
  <c r="C618" i="1"/>
  <c r="B618" i="1"/>
  <c r="A618" i="1"/>
  <c r="D617" i="1"/>
  <c r="C617" i="1"/>
  <c r="B617" i="1"/>
  <c r="A617" i="1"/>
  <c r="D616" i="1"/>
  <c r="F616" i="1" s="1"/>
  <c r="G616" i="1" s="1"/>
  <c r="C616" i="1"/>
  <c r="B616" i="1"/>
  <c r="A616" i="1"/>
  <c r="D615" i="1"/>
  <c r="F615" i="1" s="1"/>
  <c r="G615" i="1" s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F611" i="1" s="1"/>
  <c r="G611" i="1" s="1"/>
  <c r="B611" i="1"/>
  <c r="A611" i="1"/>
  <c r="D610" i="1"/>
  <c r="C610" i="1"/>
  <c r="B610" i="1"/>
  <c r="A610" i="1"/>
  <c r="D609" i="1"/>
  <c r="F609" i="1" s="1"/>
  <c r="G609" i="1" s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F599" i="1" s="1"/>
  <c r="G599" i="1" s="1"/>
  <c r="I599" i="1" s="1"/>
  <c r="C599" i="1"/>
  <c r="B599" i="1"/>
  <c r="A599" i="1"/>
  <c r="F598" i="1"/>
  <c r="G598" i="1" s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F595" i="1" s="1"/>
  <c r="G595" i="1" s="1"/>
  <c r="C595" i="1"/>
  <c r="B595" i="1"/>
  <c r="A595" i="1"/>
  <c r="D594" i="1"/>
  <c r="C594" i="1"/>
  <c r="B594" i="1"/>
  <c r="A594" i="1"/>
  <c r="D593" i="1"/>
  <c r="C593" i="1"/>
  <c r="F593" i="1" s="1"/>
  <c r="G593" i="1" s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F589" i="1" s="1"/>
  <c r="G589" i="1" s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F580" i="1" s="1"/>
  <c r="G580" i="1" s="1"/>
  <c r="C580" i="1"/>
  <c r="B580" i="1"/>
  <c r="A580" i="1"/>
  <c r="D579" i="1"/>
  <c r="C579" i="1"/>
  <c r="B579" i="1"/>
  <c r="A579" i="1"/>
  <c r="D578" i="1"/>
  <c r="C578" i="1"/>
  <c r="B578" i="1"/>
  <c r="A578" i="1"/>
  <c r="D577" i="1"/>
  <c r="F577" i="1" s="1"/>
  <c r="G577" i="1" s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F571" i="1" s="1"/>
  <c r="G571" i="1" s="1"/>
  <c r="C571" i="1"/>
  <c r="B571" i="1"/>
  <c r="A571" i="1"/>
  <c r="D570" i="1"/>
  <c r="C570" i="1"/>
  <c r="F570" i="1" s="1"/>
  <c r="G570" i="1" s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F553" i="1" s="1"/>
  <c r="G553" i="1" s="1"/>
  <c r="C553" i="1"/>
  <c r="B553" i="1"/>
  <c r="A553" i="1"/>
  <c r="D552" i="1"/>
  <c r="C552" i="1"/>
  <c r="F552" i="1" s="1"/>
  <c r="G552" i="1" s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F541" i="1" s="1"/>
  <c r="G541" i="1" s="1"/>
  <c r="P541" i="1" s="1"/>
  <c r="Q541" i="1" s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F508" i="1"/>
  <c r="G508" i="1" s="1"/>
  <c r="D508" i="1"/>
  <c r="C508" i="1"/>
  <c r="B508" i="1"/>
  <c r="A508" i="1"/>
  <c r="D507" i="1"/>
  <c r="C507" i="1"/>
  <c r="B507" i="1"/>
  <c r="A507" i="1"/>
  <c r="D506" i="1"/>
  <c r="F506" i="1" s="1"/>
  <c r="G506" i="1" s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F497" i="1" s="1"/>
  <c r="G497" i="1" s="1"/>
  <c r="C497" i="1"/>
  <c r="B497" i="1"/>
  <c r="A497" i="1"/>
  <c r="D496" i="1"/>
  <c r="C496" i="1"/>
  <c r="B496" i="1"/>
  <c r="A496" i="1"/>
  <c r="D495" i="1"/>
  <c r="C495" i="1"/>
  <c r="B495" i="1"/>
  <c r="A495" i="1"/>
  <c r="F494" i="1"/>
  <c r="G494" i="1" s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F491" i="1" s="1"/>
  <c r="G491" i="1" s="1"/>
  <c r="J491" i="1" s="1"/>
  <c r="C491" i="1"/>
  <c r="B491" i="1"/>
  <c r="A491" i="1"/>
  <c r="D490" i="1"/>
  <c r="C490" i="1"/>
  <c r="B490" i="1"/>
  <c r="A490" i="1"/>
  <c r="D489" i="1"/>
  <c r="C489" i="1"/>
  <c r="B489" i="1"/>
  <c r="A489" i="1"/>
  <c r="D488" i="1"/>
  <c r="F488" i="1" s="1"/>
  <c r="G488" i="1" s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F482" i="1" s="1"/>
  <c r="G482" i="1" s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F479" i="1" s="1"/>
  <c r="G479" i="1" s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F451" i="1" s="1"/>
  <c r="G451" i="1" s="1"/>
  <c r="H451" i="1" s="1"/>
  <c r="C451" i="1"/>
  <c r="B451" i="1"/>
  <c r="A451" i="1"/>
  <c r="D450" i="1"/>
  <c r="C450" i="1"/>
  <c r="B450" i="1"/>
  <c r="A450" i="1"/>
  <c r="D449" i="1"/>
  <c r="C449" i="1"/>
  <c r="B449" i="1"/>
  <c r="A449" i="1"/>
  <c r="D448" i="1"/>
  <c r="F448" i="1" s="1"/>
  <c r="G448" i="1" s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F441" i="1" s="1"/>
  <c r="G441" i="1" s="1"/>
  <c r="C441" i="1"/>
  <c r="B441" i="1"/>
  <c r="A441" i="1"/>
  <c r="D440" i="1"/>
  <c r="C440" i="1"/>
  <c r="B440" i="1"/>
  <c r="A440" i="1"/>
  <c r="D439" i="1"/>
  <c r="C439" i="1"/>
  <c r="F439" i="1" s="1"/>
  <c r="G439" i="1" s="1"/>
  <c r="P439" i="1" s="1"/>
  <c r="Q439" i="1" s="1"/>
  <c r="B439" i="1"/>
  <c r="A439" i="1"/>
  <c r="D438" i="1"/>
  <c r="C438" i="1"/>
  <c r="F438" i="1" s="1"/>
  <c r="G438" i="1" s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F425" i="1" s="1"/>
  <c r="G425" i="1" s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F416" i="1" s="1"/>
  <c r="G416" i="1" s="1"/>
  <c r="C416" i="1"/>
  <c r="B416" i="1"/>
  <c r="A416" i="1"/>
  <c r="D415" i="1"/>
  <c r="C415" i="1"/>
  <c r="B415" i="1"/>
  <c r="A415" i="1"/>
  <c r="D414" i="1"/>
  <c r="C414" i="1"/>
  <c r="B414" i="1"/>
  <c r="A414" i="1"/>
  <c r="D413" i="1"/>
  <c r="F413" i="1" s="1"/>
  <c r="G413" i="1" s="1"/>
  <c r="C413" i="1"/>
  <c r="B413" i="1"/>
  <c r="A413" i="1"/>
  <c r="D412" i="1"/>
  <c r="C412" i="1"/>
  <c r="B412" i="1"/>
  <c r="A412" i="1"/>
  <c r="D411" i="1"/>
  <c r="C411" i="1"/>
  <c r="B411" i="1"/>
  <c r="A411" i="1"/>
  <c r="D410" i="1"/>
  <c r="F410" i="1" s="1"/>
  <c r="G410" i="1" s="1"/>
  <c r="C410" i="1"/>
  <c r="B410" i="1"/>
  <c r="A410" i="1"/>
  <c r="D409" i="1"/>
  <c r="C409" i="1"/>
  <c r="F409" i="1" s="1"/>
  <c r="G409" i="1" s="1"/>
  <c r="P409" i="1" s="1"/>
  <c r="Q409" i="1" s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F389" i="1" s="1"/>
  <c r="G389" i="1" s="1"/>
  <c r="C389" i="1"/>
  <c r="B389" i="1"/>
  <c r="A389" i="1"/>
  <c r="D388" i="1"/>
  <c r="C388" i="1"/>
  <c r="B388" i="1"/>
  <c r="A388" i="1"/>
  <c r="D387" i="1"/>
  <c r="C387" i="1"/>
  <c r="B387" i="1"/>
  <c r="A387" i="1"/>
  <c r="D386" i="1"/>
  <c r="F386" i="1" s="1"/>
  <c r="G386" i="1" s="1"/>
  <c r="C386" i="1"/>
  <c r="B386" i="1"/>
  <c r="A386" i="1"/>
  <c r="D385" i="1"/>
  <c r="C385" i="1"/>
  <c r="B385" i="1"/>
  <c r="A385" i="1"/>
  <c r="D384" i="1"/>
  <c r="C384" i="1"/>
  <c r="B384" i="1"/>
  <c r="A384" i="1"/>
  <c r="D383" i="1"/>
  <c r="F383" i="1" s="1"/>
  <c r="G383" i="1" s="1"/>
  <c r="C383" i="1"/>
  <c r="B383" i="1"/>
  <c r="A383" i="1"/>
  <c r="D382" i="1"/>
  <c r="C382" i="1"/>
  <c r="F382" i="1" s="1"/>
  <c r="G382" i="1" s="1"/>
  <c r="B382" i="1"/>
  <c r="A382" i="1"/>
  <c r="D381" i="1"/>
  <c r="F381" i="1" s="1"/>
  <c r="G381" i="1" s="1"/>
  <c r="C381" i="1"/>
  <c r="B381" i="1"/>
  <c r="A381" i="1"/>
  <c r="D380" i="1"/>
  <c r="F380" i="1" s="1"/>
  <c r="G380" i="1" s="1"/>
  <c r="C380" i="1"/>
  <c r="B380" i="1"/>
  <c r="A380" i="1"/>
  <c r="D379" i="1"/>
  <c r="C379" i="1"/>
  <c r="F379" i="1" s="1"/>
  <c r="G379" i="1" s="1"/>
  <c r="B379" i="1"/>
  <c r="A379" i="1"/>
  <c r="D378" i="1"/>
  <c r="F378" i="1" s="1"/>
  <c r="G378" i="1" s="1"/>
  <c r="C378" i="1"/>
  <c r="B378" i="1"/>
  <c r="A378" i="1"/>
  <c r="D377" i="1"/>
  <c r="C377" i="1"/>
  <c r="F377" i="1" s="1"/>
  <c r="G377" i="1" s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F353" i="1" s="1"/>
  <c r="G353" i="1" s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F343" i="1" s="1"/>
  <c r="G343" i="1" s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F338" i="1" s="1"/>
  <c r="G338" i="1" s="1"/>
  <c r="H338" i="1" s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F334" i="1" s="1"/>
  <c r="G334" i="1" s="1"/>
  <c r="H334" i="1" s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F328" i="1" s="1"/>
  <c r="G328" i="1" s="1"/>
  <c r="C328" i="1"/>
  <c r="B328" i="1"/>
  <c r="A328" i="1"/>
  <c r="D327" i="1"/>
  <c r="C327" i="1"/>
  <c r="B327" i="1"/>
  <c r="A327" i="1"/>
  <c r="D326" i="1"/>
  <c r="C326" i="1"/>
  <c r="B326" i="1"/>
  <c r="A326" i="1"/>
  <c r="D325" i="1"/>
  <c r="F325" i="1" s="1"/>
  <c r="G325" i="1" s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F320" i="1" s="1"/>
  <c r="G320" i="1" s="1"/>
  <c r="C320" i="1"/>
  <c r="B320" i="1"/>
  <c r="A320" i="1"/>
  <c r="D319" i="1"/>
  <c r="C319" i="1"/>
  <c r="B319" i="1"/>
  <c r="A319" i="1"/>
  <c r="D318" i="1"/>
  <c r="C318" i="1"/>
  <c r="B318" i="1"/>
  <c r="A318" i="1"/>
  <c r="D317" i="1"/>
  <c r="F317" i="1" s="1"/>
  <c r="G317" i="1" s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F314" i="1" s="1"/>
  <c r="G314" i="1" s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F300" i="1" s="1"/>
  <c r="G300" i="1" s="1"/>
  <c r="C300" i="1"/>
  <c r="B300" i="1"/>
  <c r="A300" i="1"/>
  <c r="D299" i="1"/>
  <c r="C299" i="1"/>
  <c r="B299" i="1"/>
  <c r="A299" i="1"/>
  <c r="D298" i="1"/>
  <c r="C298" i="1"/>
  <c r="B298" i="1"/>
  <c r="A298" i="1"/>
  <c r="D297" i="1"/>
  <c r="F297" i="1" s="1"/>
  <c r="G297" i="1" s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F291" i="1" s="1"/>
  <c r="G291" i="1" s="1"/>
  <c r="P291" i="1" s="1"/>
  <c r="Q291" i="1" s="1"/>
  <c r="C291" i="1"/>
  <c r="B291" i="1"/>
  <c r="A291" i="1"/>
  <c r="D290" i="1"/>
  <c r="C290" i="1"/>
  <c r="B290" i="1"/>
  <c r="A290" i="1"/>
  <c r="D289" i="1"/>
  <c r="C289" i="1"/>
  <c r="B289" i="1"/>
  <c r="A289" i="1"/>
  <c r="F288" i="1"/>
  <c r="G288" i="1" s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F279" i="1" s="1"/>
  <c r="G279" i="1" s="1"/>
  <c r="B279" i="1"/>
  <c r="A279" i="1"/>
  <c r="D278" i="1"/>
  <c r="C278" i="1"/>
  <c r="B278" i="1"/>
  <c r="A278" i="1"/>
  <c r="D277" i="1"/>
  <c r="C277" i="1"/>
  <c r="B277" i="1"/>
  <c r="A277" i="1"/>
  <c r="D276" i="1"/>
  <c r="C276" i="1"/>
  <c r="F276" i="1" s="1"/>
  <c r="G276" i="1" s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F271" i="1" s="1"/>
  <c r="G271" i="1" s="1"/>
  <c r="P271" i="1" s="1"/>
  <c r="Q271" i="1" s="1"/>
  <c r="T271" i="1" s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F262" i="1"/>
  <c r="G262" i="1" s="1"/>
  <c r="D262" i="1"/>
  <c r="C262" i="1"/>
  <c r="B262" i="1"/>
  <c r="A262" i="1"/>
  <c r="D261" i="1"/>
  <c r="C261" i="1"/>
  <c r="F261" i="1" s="1"/>
  <c r="G261" i="1" s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F257" i="1" s="1"/>
  <c r="G257" i="1" s="1"/>
  <c r="P257" i="1" s="1"/>
  <c r="Q257" i="1" s="1"/>
  <c r="C257" i="1"/>
  <c r="B257" i="1"/>
  <c r="A257" i="1"/>
  <c r="D256" i="1"/>
  <c r="F256" i="1" s="1"/>
  <c r="G256" i="1" s="1"/>
  <c r="J256" i="1" s="1"/>
  <c r="C256" i="1"/>
  <c r="B256" i="1"/>
  <c r="A256" i="1"/>
  <c r="D255" i="1"/>
  <c r="C255" i="1"/>
  <c r="B255" i="1"/>
  <c r="A255" i="1"/>
  <c r="D254" i="1"/>
  <c r="C254" i="1"/>
  <c r="B254" i="1"/>
  <c r="A254" i="1"/>
  <c r="D253" i="1"/>
  <c r="F253" i="1" s="1"/>
  <c r="G253" i="1" s="1"/>
  <c r="C253" i="1"/>
  <c r="B253" i="1"/>
  <c r="A253" i="1"/>
  <c r="D252" i="1"/>
  <c r="C252" i="1"/>
  <c r="B252" i="1"/>
  <c r="A252" i="1"/>
  <c r="D251" i="1"/>
  <c r="F251" i="1" s="1"/>
  <c r="G251" i="1" s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F245" i="1" s="1"/>
  <c r="G245" i="1" s="1"/>
  <c r="C245" i="1"/>
  <c r="B245" i="1"/>
  <c r="A245" i="1"/>
  <c r="D244" i="1"/>
  <c r="C244" i="1"/>
  <c r="B244" i="1"/>
  <c r="A244" i="1"/>
  <c r="D243" i="1"/>
  <c r="C243" i="1"/>
  <c r="F243" i="1" s="1"/>
  <c r="G243" i="1" s="1"/>
  <c r="J243" i="1" s="1"/>
  <c r="B243" i="1"/>
  <c r="A243" i="1"/>
  <c r="D242" i="1"/>
  <c r="F242" i="1" s="1"/>
  <c r="G242" i="1" s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F229" i="1" s="1"/>
  <c r="G229" i="1" s="1"/>
  <c r="B229" i="1"/>
  <c r="A229" i="1"/>
  <c r="D228" i="1"/>
  <c r="F228" i="1" s="1"/>
  <c r="G228" i="1" s="1"/>
  <c r="C228" i="1"/>
  <c r="B228" i="1"/>
  <c r="A228" i="1"/>
  <c r="D227" i="1"/>
  <c r="C227" i="1"/>
  <c r="B227" i="1"/>
  <c r="A227" i="1"/>
  <c r="D226" i="1"/>
  <c r="C226" i="1"/>
  <c r="B226" i="1"/>
  <c r="A226" i="1"/>
  <c r="D225" i="1"/>
  <c r="F225" i="1" s="1"/>
  <c r="G225" i="1" s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F219" i="1" s="1"/>
  <c r="G219" i="1" s="1"/>
  <c r="H219" i="1" s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F212" i="1" s="1"/>
  <c r="G212" i="1" s="1"/>
  <c r="P212" i="1" s="1"/>
  <c r="Q212" i="1" s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F203" i="1" s="1"/>
  <c r="G203" i="1" s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F175" i="1" s="1"/>
  <c r="G175" i="1" s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F167" i="1" s="1"/>
  <c r="G167" i="1" s="1"/>
  <c r="C167" i="1"/>
  <c r="B167" i="1"/>
  <c r="A167" i="1"/>
  <c r="D166" i="1"/>
  <c r="C166" i="1"/>
  <c r="B166" i="1"/>
  <c r="A166" i="1"/>
  <c r="D165" i="1"/>
  <c r="C165" i="1"/>
  <c r="B165" i="1"/>
  <c r="A165" i="1"/>
  <c r="D164" i="1"/>
  <c r="F164" i="1" s="1"/>
  <c r="G164" i="1" s="1"/>
  <c r="C164" i="1"/>
  <c r="B164" i="1"/>
  <c r="A164" i="1"/>
  <c r="D163" i="1"/>
  <c r="C163" i="1"/>
  <c r="B163" i="1"/>
  <c r="A163" i="1"/>
  <c r="D162" i="1"/>
  <c r="C162" i="1"/>
  <c r="B162" i="1"/>
  <c r="A162" i="1"/>
  <c r="D161" i="1"/>
  <c r="F161" i="1" s="1"/>
  <c r="G161" i="1" s="1"/>
  <c r="C161" i="1"/>
  <c r="B161" i="1"/>
  <c r="A161" i="1"/>
  <c r="D160" i="1"/>
  <c r="C160" i="1"/>
  <c r="B160" i="1"/>
  <c r="A160" i="1"/>
  <c r="D159" i="1"/>
  <c r="C159" i="1"/>
  <c r="B159" i="1"/>
  <c r="A159" i="1"/>
  <c r="D158" i="1"/>
  <c r="F158" i="1" s="1"/>
  <c r="G158" i="1" s="1"/>
  <c r="C158" i="1"/>
  <c r="B158" i="1"/>
  <c r="A158" i="1"/>
  <c r="D157" i="1"/>
  <c r="F157" i="1" s="1"/>
  <c r="G157" i="1" s="1"/>
  <c r="C157" i="1"/>
  <c r="B157" i="1"/>
  <c r="A157" i="1"/>
  <c r="D156" i="1"/>
  <c r="C156" i="1"/>
  <c r="B156" i="1"/>
  <c r="A156" i="1"/>
  <c r="D155" i="1"/>
  <c r="C155" i="1"/>
  <c r="B155" i="1"/>
  <c r="A155" i="1"/>
  <c r="D154" i="1"/>
  <c r="F154" i="1" s="1"/>
  <c r="G154" i="1" s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F134" i="1" s="1"/>
  <c r="G134" i="1" s="1"/>
  <c r="C134" i="1"/>
  <c r="B134" i="1"/>
  <c r="A134" i="1"/>
  <c r="D133" i="1"/>
  <c r="F133" i="1" s="1"/>
  <c r="G133" i="1" s="1"/>
  <c r="C133" i="1"/>
  <c r="B133" i="1"/>
  <c r="A133" i="1"/>
  <c r="D132" i="1"/>
  <c r="C132" i="1"/>
  <c r="B132" i="1"/>
  <c r="A132" i="1"/>
  <c r="D131" i="1"/>
  <c r="C131" i="1"/>
  <c r="B131" i="1"/>
  <c r="A131" i="1"/>
  <c r="D130" i="1"/>
  <c r="F130" i="1" s="1"/>
  <c r="G130" i="1" s="1"/>
  <c r="C130" i="1"/>
  <c r="B130" i="1"/>
  <c r="A130" i="1"/>
  <c r="D129" i="1"/>
  <c r="C129" i="1"/>
  <c r="B129" i="1"/>
  <c r="A129" i="1"/>
  <c r="D128" i="1"/>
  <c r="F128" i="1" s="1"/>
  <c r="G128" i="1" s="1"/>
  <c r="C128" i="1"/>
  <c r="B128" i="1"/>
  <c r="A128" i="1"/>
  <c r="D127" i="1"/>
  <c r="F127" i="1" s="1"/>
  <c r="G127" i="1" s="1"/>
  <c r="C127" i="1"/>
  <c r="B127" i="1"/>
  <c r="A127" i="1"/>
  <c r="D126" i="1"/>
  <c r="C126" i="1"/>
  <c r="B126" i="1"/>
  <c r="A126" i="1"/>
  <c r="D125" i="1"/>
  <c r="C125" i="1"/>
  <c r="B125" i="1"/>
  <c r="A125" i="1"/>
  <c r="D124" i="1"/>
  <c r="F124" i="1" s="1"/>
  <c r="G124" i="1" s="1"/>
  <c r="C124" i="1"/>
  <c r="B124" i="1"/>
  <c r="A124" i="1"/>
  <c r="D123" i="1"/>
  <c r="C123" i="1"/>
  <c r="B123" i="1"/>
  <c r="A123" i="1"/>
  <c r="D122" i="1"/>
  <c r="F122" i="1" s="1"/>
  <c r="G122" i="1" s="1"/>
  <c r="I122" i="1" s="1"/>
  <c r="K122" i="1" s="1"/>
  <c r="C122" i="1"/>
  <c r="B122" i="1"/>
  <c r="A122" i="1"/>
  <c r="D121" i="1"/>
  <c r="F121" i="1" s="1"/>
  <c r="G121" i="1" s="1"/>
  <c r="C121" i="1"/>
  <c r="B121" i="1"/>
  <c r="A121" i="1"/>
  <c r="D120" i="1"/>
  <c r="C120" i="1"/>
  <c r="B120" i="1"/>
  <c r="A120" i="1"/>
  <c r="D119" i="1"/>
  <c r="F119" i="1" s="1"/>
  <c r="G119" i="1" s="1"/>
  <c r="C119" i="1"/>
  <c r="B119" i="1"/>
  <c r="A119" i="1"/>
  <c r="D118" i="1"/>
  <c r="F118" i="1" s="1"/>
  <c r="G118" i="1" s="1"/>
  <c r="C118" i="1"/>
  <c r="B118" i="1"/>
  <c r="A118" i="1"/>
  <c r="D117" i="1"/>
  <c r="C117" i="1"/>
  <c r="B117" i="1"/>
  <c r="A117" i="1"/>
  <c r="D116" i="1"/>
  <c r="F116" i="1" s="1"/>
  <c r="G116" i="1" s="1"/>
  <c r="I116" i="1" s="1"/>
  <c r="C116" i="1"/>
  <c r="B116" i="1"/>
  <c r="A116" i="1"/>
  <c r="F115" i="1"/>
  <c r="G115" i="1" s="1"/>
  <c r="D115" i="1"/>
  <c r="C115" i="1"/>
  <c r="B115" i="1"/>
  <c r="A115" i="1"/>
  <c r="D114" i="1"/>
  <c r="C114" i="1"/>
  <c r="B114" i="1"/>
  <c r="A114" i="1"/>
  <c r="D113" i="1"/>
  <c r="F113" i="1" s="1"/>
  <c r="G113" i="1" s="1"/>
  <c r="J113" i="1" s="1"/>
  <c r="C113" i="1"/>
  <c r="B113" i="1"/>
  <c r="A113" i="1"/>
  <c r="D112" i="1"/>
  <c r="C112" i="1"/>
  <c r="B112" i="1"/>
  <c r="A112" i="1"/>
  <c r="D111" i="1"/>
  <c r="C111" i="1"/>
  <c r="B111" i="1"/>
  <c r="A111" i="1"/>
  <c r="D110" i="1"/>
  <c r="F110" i="1" s="1"/>
  <c r="G110" i="1" s="1"/>
  <c r="C110" i="1"/>
  <c r="B110" i="1"/>
  <c r="A110" i="1"/>
  <c r="D109" i="1"/>
  <c r="C109" i="1"/>
  <c r="B109" i="1"/>
  <c r="A109" i="1"/>
  <c r="D108" i="1"/>
  <c r="C108" i="1"/>
  <c r="B108" i="1"/>
  <c r="A108" i="1"/>
  <c r="D107" i="1"/>
  <c r="F107" i="1" s="1"/>
  <c r="G107" i="1" s="1"/>
  <c r="C107" i="1"/>
  <c r="B107" i="1"/>
  <c r="A107" i="1"/>
  <c r="D106" i="1"/>
  <c r="F106" i="1" s="1"/>
  <c r="G106" i="1" s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F97" i="1" s="1"/>
  <c r="G97" i="1" s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F85" i="1" s="1"/>
  <c r="G85" i="1" s="1"/>
  <c r="C85" i="1"/>
  <c r="B85" i="1"/>
  <c r="A85" i="1"/>
  <c r="D84" i="1"/>
  <c r="C84" i="1"/>
  <c r="B84" i="1"/>
  <c r="A84" i="1"/>
  <c r="D83" i="1"/>
  <c r="C83" i="1"/>
  <c r="B83" i="1"/>
  <c r="A83" i="1"/>
  <c r="D82" i="1"/>
  <c r="F82" i="1" s="1"/>
  <c r="G82" i="1" s="1"/>
  <c r="C82" i="1"/>
  <c r="B82" i="1"/>
  <c r="A82" i="1"/>
  <c r="D81" i="1"/>
  <c r="C81" i="1"/>
  <c r="B81" i="1"/>
  <c r="A81" i="1"/>
  <c r="D80" i="1"/>
  <c r="C80" i="1"/>
  <c r="B80" i="1"/>
  <c r="A80" i="1"/>
  <c r="D79" i="1"/>
  <c r="F79" i="1" s="1"/>
  <c r="G79" i="1" s="1"/>
  <c r="C79" i="1"/>
  <c r="B79" i="1"/>
  <c r="A79" i="1"/>
  <c r="D78" i="1"/>
  <c r="C78" i="1"/>
  <c r="B78" i="1"/>
  <c r="A78" i="1"/>
  <c r="D77" i="1"/>
  <c r="C77" i="1"/>
  <c r="B77" i="1"/>
  <c r="A77" i="1"/>
  <c r="D76" i="1"/>
  <c r="F76" i="1" s="1"/>
  <c r="G76" i="1" s="1"/>
  <c r="C76" i="1"/>
  <c r="B76" i="1"/>
  <c r="A76" i="1"/>
  <c r="D75" i="1"/>
  <c r="C75" i="1"/>
  <c r="B75" i="1"/>
  <c r="A75" i="1"/>
  <c r="D74" i="1"/>
  <c r="C74" i="1"/>
  <c r="B74" i="1"/>
  <c r="A74" i="1"/>
  <c r="D73" i="1"/>
  <c r="F73" i="1" s="1"/>
  <c r="G73" i="1" s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F62" i="1" s="1"/>
  <c r="G62" i="1" s="1"/>
  <c r="C62" i="1"/>
  <c r="B62" i="1"/>
  <c r="A62" i="1"/>
  <c r="D61" i="1"/>
  <c r="C61" i="1"/>
  <c r="B61" i="1"/>
  <c r="A61" i="1"/>
  <c r="D60" i="1"/>
  <c r="C60" i="1"/>
  <c r="B60" i="1"/>
  <c r="A60" i="1"/>
  <c r="D59" i="1"/>
  <c r="F59" i="1" s="1"/>
  <c r="G59" i="1" s="1"/>
  <c r="C59" i="1"/>
  <c r="B59" i="1"/>
  <c r="A59" i="1"/>
  <c r="D58" i="1"/>
  <c r="F58" i="1" s="1"/>
  <c r="G58" i="1" s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F46" i="1" s="1"/>
  <c r="G46" i="1" s="1"/>
  <c r="C46" i="1"/>
  <c r="B46" i="1"/>
  <c r="A46" i="1"/>
  <c r="D45" i="1"/>
  <c r="C45" i="1"/>
  <c r="B45" i="1"/>
  <c r="A45" i="1"/>
  <c r="D44" i="1"/>
  <c r="F44" i="1" s="1"/>
  <c r="G44" i="1" s="1"/>
  <c r="J44" i="1" s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B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429" i="1" l="1"/>
  <c r="G429" i="1" s="1"/>
  <c r="F432" i="1"/>
  <c r="G432" i="1" s="1"/>
  <c r="F509" i="1"/>
  <c r="G509" i="1" s="1"/>
  <c r="F569" i="1"/>
  <c r="G569" i="1" s="1"/>
  <c r="I569" i="1" s="1"/>
  <c r="F581" i="1"/>
  <c r="G581" i="1" s="1"/>
  <c r="F587" i="1"/>
  <c r="G587" i="1" s="1"/>
  <c r="F649" i="1"/>
  <c r="G649" i="1" s="1"/>
  <c r="I649" i="1" s="1"/>
  <c r="F702" i="1"/>
  <c r="G702" i="1" s="1"/>
  <c r="F705" i="1"/>
  <c r="G705" i="1" s="1"/>
  <c r="F729" i="1"/>
  <c r="G729" i="1" s="1"/>
  <c r="F45" i="1"/>
  <c r="G45" i="1" s="1"/>
  <c r="F221" i="1"/>
  <c r="G221" i="1" s="1"/>
  <c r="I221" i="1" s="1"/>
  <c r="F230" i="1"/>
  <c r="G230" i="1" s="1"/>
  <c r="J230" i="1" s="1"/>
  <c r="F316" i="1"/>
  <c r="G316" i="1" s="1"/>
  <c r="H316" i="1" s="1"/>
  <c r="F444" i="1"/>
  <c r="G444" i="1" s="1"/>
  <c r="F447" i="1"/>
  <c r="G447" i="1" s="1"/>
  <c r="I447" i="1" s="1"/>
  <c r="F474" i="1"/>
  <c r="G474" i="1" s="1"/>
  <c r="F477" i="1"/>
  <c r="G477" i="1" s="1"/>
  <c r="F608" i="1"/>
  <c r="G608" i="1" s="1"/>
  <c r="F614" i="1"/>
  <c r="G614" i="1" s="1"/>
  <c r="F794" i="1"/>
  <c r="G794" i="1" s="1"/>
  <c r="F803" i="1"/>
  <c r="G803" i="1" s="1"/>
  <c r="F812" i="1"/>
  <c r="G812" i="1" s="1"/>
  <c r="F821" i="1"/>
  <c r="G821" i="1" s="1"/>
  <c r="H821" i="1" s="1"/>
  <c r="F889" i="1"/>
  <c r="G889" i="1" s="1"/>
  <c r="F895" i="1"/>
  <c r="G895" i="1" s="1"/>
  <c r="F898" i="1"/>
  <c r="G898" i="1" s="1"/>
  <c r="F901" i="1"/>
  <c r="G901" i="1" s="1"/>
  <c r="F993" i="1"/>
  <c r="G993" i="1" s="1"/>
  <c r="P993" i="1" s="1"/>
  <c r="Q993" i="1" s="1"/>
  <c r="F376" i="1"/>
  <c r="G376" i="1" s="1"/>
  <c r="I376" i="1" s="1"/>
  <c r="F658" i="1"/>
  <c r="G658" i="1" s="1"/>
  <c r="F670" i="1"/>
  <c r="G670" i="1" s="1"/>
  <c r="F744" i="1"/>
  <c r="G744" i="1" s="1"/>
  <c r="P744" i="1" s="1"/>
  <c r="Q744" i="1" s="1"/>
  <c r="T744" i="1" s="1"/>
  <c r="F750" i="1"/>
  <c r="G750" i="1" s="1"/>
  <c r="P750" i="1" s="1"/>
  <c r="Q750" i="1" s="1"/>
  <c r="F756" i="1"/>
  <c r="G756" i="1" s="1"/>
  <c r="F842" i="1"/>
  <c r="G842" i="1" s="1"/>
  <c r="P842" i="1" s="1"/>
  <c r="Q842" i="1" s="1"/>
  <c r="T842" i="1" s="1"/>
  <c r="F848" i="1"/>
  <c r="G848" i="1" s="1"/>
  <c r="F919" i="1"/>
  <c r="G919" i="1" s="1"/>
  <c r="P919" i="1" s="1"/>
  <c r="Q919" i="1" s="1"/>
  <c r="F159" i="1"/>
  <c r="G159" i="1" s="1"/>
  <c r="F168" i="1"/>
  <c r="G168" i="1" s="1"/>
  <c r="F171" i="1"/>
  <c r="G171" i="1" s="1"/>
  <c r="F180" i="1"/>
  <c r="G180" i="1" s="1"/>
  <c r="P180" i="1" s="1"/>
  <c r="Q180" i="1" s="1"/>
  <c r="F183" i="1"/>
  <c r="G183" i="1" s="1"/>
  <c r="F204" i="1"/>
  <c r="G204" i="1" s="1"/>
  <c r="I204" i="1" s="1"/>
  <c r="K204" i="1" s="1"/>
  <c r="F207" i="1"/>
  <c r="G207" i="1" s="1"/>
  <c r="F263" i="1"/>
  <c r="G263" i="1" s="1"/>
  <c r="F391" i="1"/>
  <c r="G391" i="1" s="1"/>
  <c r="F638" i="1"/>
  <c r="G638" i="1" s="1"/>
  <c r="P638" i="1" s="1"/>
  <c r="Q638" i="1" s="1"/>
  <c r="F641" i="1"/>
  <c r="G641" i="1" s="1"/>
  <c r="J641" i="1" s="1"/>
  <c r="F673" i="1"/>
  <c r="G673" i="1" s="1"/>
  <c r="F676" i="1"/>
  <c r="G676" i="1" s="1"/>
  <c r="F682" i="1"/>
  <c r="G682" i="1" s="1"/>
  <c r="F685" i="1"/>
  <c r="G685" i="1" s="1"/>
  <c r="P685" i="1" s="1"/>
  <c r="Q685" i="1" s="1"/>
  <c r="T685" i="1" s="1"/>
  <c r="F688" i="1"/>
  <c r="G688" i="1" s="1"/>
  <c r="H688" i="1" s="1"/>
  <c r="F691" i="1"/>
  <c r="G691" i="1" s="1"/>
  <c r="F694" i="1"/>
  <c r="G694" i="1" s="1"/>
  <c r="H694" i="1" s="1"/>
  <c r="F878" i="1"/>
  <c r="G878" i="1" s="1"/>
  <c r="F964" i="1"/>
  <c r="G964" i="1" s="1"/>
  <c r="F967" i="1"/>
  <c r="G967" i="1" s="1"/>
  <c r="P967" i="1" s="1"/>
  <c r="Q967" i="1" s="1"/>
  <c r="T967" i="1" s="1"/>
  <c r="F970" i="1"/>
  <c r="G970" i="1" s="1"/>
  <c r="H970" i="1" s="1"/>
  <c r="F55" i="1"/>
  <c r="G55" i="1" s="1"/>
  <c r="F213" i="1"/>
  <c r="G213" i="1" s="1"/>
  <c r="F296" i="1"/>
  <c r="G296" i="1" s="1"/>
  <c r="F299" i="1"/>
  <c r="G299" i="1" s="1"/>
  <c r="F302" i="1"/>
  <c r="G302" i="1" s="1"/>
  <c r="F305" i="1"/>
  <c r="G305" i="1" s="1"/>
  <c r="J305" i="1" s="1"/>
  <c r="F430" i="1"/>
  <c r="G430" i="1" s="1"/>
  <c r="F433" i="1"/>
  <c r="G433" i="1" s="1"/>
  <c r="F436" i="1"/>
  <c r="G436" i="1" s="1"/>
  <c r="F531" i="1"/>
  <c r="G531" i="1" s="1"/>
  <c r="P531" i="1" s="1"/>
  <c r="Q531" i="1" s="1"/>
  <c r="F709" i="1"/>
  <c r="G709" i="1" s="1"/>
  <c r="P709" i="1" s="1"/>
  <c r="Q709" i="1" s="1"/>
  <c r="T709" i="1" s="1"/>
  <c r="F718" i="1"/>
  <c r="G718" i="1" s="1"/>
  <c r="P718" i="1" s="1"/>
  <c r="Q718" i="1" s="1"/>
  <c r="F724" i="1"/>
  <c r="G724" i="1" s="1"/>
  <c r="F730" i="1"/>
  <c r="G730" i="1" s="1"/>
  <c r="F733" i="1"/>
  <c r="G733" i="1" s="1"/>
  <c r="P733" i="1" s="1"/>
  <c r="Q733" i="1" s="1"/>
  <c r="T733" i="1" s="1"/>
  <c r="F881" i="1"/>
  <c r="G881" i="1" s="1"/>
  <c r="P881" i="1" s="1"/>
  <c r="Q881" i="1" s="1"/>
  <c r="T881" i="1" s="1"/>
  <c r="F988" i="1"/>
  <c r="G988" i="1" s="1"/>
  <c r="F69" i="1"/>
  <c r="G69" i="1" s="1"/>
  <c r="F837" i="1"/>
  <c r="G837" i="1" s="1"/>
  <c r="F914" i="1"/>
  <c r="G914" i="1" s="1"/>
  <c r="F917" i="1"/>
  <c r="G917" i="1" s="1"/>
  <c r="F109" i="1"/>
  <c r="G109" i="1" s="1"/>
  <c r="F112" i="1"/>
  <c r="G112" i="1" s="1"/>
  <c r="F258" i="1"/>
  <c r="G258" i="1" s="1"/>
  <c r="I258" i="1" s="1"/>
  <c r="K258" i="1" s="1"/>
  <c r="M258" i="1" s="1"/>
  <c r="F323" i="1"/>
  <c r="G323" i="1" s="1"/>
  <c r="F326" i="1"/>
  <c r="G326" i="1" s="1"/>
  <c r="F332" i="1"/>
  <c r="G332" i="1" s="1"/>
  <c r="F398" i="1"/>
  <c r="G398" i="1" s="1"/>
  <c r="F481" i="1"/>
  <c r="G481" i="1" s="1"/>
  <c r="F484" i="1"/>
  <c r="G484" i="1" s="1"/>
  <c r="F487" i="1"/>
  <c r="G487" i="1" s="1"/>
  <c r="F490" i="1"/>
  <c r="G490" i="1" s="1"/>
  <c r="F499" i="1"/>
  <c r="G499" i="1" s="1"/>
  <c r="F502" i="1"/>
  <c r="G502" i="1" s="1"/>
  <c r="F653" i="1"/>
  <c r="G653" i="1" s="1"/>
  <c r="J653" i="1" s="1"/>
  <c r="F656" i="1"/>
  <c r="G656" i="1" s="1"/>
  <c r="J656" i="1" s="1"/>
  <c r="F662" i="1"/>
  <c r="G662" i="1" s="1"/>
  <c r="J662" i="1" s="1"/>
  <c r="F668" i="1"/>
  <c r="G668" i="1" s="1"/>
  <c r="J668" i="1" s="1"/>
  <c r="F739" i="1"/>
  <c r="G739" i="1" s="1"/>
  <c r="F742" i="1"/>
  <c r="G742" i="1" s="1"/>
  <c r="F748" i="1"/>
  <c r="G748" i="1" s="1"/>
  <c r="F751" i="1"/>
  <c r="G751" i="1" s="1"/>
  <c r="F852" i="1"/>
  <c r="G852" i="1" s="1"/>
  <c r="F941" i="1"/>
  <c r="G941" i="1" s="1"/>
  <c r="P941" i="1" s="1"/>
  <c r="Q941" i="1" s="1"/>
  <c r="T941" i="1" s="1"/>
  <c r="F947" i="1"/>
  <c r="G947" i="1" s="1"/>
  <c r="F211" i="1"/>
  <c r="G211" i="1" s="1"/>
  <c r="F422" i="1"/>
  <c r="G422" i="1" s="1"/>
  <c r="I422" i="1" s="1"/>
  <c r="F520" i="1"/>
  <c r="G520" i="1" s="1"/>
  <c r="I520" i="1" s="1"/>
  <c r="F547" i="1"/>
  <c r="G547" i="1" s="1"/>
  <c r="P547" i="1" s="1"/>
  <c r="Q547" i="1" s="1"/>
  <c r="T547" i="1" s="1"/>
  <c r="F689" i="1"/>
  <c r="G689" i="1" s="1"/>
  <c r="F698" i="1"/>
  <c r="G698" i="1" s="1"/>
  <c r="F707" i="1"/>
  <c r="G707" i="1" s="1"/>
  <c r="P707" i="1" s="1"/>
  <c r="Q707" i="1" s="1"/>
  <c r="F879" i="1"/>
  <c r="G879" i="1" s="1"/>
  <c r="P879" i="1" s="1"/>
  <c r="Q879" i="1" s="1"/>
  <c r="F959" i="1"/>
  <c r="G959" i="1" s="1"/>
  <c r="F965" i="1"/>
  <c r="G965" i="1" s="1"/>
  <c r="F826" i="1"/>
  <c r="G826" i="1" s="1"/>
  <c r="F63" i="1"/>
  <c r="G63" i="1" s="1"/>
  <c r="F71" i="1"/>
  <c r="G71" i="1" s="1"/>
  <c r="P71" i="1" s="1"/>
  <c r="Q71" i="1" s="1"/>
  <c r="F89" i="1"/>
  <c r="G89" i="1" s="1"/>
  <c r="F92" i="1"/>
  <c r="G92" i="1" s="1"/>
  <c r="H92" i="1" s="1"/>
  <c r="F95" i="1"/>
  <c r="G95" i="1" s="1"/>
  <c r="J95" i="1" s="1"/>
  <c r="F98" i="1"/>
  <c r="G98" i="1" s="1"/>
  <c r="I98" i="1" s="1"/>
  <c r="F101" i="1"/>
  <c r="G101" i="1" s="1"/>
  <c r="F104" i="1"/>
  <c r="G104" i="1" s="1"/>
  <c r="J104" i="1" s="1"/>
  <c r="F259" i="1"/>
  <c r="G259" i="1" s="1"/>
  <c r="F458" i="1"/>
  <c r="G458" i="1" s="1"/>
  <c r="F464" i="1"/>
  <c r="G464" i="1" s="1"/>
  <c r="F467" i="1"/>
  <c r="G467" i="1" s="1"/>
  <c r="F470" i="1"/>
  <c r="G470" i="1" s="1"/>
  <c r="F476" i="1"/>
  <c r="G476" i="1" s="1"/>
  <c r="F829" i="1"/>
  <c r="G829" i="1" s="1"/>
  <c r="F903" i="1"/>
  <c r="G903" i="1" s="1"/>
  <c r="P903" i="1" s="1"/>
  <c r="Q903" i="1" s="1"/>
  <c r="T903" i="1" s="1"/>
  <c r="F933" i="1"/>
  <c r="G933" i="1" s="1"/>
  <c r="F218" i="1"/>
  <c r="G218" i="1" s="1"/>
  <c r="F176" i="1"/>
  <c r="G176" i="1" s="1"/>
  <c r="F268" i="1"/>
  <c r="G268" i="1" s="1"/>
  <c r="F405" i="1"/>
  <c r="G405" i="1" s="1"/>
  <c r="J405" i="1" s="1"/>
  <c r="F408" i="1"/>
  <c r="G408" i="1" s="1"/>
  <c r="F628" i="1"/>
  <c r="G628" i="1" s="1"/>
  <c r="J628" i="1" s="1"/>
  <c r="F634" i="1"/>
  <c r="G634" i="1" s="1"/>
  <c r="F663" i="1"/>
  <c r="G663" i="1" s="1"/>
  <c r="P663" i="1" s="1"/>
  <c r="Q663" i="1" s="1"/>
  <c r="F737" i="1"/>
  <c r="G737" i="1" s="1"/>
  <c r="F743" i="1"/>
  <c r="G743" i="1" s="1"/>
  <c r="F880" i="1"/>
  <c r="G880" i="1" s="1"/>
  <c r="J880" i="1" s="1"/>
  <c r="F963" i="1"/>
  <c r="G963" i="1" s="1"/>
  <c r="F969" i="1"/>
  <c r="G969" i="1" s="1"/>
  <c r="I976" i="1"/>
  <c r="H976" i="1"/>
  <c r="P813" i="1"/>
  <c r="Q813" i="1" s="1"/>
  <c r="T813" i="1" s="1"/>
  <c r="H813" i="1"/>
  <c r="P896" i="1"/>
  <c r="Q896" i="1" s="1"/>
  <c r="T896" i="1" s="1"/>
  <c r="J896" i="1"/>
  <c r="P905" i="1"/>
  <c r="Q905" i="1" s="1"/>
  <c r="J905" i="1"/>
  <c r="J677" i="1"/>
  <c r="P677" i="1"/>
  <c r="Q677" i="1" s="1"/>
  <c r="H677" i="1"/>
  <c r="P858" i="1"/>
  <c r="Q858" i="1" s="1"/>
  <c r="J858" i="1"/>
  <c r="I858" i="1"/>
  <c r="K858" i="1" s="1"/>
  <c r="H858" i="1"/>
  <c r="L858" i="1" s="1"/>
  <c r="O858" i="1" s="1"/>
  <c r="R858" i="1" s="1"/>
  <c r="P957" i="1"/>
  <c r="Q957" i="1" s="1"/>
  <c r="T957" i="1" s="1"/>
  <c r="J957" i="1"/>
  <c r="I957" i="1"/>
  <c r="H957" i="1"/>
  <c r="J945" i="1"/>
  <c r="H945" i="1"/>
  <c r="P963" i="1"/>
  <c r="Q963" i="1" s="1"/>
  <c r="T963" i="1" s="1"/>
  <c r="J963" i="1"/>
  <c r="I963" i="1"/>
  <c r="K963" i="1" s="1"/>
  <c r="H963" i="1"/>
  <c r="U963" i="1" s="1"/>
  <c r="F324" i="1"/>
  <c r="G324" i="1" s="1"/>
  <c r="I324" i="1" s="1"/>
  <c r="F345" i="1"/>
  <c r="G345" i="1" s="1"/>
  <c r="F400" i="1"/>
  <c r="G400" i="1" s="1"/>
  <c r="F403" i="1"/>
  <c r="G403" i="1" s="1"/>
  <c r="F417" i="1"/>
  <c r="G417" i="1" s="1"/>
  <c r="F454" i="1"/>
  <c r="G454" i="1" s="1"/>
  <c r="F512" i="1"/>
  <c r="G512" i="1" s="1"/>
  <c r="F515" i="1"/>
  <c r="G515" i="1" s="1"/>
  <c r="F518" i="1"/>
  <c r="G518" i="1" s="1"/>
  <c r="P518" i="1" s="1"/>
  <c r="Q518" i="1" s="1"/>
  <c r="F524" i="1"/>
  <c r="G524" i="1" s="1"/>
  <c r="P524" i="1" s="1"/>
  <c r="Q524" i="1" s="1"/>
  <c r="F530" i="1"/>
  <c r="G530" i="1" s="1"/>
  <c r="P530" i="1" s="1"/>
  <c r="Q530" i="1" s="1"/>
  <c r="T530" i="1" s="1"/>
  <c r="F544" i="1"/>
  <c r="G544" i="1" s="1"/>
  <c r="J544" i="1" s="1"/>
  <c r="F550" i="1"/>
  <c r="G550" i="1" s="1"/>
  <c r="J550" i="1" s="1"/>
  <c r="F597" i="1"/>
  <c r="G597" i="1" s="1"/>
  <c r="F645" i="1"/>
  <c r="G645" i="1" s="1"/>
  <c r="F664" i="1"/>
  <c r="G664" i="1" s="1"/>
  <c r="F712" i="1"/>
  <c r="G712" i="1" s="1"/>
  <c r="F720" i="1"/>
  <c r="G720" i="1" s="1"/>
  <c r="H733" i="1"/>
  <c r="F807" i="1"/>
  <c r="G807" i="1" s="1"/>
  <c r="I820" i="1"/>
  <c r="K820" i="1" s="1"/>
  <c r="L820" i="1" s="1"/>
  <c r="O820" i="1" s="1"/>
  <c r="R820" i="1" s="1"/>
  <c r="F824" i="1"/>
  <c r="G824" i="1" s="1"/>
  <c r="P824" i="1" s="1"/>
  <c r="Q824" i="1" s="1"/>
  <c r="T824" i="1" s="1"/>
  <c r="F835" i="1"/>
  <c r="G835" i="1" s="1"/>
  <c r="I879" i="1"/>
  <c r="F897" i="1"/>
  <c r="G897" i="1" s="1"/>
  <c r="F930" i="1"/>
  <c r="G930" i="1" s="1"/>
  <c r="F936" i="1"/>
  <c r="G936" i="1" s="1"/>
  <c r="F939" i="1"/>
  <c r="G939" i="1" s="1"/>
  <c r="F944" i="1"/>
  <c r="G944" i="1" s="1"/>
  <c r="F949" i="1"/>
  <c r="G949" i="1" s="1"/>
  <c r="F981" i="1"/>
  <c r="G981" i="1" s="1"/>
  <c r="F986" i="1"/>
  <c r="G986" i="1" s="1"/>
  <c r="J986" i="1" s="1"/>
  <c r="F191" i="1"/>
  <c r="G191" i="1" s="1"/>
  <c r="F265" i="1"/>
  <c r="G265" i="1" s="1"/>
  <c r="J265" i="1" s="1"/>
  <c r="F61" i="1"/>
  <c r="G61" i="1" s="1"/>
  <c r="I61" i="1" s="1"/>
  <c r="F67" i="1"/>
  <c r="G67" i="1" s="1"/>
  <c r="J67" i="1" s="1"/>
  <c r="F70" i="1"/>
  <c r="G70" i="1" s="1"/>
  <c r="P70" i="1" s="1"/>
  <c r="Q70" i="1" s="1"/>
  <c r="F129" i="1"/>
  <c r="G129" i="1" s="1"/>
  <c r="F153" i="1"/>
  <c r="G153" i="1" s="1"/>
  <c r="F260" i="1"/>
  <c r="G260" i="1" s="1"/>
  <c r="F274" i="1"/>
  <c r="G274" i="1" s="1"/>
  <c r="F277" i="1"/>
  <c r="G277" i="1" s="1"/>
  <c r="F280" i="1"/>
  <c r="G280" i="1" s="1"/>
  <c r="F283" i="1"/>
  <c r="G283" i="1" s="1"/>
  <c r="F286" i="1"/>
  <c r="G286" i="1" s="1"/>
  <c r="F360" i="1"/>
  <c r="G360" i="1" s="1"/>
  <c r="P360" i="1" s="1"/>
  <c r="Q360" i="1" s="1"/>
  <c r="T360" i="1" s="1"/>
  <c r="F366" i="1"/>
  <c r="G366" i="1" s="1"/>
  <c r="F371" i="1"/>
  <c r="G371" i="1" s="1"/>
  <c r="I371" i="1" s="1"/>
  <c r="F374" i="1"/>
  <c r="G374" i="1" s="1"/>
  <c r="J374" i="1" s="1"/>
  <c r="F420" i="1"/>
  <c r="G420" i="1" s="1"/>
  <c r="F460" i="1"/>
  <c r="G460" i="1" s="1"/>
  <c r="P460" i="1" s="1"/>
  <c r="Q460" i="1" s="1"/>
  <c r="F539" i="1"/>
  <c r="G539" i="1" s="1"/>
  <c r="F600" i="1"/>
  <c r="G600" i="1" s="1"/>
  <c r="F617" i="1"/>
  <c r="G617" i="1" s="1"/>
  <c r="F620" i="1"/>
  <c r="G620" i="1" s="1"/>
  <c r="F626" i="1"/>
  <c r="G626" i="1" s="1"/>
  <c r="F643" i="1"/>
  <c r="G643" i="1" s="1"/>
  <c r="I643" i="1" s="1"/>
  <c r="F655" i="1"/>
  <c r="G655" i="1" s="1"/>
  <c r="H655" i="1" s="1"/>
  <c r="F669" i="1"/>
  <c r="G669" i="1" s="1"/>
  <c r="H669" i="1" s="1"/>
  <c r="F684" i="1"/>
  <c r="G684" i="1" s="1"/>
  <c r="P684" i="1" s="1"/>
  <c r="Q684" i="1" s="1"/>
  <c r="F696" i="1"/>
  <c r="G696" i="1" s="1"/>
  <c r="H696" i="1" s="1"/>
  <c r="F715" i="1"/>
  <c r="G715" i="1" s="1"/>
  <c r="F731" i="1"/>
  <c r="G731" i="1" s="1"/>
  <c r="I733" i="1"/>
  <c r="F746" i="1"/>
  <c r="G746" i="1" s="1"/>
  <c r="F754" i="1"/>
  <c r="G754" i="1" s="1"/>
  <c r="P754" i="1" s="1"/>
  <c r="Q754" i="1" s="1"/>
  <c r="F781" i="1"/>
  <c r="G781" i="1" s="1"/>
  <c r="J820" i="1"/>
  <c r="F822" i="1"/>
  <c r="G822" i="1" s="1"/>
  <c r="P822" i="1" s="1"/>
  <c r="Q822" i="1" s="1"/>
  <c r="T822" i="1" s="1"/>
  <c r="F863" i="1"/>
  <c r="G863" i="1" s="1"/>
  <c r="P863" i="1" s="1"/>
  <c r="Q863" i="1" s="1"/>
  <c r="F891" i="1"/>
  <c r="G891" i="1" s="1"/>
  <c r="I891" i="1" s="1"/>
  <c r="F906" i="1"/>
  <c r="G906" i="1" s="1"/>
  <c r="P906" i="1" s="1"/>
  <c r="Q906" i="1" s="1"/>
  <c r="T906" i="1" s="1"/>
  <c r="F43" i="1"/>
  <c r="G43" i="1" s="1"/>
  <c r="I43" i="1" s="1"/>
  <c r="F252" i="1"/>
  <c r="G252" i="1" s="1"/>
  <c r="F165" i="1"/>
  <c r="G165" i="1" s="1"/>
  <c r="F220" i="1"/>
  <c r="G220" i="1" s="1"/>
  <c r="F223" i="1"/>
  <c r="G223" i="1" s="1"/>
  <c r="P223" i="1" s="1"/>
  <c r="Q223" i="1" s="1"/>
  <c r="F226" i="1"/>
  <c r="G226" i="1" s="1"/>
  <c r="F289" i="1"/>
  <c r="G289" i="1" s="1"/>
  <c r="P289" i="1" s="1"/>
  <c r="Q289" i="1" s="1"/>
  <c r="T289" i="1" s="1"/>
  <c r="F292" i="1"/>
  <c r="G292" i="1" s="1"/>
  <c r="F295" i="1"/>
  <c r="G295" i="1" s="1"/>
  <c r="F298" i="1"/>
  <c r="G298" i="1" s="1"/>
  <c r="P298" i="1" s="1"/>
  <c r="Q298" i="1" s="1"/>
  <c r="T298" i="1" s="1"/>
  <c r="F307" i="1"/>
  <c r="G307" i="1" s="1"/>
  <c r="I307" i="1" s="1"/>
  <c r="K307" i="1" s="1"/>
  <c r="M307" i="1" s="1"/>
  <c r="F313" i="1"/>
  <c r="G313" i="1" s="1"/>
  <c r="J313" i="1" s="1"/>
  <c r="F412" i="1"/>
  <c r="G412" i="1" s="1"/>
  <c r="P412" i="1" s="1"/>
  <c r="Q412" i="1" s="1"/>
  <c r="F443" i="1"/>
  <c r="G443" i="1" s="1"/>
  <c r="F446" i="1"/>
  <c r="G446" i="1" s="1"/>
  <c r="F463" i="1"/>
  <c r="G463" i="1" s="1"/>
  <c r="F507" i="1"/>
  <c r="G507" i="1" s="1"/>
  <c r="J507" i="1" s="1"/>
  <c r="F556" i="1"/>
  <c r="G556" i="1" s="1"/>
  <c r="F562" i="1"/>
  <c r="G562" i="1" s="1"/>
  <c r="F565" i="1"/>
  <c r="G565" i="1" s="1"/>
  <c r="F592" i="1"/>
  <c r="G592" i="1" s="1"/>
  <c r="F606" i="1"/>
  <c r="G606" i="1" s="1"/>
  <c r="P606" i="1" s="1"/>
  <c r="Q606" i="1" s="1"/>
  <c r="F660" i="1"/>
  <c r="G660" i="1" s="1"/>
  <c r="J660" i="1" s="1"/>
  <c r="F667" i="1"/>
  <c r="G667" i="1" s="1"/>
  <c r="H667" i="1" s="1"/>
  <c r="F699" i="1"/>
  <c r="G699" i="1" s="1"/>
  <c r="J699" i="1" s="1"/>
  <c r="F738" i="1"/>
  <c r="G738" i="1" s="1"/>
  <c r="P738" i="1" s="1"/>
  <c r="Q738" i="1" s="1"/>
  <c r="F741" i="1"/>
  <c r="G741" i="1" s="1"/>
  <c r="F759" i="1"/>
  <c r="G759" i="1" s="1"/>
  <c r="P759" i="1" s="1"/>
  <c r="Q759" i="1" s="1"/>
  <c r="F762" i="1"/>
  <c r="G762" i="1" s="1"/>
  <c r="P762" i="1" s="1"/>
  <c r="Q762" i="1" s="1"/>
  <c r="T762" i="1" s="1"/>
  <c r="F770" i="1"/>
  <c r="G770" i="1" s="1"/>
  <c r="P797" i="1"/>
  <c r="Q797" i="1" s="1"/>
  <c r="F818" i="1"/>
  <c r="G818" i="1" s="1"/>
  <c r="F845" i="1"/>
  <c r="G845" i="1" s="1"/>
  <c r="F856" i="1"/>
  <c r="G856" i="1" s="1"/>
  <c r="J856" i="1" s="1"/>
  <c r="F866" i="1"/>
  <c r="G866" i="1" s="1"/>
  <c r="J866" i="1" s="1"/>
  <c r="F894" i="1"/>
  <c r="G894" i="1" s="1"/>
  <c r="F909" i="1"/>
  <c r="G909" i="1" s="1"/>
  <c r="P909" i="1" s="1"/>
  <c r="Q909" i="1" s="1"/>
  <c r="F925" i="1"/>
  <c r="G925" i="1" s="1"/>
  <c r="F928" i="1"/>
  <c r="G928" i="1" s="1"/>
  <c r="P928" i="1" s="1"/>
  <c r="Q928" i="1" s="1"/>
  <c r="F974" i="1"/>
  <c r="G974" i="1" s="1"/>
  <c r="F984" i="1"/>
  <c r="G984" i="1" s="1"/>
  <c r="P984" i="1" s="1"/>
  <c r="Q984" i="1" s="1"/>
  <c r="F989" i="1"/>
  <c r="G989" i="1" s="1"/>
  <c r="F194" i="1"/>
  <c r="G194" i="1" s="1"/>
  <c r="F483" i="1"/>
  <c r="G483" i="1" s="1"/>
  <c r="P483" i="1" s="1"/>
  <c r="Q483" i="1" s="1"/>
  <c r="F576" i="1"/>
  <c r="G576" i="1" s="1"/>
  <c r="F246" i="1"/>
  <c r="G246" i="1" s="1"/>
  <c r="H246" i="1" s="1"/>
  <c r="F232" i="1"/>
  <c r="G232" i="1" s="1"/>
  <c r="J232" i="1" s="1"/>
  <c r="F244" i="1"/>
  <c r="G244" i="1" s="1"/>
  <c r="J244" i="1" s="1"/>
  <c r="F250" i="1"/>
  <c r="G250" i="1" s="1"/>
  <c r="I250" i="1" s="1"/>
  <c r="P820" i="1"/>
  <c r="Q820" i="1" s="1"/>
  <c r="F188" i="1"/>
  <c r="G188" i="1" s="1"/>
  <c r="F480" i="1"/>
  <c r="G480" i="1" s="1"/>
  <c r="F681" i="1"/>
  <c r="G681" i="1" s="1"/>
  <c r="F249" i="1"/>
  <c r="G249" i="1" s="1"/>
  <c r="F47" i="1"/>
  <c r="G47" i="1" s="1"/>
  <c r="J47" i="1" s="1"/>
  <c r="F50" i="1"/>
  <c r="G50" i="1" s="1"/>
  <c r="F53" i="1"/>
  <c r="G53" i="1" s="1"/>
  <c r="F346" i="1"/>
  <c r="G346" i="1" s="1"/>
  <c r="H346" i="1" s="1"/>
  <c r="F352" i="1"/>
  <c r="G352" i="1" s="1"/>
  <c r="J352" i="1" s="1"/>
  <c r="F355" i="1"/>
  <c r="G355" i="1" s="1"/>
  <c r="P355" i="1" s="1"/>
  <c r="Q355" i="1" s="1"/>
  <c r="F392" i="1"/>
  <c r="G392" i="1" s="1"/>
  <c r="H392" i="1" s="1"/>
  <c r="F401" i="1"/>
  <c r="G401" i="1" s="1"/>
  <c r="F407" i="1"/>
  <c r="G407" i="1" s="1"/>
  <c r="F418" i="1"/>
  <c r="G418" i="1" s="1"/>
  <c r="J418" i="1" s="1"/>
  <c r="F452" i="1"/>
  <c r="G452" i="1" s="1"/>
  <c r="F455" i="1"/>
  <c r="G455" i="1" s="1"/>
  <c r="F496" i="1"/>
  <c r="G496" i="1" s="1"/>
  <c r="F513" i="1"/>
  <c r="G513" i="1" s="1"/>
  <c r="H513" i="1" s="1"/>
  <c r="F528" i="1"/>
  <c r="G528" i="1" s="1"/>
  <c r="F545" i="1"/>
  <c r="G545" i="1" s="1"/>
  <c r="I545" i="1" s="1"/>
  <c r="K545" i="1" s="1"/>
  <c r="M545" i="1" s="1"/>
  <c r="F646" i="1"/>
  <c r="G646" i="1" s="1"/>
  <c r="P646" i="1" s="1"/>
  <c r="Q646" i="1" s="1"/>
  <c r="F687" i="1"/>
  <c r="G687" i="1" s="1"/>
  <c r="J687" i="1" s="1"/>
  <c r="F713" i="1"/>
  <c r="G713" i="1" s="1"/>
  <c r="H713" i="1" s="1"/>
  <c r="F721" i="1"/>
  <c r="G721" i="1" s="1"/>
  <c r="H721" i="1" s="1"/>
  <c r="F736" i="1"/>
  <c r="G736" i="1" s="1"/>
  <c r="P736" i="1" s="1"/>
  <c r="Q736" i="1" s="1"/>
  <c r="T736" i="1" s="1"/>
  <c r="F752" i="1"/>
  <c r="G752" i="1" s="1"/>
  <c r="F776" i="1"/>
  <c r="G776" i="1" s="1"/>
  <c r="F779" i="1"/>
  <c r="G779" i="1" s="1"/>
  <c r="J795" i="1"/>
  <c r="F816" i="1"/>
  <c r="G816" i="1" s="1"/>
  <c r="P816" i="1" s="1"/>
  <c r="Q816" i="1" s="1"/>
  <c r="F825" i="1"/>
  <c r="G825" i="1" s="1"/>
  <c r="F843" i="1"/>
  <c r="G843" i="1" s="1"/>
  <c r="P843" i="1" s="1"/>
  <c r="Q843" i="1" s="1"/>
  <c r="T843" i="1" s="1"/>
  <c r="F861" i="1"/>
  <c r="G861" i="1" s="1"/>
  <c r="I861" i="1" s="1"/>
  <c r="F875" i="1"/>
  <c r="G875" i="1" s="1"/>
  <c r="J875" i="1" s="1"/>
  <c r="F882" i="1"/>
  <c r="G882" i="1" s="1"/>
  <c r="P882" i="1" s="1"/>
  <c r="Q882" i="1" s="1"/>
  <c r="T882" i="1" s="1"/>
  <c r="F884" i="1"/>
  <c r="G884" i="1" s="1"/>
  <c r="F920" i="1"/>
  <c r="G920" i="1" s="1"/>
  <c r="F950" i="1"/>
  <c r="G950" i="1" s="1"/>
  <c r="P950" i="1" s="1"/>
  <c r="Q950" i="1" s="1"/>
  <c r="T950" i="1" s="1"/>
  <c r="F170" i="1"/>
  <c r="G170" i="1" s="1"/>
  <c r="F197" i="1"/>
  <c r="G197" i="1" s="1"/>
  <c r="F388" i="1"/>
  <c r="G388" i="1" s="1"/>
  <c r="F428" i="1"/>
  <c r="G428" i="1" s="1"/>
  <c r="F136" i="1"/>
  <c r="G136" i="1" s="1"/>
  <c r="F139" i="1"/>
  <c r="G139" i="1" s="1"/>
  <c r="F142" i="1"/>
  <c r="G142" i="1" s="1"/>
  <c r="H142" i="1" s="1"/>
  <c r="F145" i="1"/>
  <c r="G145" i="1" s="1"/>
  <c r="P145" i="1" s="1"/>
  <c r="Q145" i="1" s="1"/>
  <c r="F151" i="1"/>
  <c r="G151" i="1" s="1"/>
  <c r="P151" i="1" s="1"/>
  <c r="Q151" i="1" s="1"/>
  <c r="T151" i="1" s="1"/>
  <c r="F163" i="1"/>
  <c r="G163" i="1" s="1"/>
  <c r="F166" i="1"/>
  <c r="G166" i="1" s="1"/>
  <c r="F272" i="1"/>
  <c r="G272" i="1" s="1"/>
  <c r="F275" i="1"/>
  <c r="G275" i="1" s="1"/>
  <c r="F278" i="1"/>
  <c r="G278" i="1" s="1"/>
  <c r="F284" i="1"/>
  <c r="G284" i="1" s="1"/>
  <c r="F287" i="1"/>
  <c r="G287" i="1" s="1"/>
  <c r="F308" i="1"/>
  <c r="G308" i="1" s="1"/>
  <c r="P308" i="1" s="1"/>
  <c r="Q308" i="1" s="1"/>
  <c r="T308" i="1" s="1"/>
  <c r="F311" i="1"/>
  <c r="G311" i="1" s="1"/>
  <c r="P311" i="1" s="1"/>
  <c r="Q311" i="1" s="1"/>
  <c r="F358" i="1"/>
  <c r="G358" i="1" s="1"/>
  <c r="P358" i="1" s="1"/>
  <c r="Q358" i="1" s="1"/>
  <c r="T358" i="1" s="1"/>
  <c r="F372" i="1"/>
  <c r="G372" i="1" s="1"/>
  <c r="J372" i="1" s="1"/>
  <c r="F375" i="1"/>
  <c r="G375" i="1" s="1"/>
  <c r="I375" i="1" s="1"/>
  <c r="F424" i="1"/>
  <c r="G424" i="1" s="1"/>
  <c r="P424" i="1" s="1"/>
  <c r="Q424" i="1" s="1"/>
  <c r="F427" i="1"/>
  <c r="G427" i="1" s="1"/>
  <c r="F461" i="1"/>
  <c r="G461" i="1" s="1"/>
  <c r="J461" i="1" s="1"/>
  <c r="F505" i="1"/>
  <c r="G505" i="1" s="1"/>
  <c r="F537" i="1"/>
  <c r="G537" i="1" s="1"/>
  <c r="F630" i="1"/>
  <c r="G630" i="1" s="1"/>
  <c r="F633" i="1"/>
  <c r="G633" i="1" s="1"/>
  <c r="F680" i="1"/>
  <c r="G680" i="1" s="1"/>
  <c r="J680" i="1" s="1"/>
  <c r="F692" i="1"/>
  <c r="G692" i="1" s="1"/>
  <c r="I692" i="1" s="1"/>
  <c r="F708" i="1"/>
  <c r="G708" i="1" s="1"/>
  <c r="J708" i="1" s="1"/>
  <c r="F732" i="1"/>
  <c r="G732" i="1" s="1"/>
  <c r="P732" i="1" s="1"/>
  <c r="Q732" i="1" s="1"/>
  <c r="T732" i="1" s="1"/>
  <c r="F747" i="1"/>
  <c r="G747" i="1" s="1"/>
  <c r="H747" i="1" s="1"/>
  <c r="F755" i="1"/>
  <c r="G755" i="1" s="1"/>
  <c r="F768" i="1"/>
  <c r="G768" i="1" s="1"/>
  <c r="F782" i="1"/>
  <c r="G782" i="1" s="1"/>
  <c r="F785" i="1"/>
  <c r="G785" i="1" s="1"/>
  <c r="F811" i="1"/>
  <c r="G811" i="1" s="1"/>
  <c r="F851" i="1"/>
  <c r="G851" i="1" s="1"/>
  <c r="F854" i="1"/>
  <c r="G854" i="1" s="1"/>
  <c r="H854" i="1" s="1"/>
  <c r="F864" i="1"/>
  <c r="G864" i="1" s="1"/>
  <c r="F900" i="1"/>
  <c r="G900" i="1" s="1"/>
  <c r="H900" i="1" s="1"/>
  <c r="F912" i="1"/>
  <c r="G912" i="1" s="1"/>
  <c r="P912" i="1" s="1"/>
  <c r="Q912" i="1" s="1"/>
  <c r="T912" i="1" s="1"/>
  <c r="F486" i="1"/>
  <c r="G486" i="1" s="1"/>
  <c r="H486" i="1" s="1"/>
  <c r="F582" i="1"/>
  <c r="G582" i="1" s="1"/>
  <c r="I582" i="1" s="1"/>
  <c r="F74" i="1"/>
  <c r="G74" i="1" s="1"/>
  <c r="I74" i="1" s="1"/>
  <c r="K74" i="1" s="1"/>
  <c r="M74" i="1" s="1"/>
  <c r="F540" i="1"/>
  <c r="G540" i="1" s="1"/>
  <c r="F557" i="1"/>
  <c r="G557" i="1" s="1"/>
  <c r="F560" i="1"/>
  <c r="G560" i="1" s="1"/>
  <c r="F639" i="1"/>
  <c r="G639" i="1" s="1"/>
  <c r="F661" i="1"/>
  <c r="G661" i="1" s="1"/>
  <c r="F760" i="1"/>
  <c r="G760" i="1" s="1"/>
  <c r="F771" i="1"/>
  <c r="G771" i="1" s="1"/>
  <c r="F798" i="1"/>
  <c r="G798" i="1" s="1"/>
  <c r="P798" i="1" s="1"/>
  <c r="Q798" i="1" s="1"/>
  <c r="F867" i="1"/>
  <c r="G867" i="1" s="1"/>
  <c r="I867" i="1" s="1"/>
  <c r="F907" i="1"/>
  <c r="G907" i="1" s="1"/>
  <c r="J907" i="1" s="1"/>
  <c r="F915" i="1"/>
  <c r="G915" i="1" s="1"/>
  <c r="H915" i="1" s="1"/>
  <c r="F923" i="1"/>
  <c r="G923" i="1" s="1"/>
  <c r="F926" i="1"/>
  <c r="G926" i="1" s="1"/>
  <c r="F977" i="1"/>
  <c r="G977" i="1" s="1"/>
  <c r="F990" i="1"/>
  <c r="G990" i="1" s="1"/>
  <c r="F173" i="1"/>
  <c r="G173" i="1" s="1"/>
  <c r="F652" i="1"/>
  <c r="G652" i="1" s="1"/>
  <c r="J652" i="1" s="1"/>
  <c r="F49" i="1"/>
  <c r="G49" i="1" s="1"/>
  <c r="F234" i="1"/>
  <c r="G234" i="1" s="1"/>
  <c r="F233" i="1"/>
  <c r="G233" i="1" s="1"/>
  <c r="H233" i="1" s="1"/>
  <c r="F270" i="1"/>
  <c r="G270" i="1" s="1"/>
  <c r="J270" i="1" s="1"/>
  <c r="F329" i="1"/>
  <c r="G329" i="1" s="1"/>
  <c r="P329" i="1" s="1"/>
  <c r="Q329" i="1" s="1"/>
  <c r="T329" i="1" s="1"/>
  <c r="F995" i="1"/>
  <c r="G995" i="1" s="1"/>
  <c r="J995" i="1" s="1"/>
  <c r="F701" i="1"/>
  <c r="G701" i="1" s="1"/>
  <c r="F237" i="1"/>
  <c r="G237" i="1" s="1"/>
  <c r="F54" i="1"/>
  <c r="G54" i="1" s="1"/>
  <c r="F57" i="1"/>
  <c r="G57" i="1" s="1"/>
  <c r="F131" i="1"/>
  <c r="G131" i="1" s="1"/>
  <c r="I131" i="1" s="1"/>
  <c r="F335" i="1"/>
  <c r="G335" i="1" s="1"/>
  <c r="P335" i="1" s="1"/>
  <c r="Q335" i="1" s="1"/>
  <c r="F347" i="1"/>
  <c r="G347" i="1" s="1"/>
  <c r="F356" i="1"/>
  <c r="G356" i="1" s="1"/>
  <c r="P356" i="1" s="1"/>
  <c r="Q356" i="1" s="1"/>
  <c r="T356" i="1" s="1"/>
  <c r="F453" i="1"/>
  <c r="G453" i="1" s="1"/>
  <c r="H453" i="1" s="1"/>
  <c r="F500" i="1"/>
  <c r="G500" i="1" s="1"/>
  <c r="P500" i="1" s="1"/>
  <c r="Q500" i="1" s="1"/>
  <c r="F503" i="1"/>
  <c r="G503" i="1" s="1"/>
  <c r="J503" i="1" s="1"/>
  <c r="F517" i="1"/>
  <c r="G517" i="1" s="1"/>
  <c r="P517" i="1" s="1"/>
  <c r="Q517" i="1" s="1"/>
  <c r="F523" i="1"/>
  <c r="G523" i="1" s="1"/>
  <c r="F526" i="1"/>
  <c r="G526" i="1" s="1"/>
  <c r="F543" i="1"/>
  <c r="G543" i="1" s="1"/>
  <c r="F596" i="1"/>
  <c r="G596" i="1" s="1"/>
  <c r="F613" i="1"/>
  <c r="G613" i="1" s="1"/>
  <c r="F695" i="1"/>
  <c r="G695" i="1" s="1"/>
  <c r="J695" i="1" s="1"/>
  <c r="F714" i="1"/>
  <c r="G714" i="1" s="1"/>
  <c r="J714" i="1" s="1"/>
  <c r="F727" i="1"/>
  <c r="G727" i="1" s="1"/>
  <c r="F745" i="1"/>
  <c r="G745" i="1" s="1"/>
  <c r="P745" i="1" s="1"/>
  <c r="Q745" i="1" s="1"/>
  <c r="T745" i="1" s="1"/>
  <c r="F753" i="1"/>
  <c r="G753" i="1" s="1"/>
  <c r="P753" i="1" s="1"/>
  <c r="Q753" i="1" s="1"/>
  <c r="T753" i="1" s="1"/>
  <c r="F766" i="1"/>
  <c r="G766" i="1" s="1"/>
  <c r="I766" i="1" s="1"/>
  <c r="F777" i="1"/>
  <c r="G777" i="1" s="1"/>
  <c r="H777" i="1" s="1"/>
  <c r="F780" i="1"/>
  <c r="G780" i="1" s="1"/>
  <c r="P780" i="1" s="1"/>
  <c r="Q780" i="1" s="1"/>
  <c r="T780" i="1" s="1"/>
  <c r="F791" i="1"/>
  <c r="G791" i="1" s="1"/>
  <c r="F806" i="1"/>
  <c r="G806" i="1" s="1"/>
  <c r="F814" i="1"/>
  <c r="G814" i="1" s="1"/>
  <c r="F834" i="1"/>
  <c r="G834" i="1" s="1"/>
  <c r="F836" i="1"/>
  <c r="G836" i="1" s="1"/>
  <c r="F862" i="1"/>
  <c r="G862" i="1" s="1"/>
  <c r="J862" i="1" s="1"/>
  <c r="F865" i="1"/>
  <c r="G865" i="1" s="1"/>
  <c r="P865" i="1" s="1"/>
  <c r="Q865" i="1" s="1"/>
  <c r="F876" i="1"/>
  <c r="G876" i="1" s="1"/>
  <c r="F885" i="1"/>
  <c r="G885" i="1" s="1"/>
  <c r="H885" i="1" s="1"/>
  <c r="F932" i="1"/>
  <c r="G932" i="1" s="1"/>
  <c r="I932" i="1" s="1"/>
  <c r="F943" i="1"/>
  <c r="G943" i="1" s="1"/>
  <c r="P943" i="1" s="1"/>
  <c r="Q943" i="1" s="1"/>
  <c r="F948" i="1"/>
  <c r="G948" i="1" s="1"/>
  <c r="F953" i="1"/>
  <c r="G953" i="1" s="1"/>
  <c r="F962" i="1"/>
  <c r="G962" i="1" s="1"/>
  <c r="J962" i="1" s="1"/>
  <c r="F200" i="1"/>
  <c r="G200" i="1" s="1"/>
  <c r="F588" i="1"/>
  <c r="G588" i="1" s="1"/>
  <c r="F704" i="1"/>
  <c r="G704" i="1" s="1"/>
  <c r="P704" i="1" s="1"/>
  <c r="Q704" i="1" s="1"/>
  <c r="F52" i="1"/>
  <c r="G52" i="1" s="1"/>
  <c r="F231" i="1"/>
  <c r="G231" i="1" s="1"/>
  <c r="F137" i="1"/>
  <c r="G137" i="1" s="1"/>
  <c r="J137" i="1" s="1"/>
  <c r="F149" i="1"/>
  <c r="G149" i="1" s="1"/>
  <c r="P149" i="1" s="1"/>
  <c r="Q149" i="1" s="1"/>
  <c r="F155" i="1"/>
  <c r="G155" i="1" s="1"/>
  <c r="P155" i="1" s="1"/>
  <c r="Q155" i="1" s="1"/>
  <c r="T155" i="1" s="1"/>
  <c r="F205" i="1"/>
  <c r="G205" i="1" s="1"/>
  <c r="P205" i="1" s="1"/>
  <c r="Q205" i="1" s="1"/>
  <c r="T205" i="1" s="1"/>
  <c r="F285" i="1"/>
  <c r="G285" i="1" s="1"/>
  <c r="F359" i="1"/>
  <c r="G359" i="1" s="1"/>
  <c r="F365" i="1"/>
  <c r="G365" i="1" s="1"/>
  <c r="F367" i="1"/>
  <c r="G367" i="1" s="1"/>
  <c r="F411" i="1"/>
  <c r="G411" i="1" s="1"/>
  <c r="I411" i="1" s="1"/>
  <c r="F459" i="1"/>
  <c r="G459" i="1" s="1"/>
  <c r="H459" i="1" s="1"/>
  <c r="F555" i="1"/>
  <c r="G555" i="1" s="1"/>
  <c r="F605" i="1"/>
  <c r="G605" i="1" s="1"/>
  <c r="F693" i="1"/>
  <c r="G693" i="1" s="1"/>
  <c r="J693" i="1" s="1"/>
  <c r="F706" i="1"/>
  <c r="G706" i="1" s="1"/>
  <c r="P706" i="1" s="1"/>
  <c r="Q706" i="1" s="1"/>
  <c r="F855" i="1"/>
  <c r="G855" i="1" s="1"/>
  <c r="P855" i="1" s="1"/>
  <c r="Q855" i="1" s="1"/>
  <c r="F868" i="1"/>
  <c r="G868" i="1" s="1"/>
  <c r="J868" i="1" s="1"/>
  <c r="F883" i="1"/>
  <c r="G883" i="1" s="1"/>
  <c r="F921" i="1"/>
  <c r="G921" i="1" s="1"/>
  <c r="F966" i="1"/>
  <c r="G966" i="1" s="1"/>
  <c r="F973" i="1"/>
  <c r="G973" i="1" s="1"/>
  <c r="F983" i="1"/>
  <c r="G983" i="1" s="1"/>
  <c r="J983" i="1" s="1"/>
  <c r="F998" i="1"/>
  <c r="G998" i="1" s="1"/>
  <c r="F758" i="1"/>
  <c r="G758" i="1" s="1"/>
  <c r="F761" i="1"/>
  <c r="G761" i="1" s="1"/>
  <c r="H761" i="1" s="1"/>
  <c r="F764" i="1"/>
  <c r="G764" i="1" s="1"/>
  <c r="P764" i="1" s="1"/>
  <c r="Q764" i="1" s="1"/>
  <c r="F817" i="1"/>
  <c r="G817" i="1" s="1"/>
  <c r="P817" i="1" s="1"/>
  <c r="Q817" i="1" s="1"/>
  <c r="F844" i="1"/>
  <c r="G844" i="1" s="1"/>
  <c r="H844" i="1" s="1"/>
  <c r="P265" i="1"/>
  <c r="Q265" i="1" s="1"/>
  <c r="T265" i="1" s="1"/>
  <c r="P345" i="1"/>
  <c r="Q345" i="1" s="1"/>
  <c r="J345" i="1"/>
  <c r="I345" i="1"/>
  <c r="H345" i="1"/>
  <c r="H802" i="1"/>
  <c r="I802" i="1"/>
  <c r="P802" i="1"/>
  <c r="Q802" i="1" s="1"/>
  <c r="J802" i="1"/>
  <c r="I261" i="1"/>
  <c r="J261" i="1"/>
  <c r="I325" i="1"/>
  <c r="K325" i="1" s="1"/>
  <c r="L325" i="1" s="1"/>
  <c r="O325" i="1" s="1"/>
  <c r="H325" i="1"/>
  <c r="P681" i="1"/>
  <c r="Q681" i="1" s="1"/>
  <c r="J681" i="1"/>
  <c r="I681" i="1"/>
  <c r="H681" i="1"/>
  <c r="P664" i="1"/>
  <c r="Q664" i="1" s="1"/>
  <c r="J664" i="1"/>
  <c r="I664" i="1"/>
  <c r="H664" i="1"/>
  <c r="P283" i="1"/>
  <c r="Q283" i="1" s="1"/>
  <c r="T283" i="1" s="1"/>
  <c r="J283" i="1"/>
  <c r="I360" i="1"/>
  <c r="K360" i="1" s="1"/>
  <c r="H360" i="1"/>
  <c r="P374" i="1"/>
  <c r="Q374" i="1" s="1"/>
  <c r="T374" i="1" s="1"/>
  <c r="P670" i="1"/>
  <c r="Q670" i="1" s="1"/>
  <c r="J670" i="1"/>
  <c r="I670" i="1"/>
  <c r="H670" i="1"/>
  <c r="P652" i="1"/>
  <c r="Q652" i="1" s="1"/>
  <c r="P277" i="1"/>
  <c r="Q277" i="1" s="1"/>
  <c r="T277" i="1" s="1"/>
  <c r="J277" i="1"/>
  <c r="I277" i="1"/>
  <c r="P697" i="1"/>
  <c r="Q697" i="1" s="1"/>
  <c r="J697" i="1"/>
  <c r="I697" i="1"/>
  <c r="H697" i="1"/>
  <c r="P317" i="1"/>
  <c r="Q317" i="1" s="1"/>
  <c r="J317" i="1"/>
  <c r="T651" i="1"/>
  <c r="P673" i="1"/>
  <c r="Q673" i="1" s="1"/>
  <c r="J673" i="1"/>
  <c r="I673" i="1"/>
  <c r="H673" i="1"/>
  <c r="J249" i="1"/>
  <c r="I249" i="1"/>
  <c r="K249" i="1" s="1"/>
  <c r="P280" i="1"/>
  <c r="Q280" i="1" s="1"/>
  <c r="T280" i="1" s="1"/>
  <c r="J280" i="1"/>
  <c r="I280" i="1"/>
  <c r="K280" i="1" s="1"/>
  <c r="M280" i="1" s="1"/>
  <c r="N280" i="1" s="1"/>
  <c r="P326" i="1"/>
  <c r="Q326" i="1" s="1"/>
  <c r="H326" i="1"/>
  <c r="P332" i="1"/>
  <c r="Q332" i="1" s="1"/>
  <c r="T332" i="1" s="1"/>
  <c r="J332" i="1"/>
  <c r="J335" i="1"/>
  <c r="I335" i="1"/>
  <c r="K335" i="1" s="1"/>
  <c r="H335" i="1"/>
  <c r="T663" i="1"/>
  <c r="P274" i="1"/>
  <c r="Q274" i="1" s="1"/>
  <c r="T274" i="1" s="1"/>
  <c r="J274" i="1"/>
  <c r="I274" i="1"/>
  <c r="P676" i="1"/>
  <c r="Q676" i="1" s="1"/>
  <c r="J676" i="1"/>
  <c r="I676" i="1"/>
  <c r="H676" i="1"/>
  <c r="P286" i="1"/>
  <c r="Q286" i="1" s="1"/>
  <c r="T286" i="1" s="1"/>
  <c r="J286" i="1"/>
  <c r="I286" i="1"/>
  <c r="P655" i="1"/>
  <c r="Q655" i="1" s="1"/>
  <c r="I655" i="1"/>
  <c r="P746" i="1"/>
  <c r="Q746" i="1" s="1"/>
  <c r="J746" i="1"/>
  <c r="I746" i="1"/>
  <c r="H746" i="1"/>
  <c r="P292" i="1"/>
  <c r="Q292" i="1" s="1"/>
  <c r="T292" i="1" s="1"/>
  <c r="H292" i="1"/>
  <c r="H225" i="1"/>
  <c r="P225" i="1"/>
  <c r="Q225" i="1" s="1"/>
  <c r="T225" i="1" s="1"/>
  <c r="P268" i="1"/>
  <c r="Q268" i="1" s="1"/>
  <c r="T268" i="1" s="1"/>
  <c r="J268" i="1"/>
  <c r="H420" i="1"/>
  <c r="I420" i="1"/>
  <c r="P436" i="1"/>
  <c r="Q436" i="1" s="1"/>
  <c r="T436" i="1" s="1"/>
  <c r="I436" i="1"/>
  <c r="K436" i="1" s="1"/>
  <c r="H436" i="1"/>
  <c r="I518" i="1"/>
  <c r="H518" i="1"/>
  <c r="P643" i="1"/>
  <c r="Q643" i="1" s="1"/>
  <c r="J643" i="1"/>
  <c r="J645" i="1"/>
  <c r="I645" i="1"/>
  <c r="H645" i="1"/>
  <c r="K649" i="1"/>
  <c r="M649" i="1" s="1"/>
  <c r="F94" i="1"/>
  <c r="G94" i="1" s="1"/>
  <c r="F144" i="1"/>
  <c r="G144" i="1" s="1"/>
  <c r="F147" i="1"/>
  <c r="G147" i="1" s="1"/>
  <c r="P147" i="1" s="1"/>
  <c r="Q147" i="1" s="1"/>
  <c r="T147" i="1" s="1"/>
  <c r="I219" i="1"/>
  <c r="F224" i="1"/>
  <c r="G224" i="1" s="1"/>
  <c r="P224" i="1" s="1"/>
  <c r="Q224" i="1" s="1"/>
  <c r="F240" i="1"/>
  <c r="G240" i="1" s="1"/>
  <c r="H240" i="1" s="1"/>
  <c r="F267" i="1"/>
  <c r="G267" i="1" s="1"/>
  <c r="J267" i="1" s="1"/>
  <c r="H271" i="1"/>
  <c r="F319" i="1"/>
  <c r="G319" i="1" s="1"/>
  <c r="P319" i="1" s="1"/>
  <c r="Q319" i="1" s="1"/>
  <c r="F361" i="1"/>
  <c r="G361" i="1" s="1"/>
  <c r="J420" i="1"/>
  <c r="F450" i="1"/>
  <c r="G450" i="1" s="1"/>
  <c r="I507" i="1"/>
  <c r="F642" i="1"/>
  <c r="G642" i="1" s="1"/>
  <c r="J679" i="1"/>
  <c r="I679" i="1"/>
  <c r="H679" i="1"/>
  <c r="P679" i="1"/>
  <c r="Q679" i="1" s="1"/>
  <c r="J704" i="1"/>
  <c r="I704" i="1"/>
  <c r="H704" i="1"/>
  <c r="J717" i="1"/>
  <c r="P717" i="1"/>
  <c r="Q717" i="1" s="1"/>
  <c r="I717" i="1"/>
  <c r="H717" i="1"/>
  <c r="P724" i="1"/>
  <c r="Q724" i="1" s="1"/>
  <c r="J724" i="1"/>
  <c r="I724" i="1"/>
  <c r="H724" i="1"/>
  <c r="J748" i="1"/>
  <c r="I748" i="1"/>
  <c r="H748" i="1"/>
  <c r="P748" i="1"/>
  <c r="Q748" i="1" s="1"/>
  <c r="F56" i="1"/>
  <c r="G56" i="1" s="1"/>
  <c r="J56" i="1" s="1"/>
  <c r="F64" i="1"/>
  <c r="G64" i="1" s="1"/>
  <c r="F125" i="1"/>
  <c r="G125" i="1" s="1"/>
  <c r="F150" i="1"/>
  <c r="G150" i="1" s="1"/>
  <c r="P150" i="1" s="1"/>
  <c r="Q150" i="1" s="1"/>
  <c r="F189" i="1"/>
  <c r="G189" i="1" s="1"/>
  <c r="I189" i="1" s="1"/>
  <c r="K189" i="1" s="1"/>
  <c r="M189" i="1" s="1"/>
  <c r="F217" i="1"/>
  <c r="G217" i="1" s="1"/>
  <c r="P217" i="1" s="1"/>
  <c r="Q217" i="1" s="1"/>
  <c r="J219" i="1"/>
  <c r="F254" i="1"/>
  <c r="G254" i="1" s="1"/>
  <c r="H254" i="1" s="1"/>
  <c r="F331" i="1"/>
  <c r="G331" i="1" s="1"/>
  <c r="P331" i="1" s="1"/>
  <c r="Q331" i="1" s="1"/>
  <c r="F339" i="1"/>
  <c r="G339" i="1" s="1"/>
  <c r="H339" i="1" s="1"/>
  <c r="F354" i="1"/>
  <c r="G354" i="1" s="1"/>
  <c r="F364" i="1"/>
  <c r="G364" i="1" s="1"/>
  <c r="F384" i="1"/>
  <c r="G384" i="1" s="1"/>
  <c r="J384" i="1" s="1"/>
  <c r="F395" i="1"/>
  <c r="G395" i="1" s="1"/>
  <c r="P420" i="1"/>
  <c r="Q420" i="1" s="1"/>
  <c r="F473" i="1"/>
  <c r="G473" i="1" s="1"/>
  <c r="P473" i="1" s="1"/>
  <c r="Q473" i="1" s="1"/>
  <c r="J476" i="1"/>
  <c r="I476" i="1"/>
  <c r="P596" i="1"/>
  <c r="Q596" i="1" s="1"/>
  <c r="T596" i="1" s="1"/>
  <c r="J596" i="1"/>
  <c r="I596" i="1"/>
  <c r="K596" i="1" s="1"/>
  <c r="M596" i="1" s="1"/>
  <c r="H596" i="1"/>
  <c r="L596" i="1" s="1"/>
  <c r="O596" i="1" s="1"/>
  <c r="F601" i="1"/>
  <c r="G601" i="1" s="1"/>
  <c r="F607" i="1"/>
  <c r="G607" i="1" s="1"/>
  <c r="P645" i="1"/>
  <c r="Q645" i="1" s="1"/>
  <c r="F675" i="1"/>
  <c r="G675" i="1" s="1"/>
  <c r="F48" i="1"/>
  <c r="G48" i="1" s="1"/>
  <c r="F51" i="1"/>
  <c r="G51" i="1" s="1"/>
  <c r="P51" i="1" s="1"/>
  <c r="Q51" i="1" s="1"/>
  <c r="F83" i="1"/>
  <c r="G83" i="1" s="1"/>
  <c r="J83" i="1" s="1"/>
  <c r="F86" i="1"/>
  <c r="G86" i="1" s="1"/>
  <c r="I86" i="1" s="1"/>
  <c r="K86" i="1" s="1"/>
  <c r="M86" i="1" s="1"/>
  <c r="F100" i="1"/>
  <c r="G100" i="1" s="1"/>
  <c r="I100" i="1" s="1"/>
  <c r="F103" i="1"/>
  <c r="G103" i="1" s="1"/>
  <c r="F117" i="1"/>
  <c r="G117" i="1" s="1"/>
  <c r="F120" i="1"/>
  <c r="G120" i="1" s="1"/>
  <c r="J120" i="1" s="1"/>
  <c r="F172" i="1"/>
  <c r="G172" i="1" s="1"/>
  <c r="F195" i="1"/>
  <c r="G195" i="1" s="1"/>
  <c r="F201" i="1"/>
  <c r="G201" i="1" s="1"/>
  <c r="F206" i="1"/>
  <c r="G206" i="1" s="1"/>
  <c r="F209" i="1"/>
  <c r="G209" i="1" s="1"/>
  <c r="P219" i="1"/>
  <c r="Q219" i="1" s="1"/>
  <c r="T219" i="1" s="1"/>
  <c r="F222" i="1"/>
  <c r="G222" i="1" s="1"/>
  <c r="J222" i="1" s="1"/>
  <c r="F227" i="1"/>
  <c r="G227" i="1" s="1"/>
  <c r="H227" i="1" s="1"/>
  <c r="F235" i="1"/>
  <c r="G235" i="1" s="1"/>
  <c r="I235" i="1" s="1"/>
  <c r="F238" i="1"/>
  <c r="G238" i="1" s="1"/>
  <c r="F247" i="1"/>
  <c r="G247" i="1" s="1"/>
  <c r="F315" i="1"/>
  <c r="G315" i="1" s="1"/>
  <c r="H315" i="1" s="1"/>
  <c r="F322" i="1"/>
  <c r="G322" i="1" s="1"/>
  <c r="F342" i="1"/>
  <c r="G342" i="1" s="1"/>
  <c r="F350" i="1"/>
  <c r="G350" i="1" s="1"/>
  <c r="F357" i="1"/>
  <c r="G357" i="1" s="1"/>
  <c r="P482" i="1"/>
  <c r="Q482" i="1" s="1"/>
  <c r="H482" i="1"/>
  <c r="F564" i="1"/>
  <c r="G564" i="1" s="1"/>
  <c r="I564" i="1" s="1"/>
  <c r="F672" i="1"/>
  <c r="G672" i="1" s="1"/>
  <c r="F77" i="1"/>
  <c r="G77" i="1" s="1"/>
  <c r="F187" i="1"/>
  <c r="G187" i="1" s="1"/>
  <c r="F241" i="1"/>
  <c r="G241" i="1" s="1"/>
  <c r="I241" i="1" s="1"/>
  <c r="F293" i="1"/>
  <c r="G293" i="1" s="1"/>
  <c r="F387" i="1"/>
  <c r="G387" i="1" s="1"/>
  <c r="F390" i="1"/>
  <c r="G390" i="1" s="1"/>
  <c r="F485" i="1"/>
  <c r="G485" i="1" s="1"/>
  <c r="F522" i="1"/>
  <c r="G522" i="1" s="1"/>
  <c r="P678" i="1"/>
  <c r="Q678" i="1" s="1"/>
  <c r="J678" i="1"/>
  <c r="I678" i="1"/>
  <c r="T710" i="1"/>
  <c r="F141" i="1"/>
  <c r="G141" i="1" s="1"/>
  <c r="P141" i="1" s="1"/>
  <c r="Q141" i="1" s="1"/>
  <c r="F303" i="1"/>
  <c r="G303" i="1" s="1"/>
  <c r="H303" i="1" s="1"/>
  <c r="F310" i="1"/>
  <c r="G310" i="1" s="1"/>
  <c r="J310" i="1" s="1"/>
  <c r="F337" i="1"/>
  <c r="G337" i="1" s="1"/>
  <c r="F362" i="1"/>
  <c r="G362" i="1" s="1"/>
  <c r="F666" i="1"/>
  <c r="G666" i="1" s="1"/>
  <c r="H678" i="1"/>
  <c r="F683" i="1"/>
  <c r="G683" i="1" s="1"/>
  <c r="F686" i="1"/>
  <c r="G686" i="1" s="1"/>
  <c r="P713" i="1"/>
  <c r="Q713" i="1" s="1"/>
  <c r="P742" i="1"/>
  <c r="Q742" i="1" s="1"/>
  <c r="J742" i="1"/>
  <c r="I742" i="1"/>
  <c r="H742" i="1"/>
  <c r="F88" i="1"/>
  <c r="G88" i="1" s="1"/>
  <c r="F41" i="1"/>
  <c r="G41" i="1" s="1"/>
  <c r="F65" i="1"/>
  <c r="G65" i="1" s="1"/>
  <c r="F123" i="1"/>
  <c r="G123" i="1" s="1"/>
  <c r="F126" i="1"/>
  <c r="G126" i="1" s="1"/>
  <c r="J126" i="1" s="1"/>
  <c r="F156" i="1"/>
  <c r="G156" i="1" s="1"/>
  <c r="H156" i="1" s="1"/>
  <c r="F215" i="1"/>
  <c r="G215" i="1" s="1"/>
  <c r="J215" i="1" s="1"/>
  <c r="P494" i="1"/>
  <c r="Q494" i="1" s="1"/>
  <c r="T494" i="1" s="1"/>
  <c r="J494" i="1"/>
  <c r="I494" i="1"/>
  <c r="P661" i="1"/>
  <c r="Q661" i="1" s="1"/>
  <c r="J661" i="1"/>
  <c r="J663" i="1"/>
  <c r="I663" i="1"/>
  <c r="H663" i="1"/>
  <c r="J707" i="1"/>
  <c r="I707" i="1"/>
  <c r="H707" i="1"/>
  <c r="F138" i="1"/>
  <c r="G138" i="1" s="1"/>
  <c r="P658" i="1"/>
  <c r="Q658" i="1" s="1"/>
  <c r="J658" i="1"/>
  <c r="T677" i="1"/>
  <c r="I689" i="1"/>
  <c r="H689" i="1"/>
  <c r="P689" i="1"/>
  <c r="Q689" i="1" s="1"/>
  <c r="F60" i="1"/>
  <c r="G60" i="1" s="1"/>
  <c r="F68" i="1"/>
  <c r="G68" i="1" s="1"/>
  <c r="F132" i="1"/>
  <c r="G132" i="1" s="1"/>
  <c r="F140" i="1"/>
  <c r="G140" i="1" s="1"/>
  <c r="F179" i="1"/>
  <c r="G179" i="1" s="1"/>
  <c r="F182" i="1"/>
  <c r="G182" i="1" s="1"/>
  <c r="J182" i="1" s="1"/>
  <c r="F185" i="1"/>
  <c r="G185" i="1" s="1"/>
  <c r="F236" i="1"/>
  <c r="G236" i="1" s="1"/>
  <c r="P236" i="1" s="1"/>
  <c r="Q236" i="1" s="1"/>
  <c r="F248" i="1"/>
  <c r="G248" i="1" s="1"/>
  <c r="I248" i="1" s="1"/>
  <c r="F264" i="1"/>
  <c r="G264" i="1" s="1"/>
  <c r="I264" i="1" s="1"/>
  <c r="F266" i="1"/>
  <c r="G266" i="1" s="1"/>
  <c r="P266" i="1" s="1"/>
  <c r="Q266" i="1" s="1"/>
  <c r="T266" i="1" s="1"/>
  <c r="F294" i="1"/>
  <c r="G294" i="1" s="1"/>
  <c r="P294" i="1" s="1"/>
  <c r="Q294" i="1" s="1"/>
  <c r="T294" i="1" s="1"/>
  <c r="F301" i="1"/>
  <c r="G301" i="1" s="1"/>
  <c r="F306" i="1"/>
  <c r="G306" i="1" s="1"/>
  <c r="F348" i="1"/>
  <c r="G348" i="1" s="1"/>
  <c r="F351" i="1"/>
  <c r="G351" i="1" s="1"/>
  <c r="F370" i="1"/>
  <c r="G370" i="1" s="1"/>
  <c r="P506" i="1"/>
  <c r="Q506" i="1" s="1"/>
  <c r="T506" i="1" s="1"/>
  <c r="I506" i="1"/>
  <c r="H506" i="1"/>
  <c r="P545" i="1"/>
  <c r="Q545" i="1" s="1"/>
  <c r="T545" i="1" s="1"/>
  <c r="F657" i="1"/>
  <c r="G657" i="1" s="1"/>
  <c r="H658" i="1"/>
  <c r="J689" i="1"/>
  <c r="T707" i="1"/>
  <c r="F711" i="1"/>
  <c r="G711" i="1" s="1"/>
  <c r="F146" i="1"/>
  <c r="G146" i="1" s="1"/>
  <c r="F162" i="1"/>
  <c r="G162" i="1" s="1"/>
  <c r="F239" i="1"/>
  <c r="G239" i="1" s="1"/>
  <c r="F273" i="1"/>
  <c r="G273" i="1" s="1"/>
  <c r="H273" i="1" s="1"/>
  <c r="F281" i="1"/>
  <c r="G281" i="1" s="1"/>
  <c r="J281" i="1" s="1"/>
  <c r="F290" i="1"/>
  <c r="G290" i="1" s="1"/>
  <c r="H290" i="1" s="1"/>
  <c r="F304" i="1"/>
  <c r="G304" i="1" s="1"/>
  <c r="P304" i="1" s="1"/>
  <c r="Q304" i="1" s="1"/>
  <c r="T304" i="1" s="1"/>
  <c r="F341" i="1"/>
  <c r="G341" i="1" s="1"/>
  <c r="F363" i="1"/>
  <c r="G363" i="1" s="1"/>
  <c r="J427" i="1"/>
  <c r="F449" i="1"/>
  <c r="G449" i="1" s="1"/>
  <c r="F640" i="1"/>
  <c r="G640" i="1" s="1"/>
  <c r="F654" i="1"/>
  <c r="G654" i="1" s="1"/>
  <c r="I658" i="1"/>
  <c r="P696" i="1"/>
  <c r="Q696" i="1" s="1"/>
  <c r="P700" i="1"/>
  <c r="Q700" i="1" s="1"/>
  <c r="J700" i="1"/>
  <c r="I700" i="1"/>
  <c r="H700" i="1"/>
  <c r="F80" i="1"/>
  <c r="G80" i="1" s="1"/>
  <c r="I80" i="1" s="1"/>
  <c r="K80" i="1" s="1"/>
  <c r="M80" i="1" s="1"/>
  <c r="F42" i="1"/>
  <c r="G42" i="1" s="1"/>
  <c r="F66" i="1"/>
  <c r="G66" i="1" s="1"/>
  <c r="F135" i="1"/>
  <c r="G135" i="1" s="1"/>
  <c r="I135" i="1" s="1"/>
  <c r="F152" i="1"/>
  <c r="G152" i="1" s="1"/>
  <c r="J152" i="1" s="1"/>
  <c r="F160" i="1"/>
  <c r="G160" i="1" s="1"/>
  <c r="J160" i="1" s="1"/>
  <c r="F216" i="1"/>
  <c r="G216" i="1" s="1"/>
  <c r="H216" i="1" s="1"/>
  <c r="P338" i="1"/>
  <c r="Q338" i="1" s="1"/>
  <c r="F532" i="1"/>
  <c r="G532" i="1" s="1"/>
  <c r="J532" i="1" s="1"/>
  <c r="F535" i="1"/>
  <c r="G535" i="1" s="1"/>
  <c r="P649" i="1"/>
  <c r="Q649" i="1" s="1"/>
  <c r="J649" i="1"/>
  <c r="J651" i="1"/>
  <c r="I651" i="1"/>
  <c r="H651" i="1"/>
  <c r="P682" i="1"/>
  <c r="Q682" i="1" s="1"/>
  <c r="J682" i="1"/>
  <c r="I682" i="1"/>
  <c r="H682" i="1"/>
  <c r="P714" i="1"/>
  <c r="Q714" i="1" s="1"/>
  <c r="I714" i="1"/>
  <c r="H752" i="1"/>
  <c r="P752" i="1"/>
  <c r="Q752" i="1" s="1"/>
  <c r="J752" i="1"/>
  <c r="I752" i="1"/>
  <c r="J773" i="1"/>
  <c r="P773" i="1"/>
  <c r="Q773" i="1" s="1"/>
  <c r="I773" i="1"/>
  <c r="H773" i="1"/>
  <c r="F91" i="1"/>
  <c r="G91" i="1" s="1"/>
  <c r="P433" i="1"/>
  <c r="Q433" i="1" s="1"/>
  <c r="T433" i="1" s="1"/>
  <c r="H433" i="1"/>
  <c r="F538" i="1"/>
  <c r="G538" i="1" s="1"/>
  <c r="I538" i="1" s="1"/>
  <c r="F635" i="1"/>
  <c r="G635" i="1" s="1"/>
  <c r="F648" i="1"/>
  <c r="G648" i="1" s="1"/>
  <c r="H649" i="1"/>
  <c r="L649" i="1" s="1"/>
  <c r="O649" i="1" s="1"/>
  <c r="I680" i="1"/>
  <c r="H680" i="1"/>
  <c r="P680" i="1"/>
  <c r="Q680" i="1" s="1"/>
  <c r="H714" i="1"/>
  <c r="P721" i="1"/>
  <c r="Q721" i="1" s="1"/>
  <c r="J721" i="1"/>
  <c r="I721" i="1"/>
  <c r="P755" i="1"/>
  <c r="Q755" i="1" s="1"/>
  <c r="J755" i="1"/>
  <c r="I755" i="1"/>
  <c r="H755" i="1"/>
  <c r="F406" i="1"/>
  <c r="G406" i="1" s="1"/>
  <c r="P406" i="1" s="1"/>
  <c r="Q406" i="1" s="1"/>
  <c r="F414" i="1"/>
  <c r="G414" i="1" s="1"/>
  <c r="F426" i="1"/>
  <c r="G426" i="1" s="1"/>
  <c r="P426" i="1" s="1"/>
  <c r="Q426" i="1" s="1"/>
  <c r="F435" i="1"/>
  <c r="G435" i="1" s="1"/>
  <c r="F457" i="1"/>
  <c r="G457" i="1" s="1"/>
  <c r="F462" i="1"/>
  <c r="G462" i="1" s="1"/>
  <c r="F465" i="1"/>
  <c r="G465" i="1" s="1"/>
  <c r="F468" i="1"/>
  <c r="G468" i="1" s="1"/>
  <c r="H468" i="1" s="1"/>
  <c r="F471" i="1"/>
  <c r="G471" i="1" s="1"/>
  <c r="F478" i="1"/>
  <c r="G478" i="1" s="1"/>
  <c r="P478" i="1" s="1"/>
  <c r="Q478" i="1" s="1"/>
  <c r="F493" i="1"/>
  <c r="G493" i="1" s="1"/>
  <c r="J493" i="1" s="1"/>
  <c r="F495" i="1"/>
  <c r="G495" i="1" s="1"/>
  <c r="I495" i="1" s="1"/>
  <c r="K495" i="1" s="1"/>
  <c r="F559" i="1"/>
  <c r="G559" i="1" s="1"/>
  <c r="H559" i="1" s="1"/>
  <c r="F594" i="1"/>
  <c r="G594" i="1" s="1"/>
  <c r="F612" i="1"/>
  <c r="G612" i="1" s="1"/>
  <c r="F623" i="1"/>
  <c r="G623" i="1" s="1"/>
  <c r="P623" i="1" s="1"/>
  <c r="Q623" i="1" s="1"/>
  <c r="F690" i="1"/>
  <c r="G690" i="1" s="1"/>
  <c r="F723" i="1"/>
  <c r="G723" i="1" s="1"/>
  <c r="J726" i="1"/>
  <c r="P726" i="1"/>
  <c r="Q726" i="1" s="1"/>
  <c r="I726" i="1"/>
  <c r="H726" i="1"/>
  <c r="P739" i="1"/>
  <c r="Q739" i="1" s="1"/>
  <c r="J739" i="1"/>
  <c r="I739" i="1"/>
  <c r="H739" i="1"/>
  <c r="J741" i="1"/>
  <c r="P741" i="1"/>
  <c r="Q741" i="1" s="1"/>
  <c r="J757" i="1"/>
  <c r="I757" i="1"/>
  <c r="H757" i="1"/>
  <c r="P757" i="1"/>
  <c r="Q757" i="1" s="1"/>
  <c r="J833" i="1"/>
  <c r="I833" i="1"/>
  <c r="P833" i="1"/>
  <c r="Q833" i="1" s="1"/>
  <c r="H833" i="1"/>
  <c r="I698" i="1"/>
  <c r="H698" i="1"/>
  <c r="P698" i="1"/>
  <c r="Q698" i="1" s="1"/>
  <c r="H706" i="1"/>
  <c r="J720" i="1"/>
  <c r="P720" i="1"/>
  <c r="Q720" i="1" s="1"/>
  <c r="I720" i="1"/>
  <c r="H720" i="1"/>
  <c r="J729" i="1"/>
  <c r="P729" i="1"/>
  <c r="Q729" i="1" s="1"/>
  <c r="I729" i="1"/>
  <c r="H729" i="1"/>
  <c r="P785" i="1"/>
  <c r="Q785" i="1" s="1"/>
  <c r="J785" i="1"/>
  <c r="I785" i="1"/>
  <c r="H785" i="1"/>
  <c r="F373" i="1"/>
  <c r="G373" i="1" s="1"/>
  <c r="F393" i="1"/>
  <c r="G393" i="1" s="1"/>
  <c r="I393" i="1" s="1"/>
  <c r="F404" i="1"/>
  <c r="G404" i="1" s="1"/>
  <c r="P404" i="1" s="1"/>
  <c r="Q404" i="1" s="1"/>
  <c r="F421" i="1"/>
  <c r="G421" i="1" s="1"/>
  <c r="F437" i="1"/>
  <c r="G437" i="1" s="1"/>
  <c r="F498" i="1"/>
  <c r="G498" i="1" s="1"/>
  <c r="F501" i="1"/>
  <c r="G501" i="1" s="1"/>
  <c r="P513" i="1"/>
  <c r="Q513" i="1" s="1"/>
  <c r="F533" i="1"/>
  <c r="G533" i="1" s="1"/>
  <c r="F568" i="1"/>
  <c r="G568" i="1" s="1"/>
  <c r="P568" i="1" s="1"/>
  <c r="Q568" i="1" s="1"/>
  <c r="F602" i="1"/>
  <c r="G602" i="1" s="1"/>
  <c r="H602" i="1" s="1"/>
  <c r="F610" i="1"/>
  <c r="G610" i="1" s="1"/>
  <c r="J610" i="1" s="1"/>
  <c r="P641" i="1"/>
  <c r="Q641" i="1" s="1"/>
  <c r="P644" i="1"/>
  <c r="Q644" i="1" s="1"/>
  <c r="P647" i="1"/>
  <c r="Q647" i="1" s="1"/>
  <c r="P650" i="1"/>
  <c r="Q650" i="1" s="1"/>
  <c r="P653" i="1"/>
  <c r="Q653" i="1" s="1"/>
  <c r="P659" i="1"/>
  <c r="Q659" i="1" s="1"/>
  <c r="P662" i="1"/>
  <c r="Q662" i="1" s="1"/>
  <c r="P665" i="1"/>
  <c r="Q665" i="1" s="1"/>
  <c r="P668" i="1"/>
  <c r="Q668" i="1" s="1"/>
  <c r="P671" i="1"/>
  <c r="Q671" i="1" s="1"/>
  <c r="P674" i="1"/>
  <c r="Q674" i="1" s="1"/>
  <c r="H685" i="1"/>
  <c r="J698" i="1"/>
  <c r="J735" i="1"/>
  <c r="I735" i="1"/>
  <c r="H735" i="1"/>
  <c r="J738" i="1"/>
  <c r="H738" i="1"/>
  <c r="H741" i="1"/>
  <c r="J831" i="1"/>
  <c r="I831" i="1"/>
  <c r="P831" i="1"/>
  <c r="Q831" i="1" s="1"/>
  <c r="H831" i="1"/>
  <c r="F385" i="1"/>
  <c r="G385" i="1" s="1"/>
  <c r="F396" i="1"/>
  <c r="G396" i="1" s="1"/>
  <c r="F431" i="1"/>
  <c r="G431" i="1" s="1"/>
  <c r="P431" i="1" s="1"/>
  <c r="Q431" i="1" s="1"/>
  <c r="F549" i="1"/>
  <c r="G549" i="1" s="1"/>
  <c r="I685" i="1"/>
  <c r="J731" i="1"/>
  <c r="I731" i="1"/>
  <c r="H731" i="1"/>
  <c r="P731" i="1"/>
  <c r="Q731" i="1" s="1"/>
  <c r="I738" i="1"/>
  <c r="I741" i="1"/>
  <c r="J743" i="1"/>
  <c r="I743" i="1"/>
  <c r="H743" i="1"/>
  <c r="P743" i="1"/>
  <c r="Q743" i="1" s="1"/>
  <c r="P749" i="1"/>
  <c r="Q749" i="1" s="1"/>
  <c r="J749" i="1"/>
  <c r="I749" i="1"/>
  <c r="H749" i="1"/>
  <c r="F399" i="1"/>
  <c r="G399" i="1" s="1"/>
  <c r="F402" i="1"/>
  <c r="G402" i="1" s="1"/>
  <c r="J402" i="1" s="1"/>
  <c r="F415" i="1"/>
  <c r="G415" i="1" s="1"/>
  <c r="I415" i="1" s="1"/>
  <c r="F511" i="1"/>
  <c r="G511" i="1" s="1"/>
  <c r="P511" i="1" s="1"/>
  <c r="Q511" i="1" s="1"/>
  <c r="F574" i="1"/>
  <c r="G574" i="1" s="1"/>
  <c r="I574" i="1" s="1"/>
  <c r="F579" i="1"/>
  <c r="G579" i="1" s="1"/>
  <c r="F585" i="1"/>
  <c r="G585" i="1" s="1"/>
  <c r="J685" i="1"/>
  <c r="P688" i="1"/>
  <c r="Q688" i="1" s="1"/>
  <c r="J688" i="1"/>
  <c r="P694" i="1"/>
  <c r="Q694" i="1" s="1"/>
  <c r="J694" i="1"/>
  <c r="J710" i="1"/>
  <c r="I710" i="1"/>
  <c r="H710" i="1"/>
  <c r="P747" i="1"/>
  <c r="Q747" i="1" s="1"/>
  <c r="J751" i="1"/>
  <c r="I751" i="1"/>
  <c r="H751" i="1"/>
  <c r="P751" i="1"/>
  <c r="Q751" i="1" s="1"/>
  <c r="I846" i="1"/>
  <c r="H846" i="1"/>
  <c r="P846" i="1"/>
  <c r="Q846" i="1" s="1"/>
  <c r="J846" i="1"/>
  <c r="P691" i="1"/>
  <c r="Q691" i="1" s="1"/>
  <c r="J691" i="1"/>
  <c r="I701" i="1"/>
  <c r="H701" i="1"/>
  <c r="P701" i="1"/>
  <c r="Q701" i="1" s="1"/>
  <c r="J702" i="1"/>
  <c r="I702" i="1"/>
  <c r="H702" i="1"/>
  <c r="P705" i="1"/>
  <c r="Q705" i="1" s="1"/>
  <c r="J705" i="1"/>
  <c r="I705" i="1"/>
  <c r="H705" i="1"/>
  <c r="T735" i="1"/>
  <c r="T738" i="1"/>
  <c r="P758" i="1"/>
  <c r="Q758" i="1" s="1"/>
  <c r="J758" i="1"/>
  <c r="I758" i="1"/>
  <c r="H758" i="1"/>
  <c r="J760" i="1"/>
  <c r="I760" i="1"/>
  <c r="H760" i="1"/>
  <c r="P760" i="1"/>
  <c r="Q760" i="1" s="1"/>
  <c r="F440" i="1"/>
  <c r="G440" i="1" s="1"/>
  <c r="P440" i="1" s="1"/>
  <c r="Q440" i="1" s="1"/>
  <c r="F456" i="1"/>
  <c r="G456" i="1" s="1"/>
  <c r="I456" i="1" s="1"/>
  <c r="K456" i="1" s="1"/>
  <c r="M456" i="1" s="1"/>
  <c r="F514" i="1"/>
  <c r="G514" i="1" s="1"/>
  <c r="J514" i="1" s="1"/>
  <c r="F521" i="1"/>
  <c r="G521" i="1" s="1"/>
  <c r="H521" i="1" s="1"/>
  <c r="F529" i="1"/>
  <c r="G529" i="1" s="1"/>
  <c r="F534" i="1"/>
  <c r="G534" i="1" s="1"/>
  <c r="H534" i="1" s="1"/>
  <c r="J539" i="1"/>
  <c r="P560" i="1"/>
  <c r="Q560" i="1" s="1"/>
  <c r="F591" i="1"/>
  <c r="G591" i="1" s="1"/>
  <c r="F603" i="1"/>
  <c r="G603" i="1" s="1"/>
  <c r="I603" i="1" s="1"/>
  <c r="F629" i="1"/>
  <c r="G629" i="1" s="1"/>
  <c r="P629" i="1" s="1"/>
  <c r="Q629" i="1" s="1"/>
  <c r="F631" i="1"/>
  <c r="G631" i="1" s="1"/>
  <c r="H641" i="1"/>
  <c r="H644" i="1"/>
  <c r="H647" i="1"/>
  <c r="H650" i="1"/>
  <c r="H653" i="1"/>
  <c r="H659" i="1"/>
  <c r="H662" i="1"/>
  <c r="H665" i="1"/>
  <c r="H668" i="1"/>
  <c r="H671" i="1"/>
  <c r="H674" i="1"/>
  <c r="I677" i="1"/>
  <c r="I688" i="1"/>
  <c r="H691" i="1"/>
  <c r="I694" i="1"/>
  <c r="J701" i="1"/>
  <c r="P712" i="1"/>
  <c r="Q712" i="1" s="1"/>
  <c r="J712" i="1"/>
  <c r="I712" i="1"/>
  <c r="H712" i="1"/>
  <c r="F734" i="1"/>
  <c r="G734" i="1" s="1"/>
  <c r="J769" i="1"/>
  <c r="I769" i="1"/>
  <c r="H769" i="1"/>
  <c r="P769" i="1"/>
  <c r="Q769" i="1" s="1"/>
  <c r="F369" i="1"/>
  <c r="G369" i="1" s="1"/>
  <c r="J369" i="1" s="1"/>
  <c r="I405" i="1"/>
  <c r="F519" i="1"/>
  <c r="G519" i="1" s="1"/>
  <c r="I519" i="1" s="1"/>
  <c r="I641" i="1"/>
  <c r="I644" i="1"/>
  <c r="I647" i="1"/>
  <c r="I650" i="1"/>
  <c r="I653" i="1"/>
  <c r="I659" i="1"/>
  <c r="I662" i="1"/>
  <c r="I665" i="1"/>
  <c r="I668" i="1"/>
  <c r="I671" i="1"/>
  <c r="I674" i="1"/>
  <c r="I691" i="1"/>
  <c r="J737" i="1"/>
  <c r="I737" i="1"/>
  <c r="H737" i="1"/>
  <c r="P737" i="1"/>
  <c r="Q737" i="1" s="1"/>
  <c r="F434" i="1"/>
  <c r="G434" i="1" s="1"/>
  <c r="H434" i="1" s="1"/>
  <c r="F527" i="1"/>
  <c r="G527" i="1" s="1"/>
  <c r="H527" i="1" s="1"/>
  <c r="F558" i="1"/>
  <c r="G558" i="1" s="1"/>
  <c r="F586" i="1"/>
  <c r="G586" i="1" s="1"/>
  <c r="F622" i="1"/>
  <c r="G622" i="1" s="1"/>
  <c r="F637" i="1"/>
  <c r="G637" i="1" s="1"/>
  <c r="J637" i="1" s="1"/>
  <c r="I695" i="1"/>
  <c r="H695" i="1"/>
  <c r="P695" i="1"/>
  <c r="Q695" i="1" s="1"/>
  <c r="P702" i="1"/>
  <c r="Q702" i="1" s="1"/>
  <c r="P708" i="1"/>
  <c r="Q708" i="1" s="1"/>
  <c r="H715" i="1"/>
  <c r="P727" i="1"/>
  <c r="Q727" i="1" s="1"/>
  <c r="J727" i="1"/>
  <c r="I727" i="1"/>
  <c r="H727" i="1"/>
  <c r="P730" i="1"/>
  <c r="Q730" i="1" s="1"/>
  <c r="J730" i="1"/>
  <c r="I730" i="1"/>
  <c r="H730" i="1"/>
  <c r="T754" i="1"/>
  <c r="J779" i="1"/>
  <c r="P779" i="1"/>
  <c r="Q779" i="1" s="1"/>
  <c r="I779" i="1"/>
  <c r="H779" i="1"/>
  <c r="J776" i="1"/>
  <c r="P776" i="1"/>
  <c r="Q776" i="1" s="1"/>
  <c r="I776" i="1"/>
  <c r="H776" i="1"/>
  <c r="P783" i="1"/>
  <c r="Q783" i="1" s="1"/>
  <c r="J783" i="1"/>
  <c r="I783" i="1"/>
  <c r="T797" i="1"/>
  <c r="F740" i="1"/>
  <c r="G740" i="1" s="1"/>
  <c r="P768" i="1"/>
  <c r="Q768" i="1" s="1"/>
  <c r="J768" i="1"/>
  <c r="I768" i="1"/>
  <c r="H768" i="1"/>
  <c r="H783" i="1"/>
  <c r="J787" i="1"/>
  <c r="P787" i="1"/>
  <c r="Q787" i="1" s="1"/>
  <c r="J807" i="1"/>
  <c r="I807" i="1"/>
  <c r="P807" i="1"/>
  <c r="Q807" i="1" s="1"/>
  <c r="H807" i="1"/>
  <c r="J754" i="1"/>
  <c r="I754" i="1"/>
  <c r="H754" i="1"/>
  <c r="H787" i="1"/>
  <c r="P829" i="1"/>
  <c r="Q829" i="1" s="1"/>
  <c r="J829" i="1"/>
  <c r="I829" i="1"/>
  <c r="H829" i="1"/>
  <c r="T725" i="1"/>
  <c r="I787" i="1"/>
  <c r="P852" i="1"/>
  <c r="Q852" i="1" s="1"/>
  <c r="J852" i="1"/>
  <c r="I852" i="1"/>
  <c r="H852" i="1"/>
  <c r="J874" i="1"/>
  <c r="P874" i="1"/>
  <c r="Q874" i="1" s="1"/>
  <c r="I874" i="1"/>
  <c r="H874" i="1"/>
  <c r="J763" i="1"/>
  <c r="I763" i="1"/>
  <c r="H763" i="1"/>
  <c r="P771" i="1"/>
  <c r="Q771" i="1" s="1"/>
  <c r="J771" i="1"/>
  <c r="I771" i="1"/>
  <c r="F775" i="1"/>
  <c r="G775" i="1" s="1"/>
  <c r="J782" i="1"/>
  <c r="P782" i="1"/>
  <c r="Q782" i="1" s="1"/>
  <c r="I782" i="1"/>
  <c r="H782" i="1"/>
  <c r="J812" i="1"/>
  <c r="I812" i="1"/>
  <c r="H812" i="1"/>
  <c r="P812" i="1"/>
  <c r="Q812" i="1" s="1"/>
  <c r="P818" i="1"/>
  <c r="Q818" i="1" s="1"/>
  <c r="J818" i="1"/>
  <c r="I818" i="1"/>
  <c r="H818" i="1"/>
  <c r="F716" i="1"/>
  <c r="G716" i="1" s="1"/>
  <c r="H736" i="1"/>
  <c r="T759" i="1"/>
  <c r="I761" i="1"/>
  <c r="P767" i="1"/>
  <c r="Q767" i="1" s="1"/>
  <c r="J767" i="1"/>
  <c r="I767" i="1"/>
  <c r="H767" i="1"/>
  <c r="H771" i="1"/>
  <c r="P803" i="1"/>
  <c r="Q803" i="1" s="1"/>
  <c r="J803" i="1"/>
  <c r="I803" i="1"/>
  <c r="H803" i="1"/>
  <c r="T805" i="1"/>
  <c r="H709" i="1"/>
  <c r="F719" i="1"/>
  <c r="G719" i="1" s="1"/>
  <c r="J733" i="1"/>
  <c r="I736" i="1"/>
  <c r="T750" i="1"/>
  <c r="H759" i="1"/>
  <c r="J761" i="1"/>
  <c r="P763" i="1"/>
  <c r="Q763" i="1" s="1"/>
  <c r="T879" i="1"/>
  <c r="I709" i="1"/>
  <c r="F722" i="1"/>
  <c r="G722" i="1" s="1"/>
  <c r="K733" i="1"/>
  <c r="L733" i="1" s="1"/>
  <c r="O733" i="1" s="1"/>
  <c r="J736" i="1"/>
  <c r="H750" i="1"/>
  <c r="I759" i="1"/>
  <c r="J709" i="1"/>
  <c r="J725" i="1"/>
  <c r="I725" i="1"/>
  <c r="H725" i="1"/>
  <c r="H745" i="1"/>
  <c r="I750" i="1"/>
  <c r="J759" i="1"/>
  <c r="P761" i="1"/>
  <c r="Q761" i="1" s="1"/>
  <c r="J770" i="1"/>
  <c r="P770" i="1"/>
  <c r="Q770" i="1" s="1"/>
  <c r="I770" i="1"/>
  <c r="H770" i="1"/>
  <c r="J781" i="1"/>
  <c r="I781" i="1"/>
  <c r="H781" i="1"/>
  <c r="P781" i="1"/>
  <c r="Q781" i="1" s="1"/>
  <c r="P791" i="1"/>
  <c r="Q791" i="1" s="1"/>
  <c r="H791" i="1"/>
  <c r="J819" i="1"/>
  <c r="I819" i="1"/>
  <c r="H819" i="1"/>
  <c r="P819" i="1"/>
  <c r="Q819" i="1" s="1"/>
  <c r="J848" i="1"/>
  <c r="I848" i="1"/>
  <c r="P848" i="1"/>
  <c r="Q848" i="1" s="1"/>
  <c r="F703" i="1"/>
  <c r="G703" i="1" s="1"/>
  <c r="F728" i="1"/>
  <c r="G728" i="1" s="1"/>
  <c r="J750" i="1"/>
  <c r="P765" i="1"/>
  <c r="Q765" i="1" s="1"/>
  <c r="J765" i="1"/>
  <c r="I765" i="1"/>
  <c r="J804" i="1"/>
  <c r="I804" i="1"/>
  <c r="H804" i="1"/>
  <c r="P804" i="1"/>
  <c r="Q804" i="1" s="1"/>
  <c r="H848" i="1"/>
  <c r="F788" i="1"/>
  <c r="G788" i="1" s="1"/>
  <c r="P884" i="1"/>
  <c r="Q884" i="1" s="1"/>
  <c r="H884" i="1"/>
  <c r="I884" i="1"/>
  <c r="P814" i="1"/>
  <c r="Q814" i="1" s="1"/>
  <c r="H814" i="1"/>
  <c r="J814" i="1"/>
  <c r="J838" i="1"/>
  <c r="I838" i="1"/>
  <c r="H838" i="1"/>
  <c r="P838" i="1"/>
  <c r="Q838" i="1" s="1"/>
  <c r="J884" i="1"/>
  <c r="J756" i="1"/>
  <c r="P806" i="1"/>
  <c r="Q806" i="1" s="1"/>
  <c r="J806" i="1"/>
  <c r="H806" i="1"/>
  <c r="I814" i="1"/>
  <c r="T905" i="1"/>
  <c r="F772" i="1"/>
  <c r="G772" i="1" s="1"/>
  <c r="F778" i="1"/>
  <c r="G778" i="1" s="1"/>
  <c r="F784" i="1"/>
  <c r="G784" i="1" s="1"/>
  <c r="H789" i="1"/>
  <c r="J793" i="1"/>
  <c r="P793" i="1"/>
  <c r="Q793" i="1" s="1"/>
  <c r="I793" i="1"/>
  <c r="H793" i="1"/>
  <c r="J794" i="1"/>
  <c r="I794" i="1"/>
  <c r="P794" i="1"/>
  <c r="Q794" i="1" s="1"/>
  <c r="I806" i="1"/>
  <c r="J810" i="1"/>
  <c r="I810" i="1"/>
  <c r="P810" i="1"/>
  <c r="Q810" i="1" s="1"/>
  <c r="H810" i="1"/>
  <c r="T820" i="1"/>
  <c r="U820" i="1" s="1"/>
  <c r="S820" i="1"/>
  <c r="J825" i="1"/>
  <c r="I825" i="1"/>
  <c r="P825" i="1"/>
  <c r="Q825" i="1" s="1"/>
  <c r="H825" i="1"/>
  <c r="H744" i="1"/>
  <c r="H753" i="1"/>
  <c r="H762" i="1"/>
  <c r="H774" i="1"/>
  <c r="H780" i="1"/>
  <c r="I789" i="1"/>
  <c r="F790" i="1"/>
  <c r="G790" i="1" s="1"/>
  <c r="F792" i="1"/>
  <c r="G792" i="1" s="1"/>
  <c r="H794" i="1"/>
  <c r="J796" i="1"/>
  <c r="H796" i="1"/>
  <c r="P796" i="1"/>
  <c r="Q796" i="1" s="1"/>
  <c r="P832" i="1"/>
  <c r="Q832" i="1" s="1"/>
  <c r="J832" i="1"/>
  <c r="I832" i="1"/>
  <c r="H832" i="1"/>
  <c r="J849" i="1"/>
  <c r="I849" i="1"/>
  <c r="P849" i="1"/>
  <c r="Q849" i="1" s="1"/>
  <c r="H849" i="1"/>
  <c r="I744" i="1"/>
  <c r="I762" i="1"/>
  <c r="I774" i="1"/>
  <c r="I780" i="1"/>
  <c r="J789" i="1"/>
  <c r="I796" i="1"/>
  <c r="I797" i="1"/>
  <c r="P839" i="1"/>
  <c r="Q839" i="1" s="1"/>
  <c r="J839" i="1"/>
  <c r="I839" i="1"/>
  <c r="H839" i="1"/>
  <c r="P867" i="1"/>
  <c r="Q867" i="1" s="1"/>
  <c r="J744" i="1"/>
  <c r="J762" i="1"/>
  <c r="J774" i="1"/>
  <c r="J780" i="1"/>
  <c r="J797" i="1"/>
  <c r="F815" i="1"/>
  <c r="G815" i="1" s="1"/>
  <c r="J877" i="1"/>
  <c r="I877" i="1"/>
  <c r="P877" i="1"/>
  <c r="Q877" i="1" s="1"/>
  <c r="H877" i="1"/>
  <c r="J826" i="1"/>
  <c r="I826" i="1"/>
  <c r="H826" i="1"/>
  <c r="P826" i="1"/>
  <c r="Q826" i="1" s="1"/>
  <c r="J828" i="1"/>
  <c r="I828" i="1"/>
  <c r="P828" i="1"/>
  <c r="Q828" i="1" s="1"/>
  <c r="H828" i="1"/>
  <c r="F860" i="1"/>
  <c r="G860" i="1" s="1"/>
  <c r="F918" i="1"/>
  <c r="G918" i="1" s="1"/>
  <c r="F808" i="1"/>
  <c r="G808" i="1" s="1"/>
  <c r="F786" i="1"/>
  <c r="G786" i="1" s="1"/>
  <c r="J837" i="1"/>
  <c r="I837" i="1"/>
  <c r="H837" i="1"/>
  <c r="F871" i="1"/>
  <c r="G871" i="1" s="1"/>
  <c r="J898" i="1"/>
  <c r="I898" i="1"/>
  <c r="H898" i="1"/>
  <c r="P898" i="1"/>
  <c r="Q898" i="1" s="1"/>
  <c r="J799" i="1"/>
  <c r="H799" i="1"/>
  <c r="P799" i="1"/>
  <c r="Q799" i="1" s="1"/>
  <c r="P902" i="1"/>
  <c r="Q902" i="1" s="1"/>
  <c r="J902" i="1"/>
  <c r="I902" i="1"/>
  <c r="I799" i="1"/>
  <c r="F823" i="1"/>
  <c r="G823" i="1" s="1"/>
  <c r="P837" i="1"/>
  <c r="Q837" i="1" s="1"/>
  <c r="J854" i="1"/>
  <c r="I854" i="1"/>
  <c r="P854" i="1"/>
  <c r="Q854" i="1" s="1"/>
  <c r="J890" i="1"/>
  <c r="I890" i="1"/>
  <c r="P890" i="1"/>
  <c r="Q890" i="1" s="1"/>
  <c r="H890" i="1"/>
  <c r="H902" i="1"/>
  <c r="J801" i="1"/>
  <c r="I801" i="1"/>
  <c r="H801" i="1"/>
  <c r="U801" i="1" s="1"/>
  <c r="P811" i="1"/>
  <c r="Q811" i="1" s="1"/>
  <c r="H811" i="1"/>
  <c r="T816" i="1"/>
  <c r="P836" i="1"/>
  <c r="Q836" i="1" s="1"/>
  <c r="J836" i="1"/>
  <c r="I836" i="1"/>
  <c r="H836" i="1"/>
  <c r="P864" i="1"/>
  <c r="Q864" i="1" s="1"/>
  <c r="I864" i="1"/>
  <c r="J864" i="1"/>
  <c r="H864" i="1"/>
  <c r="H795" i="1"/>
  <c r="J798" i="1"/>
  <c r="I811" i="1"/>
  <c r="J822" i="1"/>
  <c r="I822" i="1"/>
  <c r="H822" i="1"/>
  <c r="I795" i="1"/>
  <c r="J805" i="1"/>
  <c r="H805" i="1"/>
  <c r="I805" i="1"/>
  <c r="J811" i="1"/>
  <c r="J813" i="1"/>
  <c r="I813" i="1"/>
  <c r="J834" i="1"/>
  <c r="I834" i="1"/>
  <c r="H834" i="1"/>
  <c r="P834" i="1"/>
  <c r="Q834" i="1" s="1"/>
  <c r="P900" i="1"/>
  <c r="Q900" i="1" s="1"/>
  <c r="J900" i="1"/>
  <c r="I900" i="1"/>
  <c r="T972" i="1"/>
  <c r="F830" i="1"/>
  <c r="G830" i="1" s="1"/>
  <c r="F840" i="1"/>
  <c r="G840" i="1" s="1"/>
  <c r="J845" i="1"/>
  <c r="I845" i="1"/>
  <c r="H845" i="1"/>
  <c r="F857" i="1"/>
  <c r="G857" i="1" s="1"/>
  <c r="P876" i="1"/>
  <c r="Q876" i="1" s="1"/>
  <c r="J876" i="1"/>
  <c r="I876" i="1"/>
  <c r="H876" i="1"/>
  <c r="J863" i="1"/>
  <c r="I863" i="1"/>
  <c r="H863" i="1"/>
  <c r="T865" i="1"/>
  <c r="J851" i="1"/>
  <c r="I851" i="1"/>
  <c r="P851" i="1"/>
  <c r="Q851" i="1" s="1"/>
  <c r="H851" i="1"/>
  <c r="H865" i="1"/>
  <c r="J901" i="1"/>
  <c r="I901" i="1"/>
  <c r="H901" i="1"/>
  <c r="P901" i="1"/>
  <c r="Q901" i="1" s="1"/>
  <c r="F800" i="1"/>
  <c r="G800" i="1" s="1"/>
  <c r="F841" i="1"/>
  <c r="G841" i="1" s="1"/>
  <c r="F853" i="1"/>
  <c r="G853" i="1" s="1"/>
  <c r="I865" i="1"/>
  <c r="F870" i="1"/>
  <c r="G870" i="1" s="1"/>
  <c r="J879" i="1"/>
  <c r="H879" i="1"/>
  <c r="P929" i="1"/>
  <c r="Q929" i="1" s="1"/>
  <c r="J929" i="1"/>
  <c r="M820" i="1"/>
  <c r="P845" i="1"/>
  <c r="Q845" i="1" s="1"/>
  <c r="T858" i="1"/>
  <c r="J865" i="1"/>
  <c r="P872" i="1"/>
  <c r="Q872" i="1" s="1"/>
  <c r="H872" i="1"/>
  <c r="J872" i="1"/>
  <c r="I872" i="1"/>
  <c r="H891" i="1"/>
  <c r="H929" i="1"/>
  <c r="J816" i="1"/>
  <c r="I816" i="1"/>
  <c r="H816" i="1"/>
  <c r="N820" i="1"/>
  <c r="J889" i="1"/>
  <c r="I889" i="1"/>
  <c r="H889" i="1"/>
  <c r="P889" i="1"/>
  <c r="Q889" i="1" s="1"/>
  <c r="K929" i="1"/>
  <c r="M929" i="1" s="1"/>
  <c r="F888" i="1"/>
  <c r="G888" i="1" s="1"/>
  <c r="J928" i="1"/>
  <c r="I928" i="1"/>
  <c r="H928" i="1"/>
  <c r="P878" i="1"/>
  <c r="Q878" i="1" s="1"/>
  <c r="J878" i="1"/>
  <c r="J887" i="1"/>
  <c r="I887" i="1"/>
  <c r="H887" i="1"/>
  <c r="P926" i="1"/>
  <c r="Q926" i="1" s="1"/>
  <c r="J926" i="1"/>
  <c r="I926" i="1"/>
  <c r="H926" i="1"/>
  <c r="T928" i="1"/>
  <c r="J930" i="1"/>
  <c r="H930" i="1"/>
  <c r="P930" i="1"/>
  <c r="Q930" i="1" s="1"/>
  <c r="I930" i="1"/>
  <c r="P936" i="1"/>
  <c r="Q936" i="1" s="1"/>
  <c r="I936" i="1"/>
  <c r="J936" i="1"/>
  <c r="H936" i="1"/>
  <c r="H878" i="1"/>
  <c r="H881" i="1"/>
  <c r="F893" i="1"/>
  <c r="G893" i="1" s="1"/>
  <c r="P939" i="1"/>
  <c r="Q939" i="1" s="1"/>
  <c r="I939" i="1"/>
  <c r="H939" i="1"/>
  <c r="F809" i="1"/>
  <c r="G809" i="1" s="1"/>
  <c r="F827" i="1"/>
  <c r="G827" i="1" s="1"/>
  <c r="F873" i="1"/>
  <c r="G873" i="1" s="1"/>
  <c r="I878" i="1"/>
  <c r="I881" i="1"/>
  <c r="J883" i="1"/>
  <c r="I883" i="1"/>
  <c r="P908" i="1"/>
  <c r="Q908" i="1" s="1"/>
  <c r="J908" i="1"/>
  <c r="I908" i="1"/>
  <c r="H908" i="1"/>
  <c r="I915" i="1"/>
  <c r="J939" i="1"/>
  <c r="J881" i="1"/>
  <c r="P899" i="1"/>
  <c r="Q899" i="1" s="1"/>
  <c r="H899" i="1"/>
  <c r="L899" i="1" s="1"/>
  <c r="O899" i="1" s="1"/>
  <c r="R899" i="1" s="1"/>
  <c r="F859" i="1"/>
  <c r="G859" i="1" s="1"/>
  <c r="P862" i="1"/>
  <c r="Q862" i="1" s="1"/>
  <c r="H862" i="1"/>
  <c r="P887" i="1"/>
  <c r="Q887" i="1" s="1"/>
  <c r="J895" i="1"/>
  <c r="I895" i="1"/>
  <c r="H895" i="1"/>
  <c r="P895" i="1"/>
  <c r="Q895" i="1" s="1"/>
  <c r="M899" i="1"/>
  <c r="P921" i="1"/>
  <c r="Q921" i="1" s="1"/>
  <c r="J921" i="1"/>
  <c r="I921" i="1"/>
  <c r="I955" i="1"/>
  <c r="H955" i="1"/>
  <c r="P955" i="1"/>
  <c r="Q955" i="1" s="1"/>
  <c r="J955" i="1"/>
  <c r="I862" i="1"/>
  <c r="F869" i="1"/>
  <c r="G869" i="1" s="1"/>
  <c r="I896" i="1"/>
  <c r="H896" i="1"/>
  <c r="J899" i="1"/>
  <c r="H921" i="1"/>
  <c r="J925" i="1"/>
  <c r="I925" i="1"/>
  <c r="H925" i="1"/>
  <c r="P925" i="1"/>
  <c r="Q925" i="1" s="1"/>
  <c r="H931" i="1"/>
  <c r="P931" i="1"/>
  <c r="Q931" i="1" s="1"/>
  <c r="J931" i="1"/>
  <c r="I931" i="1"/>
  <c r="F927" i="1"/>
  <c r="G927" i="1" s="1"/>
  <c r="J904" i="1"/>
  <c r="I904" i="1"/>
  <c r="H904" i="1"/>
  <c r="P904" i="1"/>
  <c r="Q904" i="1" s="1"/>
  <c r="J910" i="1"/>
  <c r="I910" i="1"/>
  <c r="H910" i="1"/>
  <c r="P910" i="1"/>
  <c r="Q910" i="1" s="1"/>
  <c r="T911" i="1"/>
  <c r="J917" i="1"/>
  <c r="P917" i="1"/>
  <c r="Q917" i="1" s="1"/>
  <c r="I917" i="1"/>
  <c r="H917" i="1"/>
  <c r="T919" i="1"/>
  <c r="J923" i="1"/>
  <c r="I923" i="1"/>
  <c r="H923" i="1"/>
  <c r="P923" i="1"/>
  <c r="Q923" i="1" s="1"/>
  <c r="F935" i="1"/>
  <c r="G935" i="1" s="1"/>
  <c r="H911" i="1"/>
  <c r="I952" i="1"/>
  <c r="H952" i="1"/>
  <c r="J952" i="1"/>
  <c r="P952" i="1"/>
  <c r="Q952" i="1" s="1"/>
  <c r="F850" i="1"/>
  <c r="G850" i="1" s="1"/>
  <c r="F886" i="1"/>
  <c r="G886" i="1" s="1"/>
  <c r="F892" i="1"/>
  <c r="G892" i="1" s="1"/>
  <c r="I911" i="1"/>
  <c r="J913" i="1"/>
  <c r="I913" i="1"/>
  <c r="H913" i="1"/>
  <c r="P913" i="1"/>
  <c r="Q913" i="1" s="1"/>
  <c r="J914" i="1"/>
  <c r="P914" i="1"/>
  <c r="Q914" i="1" s="1"/>
  <c r="I914" i="1"/>
  <c r="H914" i="1"/>
  <c r="J911" i="1"/>
  <c r="F847" i="1"/>
  <c r="G847" i="1" s="1"/>
  <c r="I905" i="1"/>
  <c r="H905" i="1"/>
  <c r="I933" i="1"/>
  <c r="P933" i="1"/>
  <c r="Q933" i="1" s="1"/>
  <c r="J933" i="1"/>
  <c r="H933" i="1"/>
  <c r="H920" i="1"/>
  <c r="P947" i="1"/>
  <c r="Q947" i="1" s="1"/>
  <c r="J947" i="1"/>
  <c r="I947" i="1"/>
  <c r="H947" i="1"/>
  <c r="P985" i="1"/>
  <c r="Q985" i="1" s="1"/>
  <c r="J985" i="1"/>
  <c r="I985" i="1"/>
  <c r="H985" i="1"/>
  <c r="I920" i="1"/>
  <c r="F924" i="1"/>
  <c r="G924" i="1" s="1"/>
  <c r="P951" i="1"/>
  <c r="Q951" i="1" s="1"/>
  <c r="J951" i="1"/>
  <c r="I951" i="1"/>
  <c r="J970" i="1"/>
  <c r="F922" i="1"/>
  <c r="G922" i="1" s="1"/>
  <c r="J944" i="1"/>
  <c r="I944" i="1"/>
  <c r="P944" i="1"/>
  <c r="Q944" i="1" s="1"/>
  <c r="H944" i="1"/>
  <c r="H951" i="1"/>
  <c r="J919" i="1"/>
  <c r="I919" i="1"/>
  <c r="H919" i="1"/>
  <c r="H965" i="1"/>
  <c r="P965" i="1"/>
  <c r="Q965" i="1" s="1"/>
  <c r="J965" i="1"/>
  <c r="I965" i="1"/>
  <c r="F946" i="1"/>
  <c r="G946" i="1" s="1"/>
  <c r="P954" i="1"/>
  <c r="Q954" i="1" s="1"/>
  <c r="J954" i="1"/>
  <c r="P997" i="1"/>
  <c r="Q997" i="1" s="1"/>
  <c r="J997" i="1"/>
  <c r="I997" i="1"/>
  <c r="H997" i="1"/>
  <c r="I953" i="1"/>
  <c r="H953" i="1"/>
  <c r="P953" i="1"/>
  <c r="Q953" i="1" s="1"/>
  <c r="I989" i="1"/>
  <c r="H989" i="1"/>
  <c r="P989" i="1"/>
  <c r="Q989" i="1" s="1"/>
  <c r="J953" i="1"/>
  <c r="I954" i="1"/>
  <c r="J959" i="1"/>
  <c r="I959" i="1"/>
  <c r="I964" i="1"/>
  <c r="H964" i="1"/>
  <c r="P964" i="1"/>
  <c r="Q964" i="1" s="1"/>
  <c r="J964" i="1"/>
  <c r="J989" i="1"/>
  <c r="F916" i="1"/>
  <c r="G916" i="1" s="1"/>
  <c r="F938" i="1"/>
  <c r="G938" i="1" s="1"/>
  <c r="F940" i="1"/>
  <c r="G940" i="1" s="1"/>
  <c r="P942" i="1"/>
  <c r="Q942" i="1" s="1"/>
  <c r="J942" i="1"/>
  <c r="H942" i="1"/>
  <c r="H959" i="1"/>
  <c r="I961" i="1"/>
  <c r="H961" i="1"/>
  <c r="P961" i="1"/>
  <c r="Q961" i="1" s="1"/>
  <c r="J961" i="1"/>
  <c r="I942" i="1"/>
  <c r="F956" i="1"/>
  <c r="G956" i="1" s="1"/>
  <c r="P959" i="1"/>
  <c r="Q959" i="1" s="1"/>
  <c r="H949" i="1"/>
  <c r="P949" i="1"/>
  <c r="Q949" i="1" s="1"/>
  <c r="J949" i="1"/>
  <c r="I949" i="1"/>
  <c r="M963" i="1"/>
  <c r="N963" i="1" s="1"/>
  <c r="P979" i="1"/>
  <c r="Q979" i="1" s="1"/>
  <c r="J979" i="1"/>
  <c r="H979" i="1"/>
  <c r="I979" i="1"/>
  <c r="P1000" i="1"/>
  <c r="Q1000" i="1" s="1"/>
  <c r="J1000" i="1"/>
  <c r="I1000" i="1"/>
  <c r="H1000" i="1"/>
  <c r="J969" i="1"/>
  <c r="I969" i="1"/>
  <c r="H969" i="1"/>
  <c r="P969" i="1"/>
  <c r="Q969" i="1" s="1"/>
  <c r="F978" i="1"/>
  <c r="G978" i="1" s="1"/>
  <c r="K957" i="1"/>
  <c r="M957" i="1" s="1"/>
  <c r="N957" i="1" s="1"/>
  <c r="J966" i="1"/>
  <c r="P966" i="1"/>
  <c r="Q966" i="1" s="1"/>
  <c r="I966" i="1"/>
  <c r="H966" i="1"/>
  <c r="J941" i="1"/>
  <c r="I941" i="1"/>
  <c r="J950" i="1"/>
  <c r="I950" i="1"/>
  <c r="H950" i="1"/>
  <c r="I958" i="1"/>
  <c r="H958" i="1"/>
  <c r="P958" i="1"/>
  <c r="Q958" i="1" s="1"/>
  <c r="P994" i="1"/>
  <c r="Q994" i="1" s="1"/>
  <c r="J994" i="1"/>
  <c r="I994" i="1"/>
  <c r="I998" i="1"/>
  <c r="H998" i="1"/>
  <c r="P998" i="1"/>
  <c r="Q998" i="1" s="1"/>
  <c r="J998" i="1"/>
  <c r="H941" i="1"/>
  <c r="P945" i="1"/>
  <c r="Q945" i="1" s="1"/>
  <c r="I945" i="1"/>
  <c r="J958" i="1"/>
  <c r="H962" i="1"/>
  <c r="I962" i="1"/>
  <c r="P962" i="1"/>
  <c r="Q962" i="1" s="1"/>
  <c r="P973" i="1"/>
  <c r="Q973" i="1" s="1"/>
  <c r="J973" i="1"/>
  <c r="I973" i="1"/>
  <c r="H973" i="1"/>
  <c r="H994" i="1"/>
  <c r="P948" i="1"/>
  <c r="Q948" i="1" s="1"/>
  <c r="J948" i="1"/>
  <c r="I948" i="1"/>
  <c r="H948" i="1"/>
  <c r="P960" i="1"/>
  <c r="Q960" i="1" s="1"/>
  <c r="J960" i="1"/>
  <c r="I960" i="1"/>
  <c r="H960" i="1"/>
  <c r="T984" i="1"/>
  <c r="P988" i="1"/>
  <c r="Q988" i="1" s="1"/>
  <c r="J988" i="1"/>
  <c r="H988" i="1"/>
  <c r="F937" i="1"/>
  <c r="G937" i="1" s="1"/>
  <c r="I988" i="1"/>
  <c r="T993" i="1"/>
  <c r="F934" i="1"/>
  <c r="G934" i="1" s="1"/>
  <c r="M976" i="1"/>
  <c r="K976" i="1"/>
  <c r="P982" i="1"/>
  <c r="Q982" i="1" s="1"/>
  <c r="J982" i="1"/>
  <c r="I982" i="1"/>
  <c r="H982" i="1"/>
  <c r="F987" i="1"/>
  <c r="G987" i="1" s="1"/>
  <c r="P991" i="1"/>
  <c r="Q991" i="1" s="1"/>
  <c r="J991" i="1"/>
  <c r="I991" i="1"/>
  <c r="H991" i="1"/>
  <c r="F968" i="1"/>
  <c r="G968" i="1" s="1"/>
  <c r="J981" i="1"/>
  <c r="I981" i="1"/>
  <c r="H981" i="1"/>
  <c r="P981" i="1"/>
  <c r="Q981" i="1" s="1"/>
  <c r="I974" i="1"/>
  <c r="H974" i="1"/>
  <c r="P974" i="1"/>
  <c r="Q974" i="1" s="1"/>
  <c r="I977" i="1"/>
  <c r="H977" i="1"/>
  <c r="P977" i="1"/>
  <c r="Q977" i="1" s="1"/>
  <c r="J990" i="1"/>
  <c r="I990" i="1"/>
  <c r="H990" i="1"/>
  <c r="P990" i="1"/>
  <c r="Q990" i="1" s="1"/>
  <c r="J974" i="1"/>
  <c r="F975" i="1"/>
  <c r="G975" i="1" s="1"/>
  <c r="J977" i="1"/>
  <c r="J972" i="1"/>
  <c r="I972" i="1"/>
  <c r="H972" i="1"/>
  <c r="P976" i="1"/>
  <c r="Q976" i="1" s="1"/>
  <c r="J976" i="1"/>
  <c r="I980" i="1"/>
  <c r="H980" i="1"/>
  <c r="P980" i="1"/>
  <c r="Q980" i="1" s="1"/>
  <c r="I986" i="1"/>
  <c r="H986" i="1"/>
  <c r="P986" i="1"/>
  <c r="Q986" i="1" s="1"/>
  <c r="I1001" i="1"/>
  <c r="H1001" i="1"/>
  <c r="P1001" i="1"/>
  <c r="Q1001" i="1" s="1"/>
  <c r="F971" i="1"/>
  <c r="G971" i="1" s="1"/>
  <c r="F999" i="1"/>
  <c r="G999" i="1" s="1"/>
  <c r="J1001" i="1"/>
  <c r="F996" i="1"/>
  <c r="G996" i="1" s="1"/>
  <c r="I983" i="1"/>
  <c r="H983" i="1"/>
  <c r="P983" i="1"/>
  <c r="Q983" i="1" s="1"/>
  <c r="J984" i="1"/>
  <c r="I984" i="1"/>
  <c r="H984" i="1"/>
  <c r="I992" i="1"/>
  <c r="H992" i="1"/>
  <c r="P992" i="1"/>
  <c r="Q992" i="1" s="1"/>
  <c r="J993" i="1"/>
  <c r="I993" i="1"/>
  <c r="H993" i="1"/>
  <c r="P58" i="1"/>
  <c r="Q58" i="1" s="1"/>
  <c r="H58" i="1"/>
  <c r="J58" i="1"/>
  <c r="I58" i="1"/>
  <c r="P91" i="1"/>
  <c r="Q91" i="1" s="1"/>
  <c r="J91" i="1"/>
  <c r="I91" i="1"/>
  <c r="H91" i="1"/>
  <c r="P52" i="1"/>
  <c r="Q52" i="1" s="1"/>
  <c r="H52" i="1"/>
  <c r="J52" i="1"/>
  <c r="I52" i="1"/>
  <c r="P61" i="1"/>
  <c r="Q61" i="1" s="1"/>
  <c r="H61" i="1"/>
  <c r="J61" i="1"/>
  <c r="P73" i="1"/>
  <c r="Q73" i="1" s="1"/>
  <c r="J73" i="1"/>
  <c r="I73" i="1"/>
  <c r="H73" i="1"/>
  <c r="I46" i="1"/>
  <c r="P46" i="1"/>
  <c r="Q46" i="1" s="1"/>
  <c r="H46" i="1"/>
  <c r="J46" i="1"/>
  <c r="P65" i="1"/>
  <c r="Q65" i="1" s="1"/>
  <c r="H65" i="1"/>
  <c r="J65" i="1"/>
  <c r="I65" i="1"/>
  <c r="P69" i="1"/>
  <c r="Q69" i="1" s="1"/>
  <c r="I69" i="1"/>
  <c r="J69" i="1"/>
  <c r="P130" i="1"/>
  <c r="Q130" i="1" s="1"/>
  <c r="J130" i="1"/>
  <c r="I130" i="1"/>
  <c r="H130" i="1"/>
  <c r="I50" i="1"/>
  <c r="H50" i="1"/>
  <c r="P50" i="1"/>
  <c r="Q50" i="1" s="1"/>
  <c r="J64" i="1"/>
  <c r="I64" i="1"/>
  <c r="H64" i="1"/>
  <c r="P64" i="1"/>
  <c r="Q64" i="1" s="1"/>
  <c r="P103" i="1"/>
  <c r="Q103" i="1" s="1"/>
  <c r="J103" i="1"/>
  <c r="I103" i="1"/>
  <c r="H103" i="1"/>
  <c r="P158" i="1"/>
  <c r="Q158" i="1" s="1"/>
  <c r="I158" i="1"/>
  <c r="J158" i="1"/>
  <c r="H158" i="1"/>
  <c r="P191" i="1"/>
  <c r="Q191" i="1" s="1"/>
  <c r="J191" i="1"/>
  <c r="I191" i="1"/>
  <c r="H191" i="1"/>
  <c r="P88" i="1"/>
  <c r="Q88" i="1" s="1"/>
  <c r="J88" i="1"/>
  <c r="I88" i="1"/>
  <c r="H88" i="1"/>
  <c r="J57" i="1"/>
  <c r="I57" i="1"/>
  <c r="P57" i="1"/>
  <c r="Q57" i="1" s="1"/>
  <c r="H57" i="1"/>
  <c r="I53" i="1"/>
  <c r="H53" i="1"/>
  <c r="P53" i="1"/>
  <c r="Q53" i="1" s="1"/>
  <c r="P121" i="1"/>
  <c r="Q121" i="1" s="1"/>
  <c r="J121" i="1"/>
  <c r="I121" i="1"/>
  <c r="H121" i="1"/>
  <c r="J60" i="1"/>
  <c r="P60" i="1"/>
  <c r="Q60" i="1" s="1"/>
  <c r="I60" i="1"/>
  <c r="H60" i="1"/>
  <c r="T71" i="1"/>
  <c r="K98" i="1"/>
  <c r="M98" i="1" s="1"/>
  <c r="K131" i="1"/>
  <c r="M131" i="1" s="1"/>
  <c r="J53" i="1"/>
  <c r="P82" i="1"/>
  <c r="Q82" i="1" s="1"/>
  <c r="J82" i="1"/>
  <c r="I82" i="1"/>
  <c r="H82" i="1"/>
  <c r="P146" i="1"/>
  <c r="Q146" i="1" s="1"/>
  <c r="J146" i="1"/>
  <c r="I146" i="1"/>
  <c r="H146" i="1"/>
  <c r="H390" i="1"/>
  <c r="P390" i="1"/>
  <c r="Q390" i="1" s="1"/>
  <c r="J390" i="1"/>
  <c r="I390" i="1"/>
  <c r="P239" i="1"/>
  <c r="Q239" i="1" s="1"/>
  <c r="J239" i="1"/>
  <c r="I239" i="1"/>
  <c r="H239" i="1"/>
  <c r="J42" i="1"/>
  <c r="I42" i="1"/>
  <c r="P42" i="1"/>
  <c r="Q42" i="1" s="1"/>
  <c r="H42" i="1"/>
  <c r="P136" i="1"/>
  <c r="Q136" i="1" s="1"/>
  <c r="J136" i="1"/>
  <c r="I136" i="1"/>
  <c r="H136" i="1"/>
  <c r="J45" i="1"/>
  <c r="I45" i="1"/>
  <c r="H45" i="1"/>
  <c r="P45" i="1"/>
  <c r="Q45" i="1" s="1"/>
  <c r="P49" i="1"/>
  <c r="Q49" i="1" s="1"/>
  <c r="H49" i="1"/>
  <c r="J49" i="1"/>
  <c r="I49" i="1"/>
  <c r="I56" i="1"/>
  <c r="H56" i="1"/>
  <c r="P56" i="1"/>
  <c r="Q56" i="1" s="1"/>
  <c r="K116" i="1"/>
  <c r="M116" i="1" s="1"/>
  <c r="H119" i="1"/>
  <c r="P119" i="1"/>
  <c r="Q119" i="1" s="1"/>
  <c r="J119" i="1"/>
  <c r="I119" i="1"/>
  <c r="H134" i="1"/>
  <c r="P134" i="1"/>
  <c r="Q134" i="1" s="1"/>
  <c r="I134" i="1"/>
  <c r="J134" i="1"/>
  <c r="I217" i="1"/>
  <c r="H217" i="1"/>
  <c r="J54" i="1"/>
  <c r="I54" i="1"/>
  <c r="P54" i="1"/>
  <c r="Q54" i="1" s="1"/>
  <c r="H54" i="1"/>
  <c r="H69" i="1"/>
  <c r="P63" i="1"/>
  <c r="Q63" i="1" s="1"/>
  <c r="J63" i="1"/>
  <c r="I63" i="1"/>
  <c r="H63" i="1"/>
  <c r="H70" i="1"/>
  <c r="P106" i="1"/>
  <c r="Q106" i="1" s="1"/>
  <c r="J106" i="1"/>
  <c r="I106" i="1"/>
  <c r="H106" i="1"/>
  <c r="P109" i="1"/>
  <c r="Q109" i="1" s="1"/>
  <c r="J109" i="1"/>
  <c r="I109" i="1"/>
  <c r="H109" i="1"/>
  <c r="P118" i="1"/>
  <c r="Q118" i="1" s="1"/>
  <c r="J118" i="1"/>
  <c r="I118" i="1"/>
  <c r="H118" i="1"/>
  <c r="J48" i="1"/>
  <c r="P48" i="1"/>
  <c r="Q48" i="1" s="1"/>
  <c r="I48" i="1"/>
  <c r="H48" i="1"/>
  <c r="I59" i="1"/>
  <c r="H59" i="1"/>
  <c r="P59" i="1"/>
  <c r="Q59" i="1" s="1"/>
  <c r="J66" i="1"/>
  <c r="I66" i="1"/>
  <c r="H66" i="1"/>
  <c r="P66" i="1"/>
  <c r="Q66" i="1" s="1"/>
  <c r="F72" i="1"/>
  <c r="G72" i="1" s="1"/>
  <c r="P94" i="1"/>
  <c r="Q94" i="1" s="1"/>
  <c r="J94" i="1"/>
  <c r="I94" i="1"/>
  <c r="H94" i="1"/>
  <c r="P124" i="1"/>
  <c r="Q124" i="1" s="1"/>
  <c r="J124" i="1"/>
  <c r="I124" i="1"/>
  <c r="H124" i="1"/>
  <c r="P139" i="1"/>
  <c r="Q139" i="1" s="1"/>
  <c r="J139" i="1"/>
  <c r="I139" i="1"/>
  <c r="H139" i="1"/>
  <c r="I47" i="1"/>
  <c r="H47" i="1"/>
  <c r="P47" i="1"/>
  <c r="Q47" i="1" s="1"/>
  <c r="P97" i="1"/>
  <c r="Q97" i="1" s="1"/>
  <c r="J97" i="1"/>
  <c r="I97" i="1"/>
  <c r="H97" i="1"/>
  <c r="P79" i="1"/>
  <c r="Q79" i="1" s="1"/>
  <c r="J79" i="1"/>
  <c r="I79" i="1"/>
  <c r="H79" i="1"/>
  <c r="P133" i="1"/>
  <c r="Q133" i="1" s="1"/>
  <c r="J133" i="1"/>
  <c r="I133" i="1"/>
  <c r="H133" i="1"/>
  <c r="J68" i="1"/>
  <c r="I68" i="1"/>
  <c r="H68" i="1"/>
  <c r="P68" i="1"/>
  <c r="Q68" i="1" s="1"/>
  <c r="J50" i="1"/>
  <c r="I41" i="1"/>
  <c r="H41" i="1"/>
  <c r="P41" i="1"/>
  <c r="Q41" i="1" s="1"/>
  <c r="J41" i="1"/>
  <c r="J59" i="1"/>
  <c r="P85" i="1"/>
  <c r="Q85" i="1" s="1"/>
  <c r="J85" i="1"/>
  <c r="I85" i="1"/>
  <c r="H85" i="1"/>
  <c r="P115" i="1"/>
  <c r="Q115" i="1" s="1"/>
  <c r="J115" i="1"/>
  <c r="I115" i="1"/>
  <c r="H115" i="1"/>
  <c r="I44" i="1"/>
  <c r="H44" i="1"/>
  <c r="P44" i="1"/>
  <c r="Q44" i="1" s="1"/>
  <c r="P55" i="1"/>
  <c r="Q55" i="1" s="1"/>
  <c r="J55" i="1"/>
  <c r="H55" i="1"/>
  <c r="I55" i="1"/>
  <c r="J62" i="1"/>
  <c r="I62" i="1"/>
  <c r="H62" i="1"/>
  <c r="P62" i="1"/>
  <c r="Q62" i="1" s="1"/>
  <c r="P76" i="1"/>
  <c r="Q76" i="1" s="1"/>
  <c r="J76" i="1"/>
  <c r="I76" i="1"/>
  <c r="H76" i="1"/>
  <c r="P112" i="1"/>
  <c r="Q112" i="1" s="1"/>
  <c r="J112" i="1"/>
  <c r="I112" i="1"/>
  <c r="H112" i="1"/>
  <c r="P127" i="1"/>
  <c r="Q127" i="1" s="1"/>
  <c r="J127" i="1"/>
  <c r="I127" i="1"/>
  <c r="H127" i="1"/>
  <c r="J157" i="1"/>
  <c r="H157" i="1"/>
  <c r="P157" i="1"/>
  <c r="Q157" i="1" s="1"/>
  <c r="I157" i="1"/>
  <c r="P206" i="1"/>
  <c r="Q206" i="1" s="1"/>
  <c r="J206" i="1"/>
  <c r="I206" i="1"/>
  <c r="H206" i="1"/>
  <c r="F87" i="1"/>
  <c r="G87" i="1" s="1"/>
  <c r="H107" i="1"/>
  <c r="P107" i="1"/>
  <c r="Q107" i="1" s="1"/>
  <c r="H77" i="1"/>
  <c r="P77" i="1"/>
  <c r="Q77" i="1" s="1"/>
  <c r="H83" i="1"/>
  <c r="P83" i="1"/>
  <c r="Q83" i="1" s="1"/>
  <c r="H89" i="1"/>
  <c r="P89" i="1"/>
  <c r="Q89" i="1" s="1"/>
  <c r="F99" i="1"/>
  <c r="G99" i="1" s="1"/>
  <c r="I107" i="1"/>
  <c r="F108" i="1"/>
  <c r="G108" i="1" s="1"/>
  <c r="J129" i="1"/>
  <c r="I129" i="1"/>
  <c r="H129" i="1"/>
  <c r="P129" i="1"/>
  <c r="Q129" i="1" s="1"/>
  <c r="P164" i="1"/>
  <c r="Q164" i="1" s="1"/>
  <c r="I164" i="1"/>
  <c r="P171" i="1"/>
  <c r="Q171" i="1" s="1"/>
  <c r="J171" i="1"/>
  <c r="I171" i="1"/>
  <c r="H171" i="1"/>
  <c r="P197" i="1"/>
  <c r="Q197" i="1" s="1"/>
  <c r="J197" i="1"/>
  <c r="I197" i="1"/>
  <c r="H197" i="1"/>
  <c r="I232" i="1"/>
  <c r="H98" i="1"/>
  <c r="L98" i="1" s="1"/>
  <c r="O98" i="1" s="1"/>
  <c r="P98" i="1"/>
  <c r="Q98" i="1" s="1"/>
  <c r="H116" i="1"/>
  <c r="P116" i="1"/>
  <c r="Q116" i="1" s="1"/>
  <c r="H131" i="1"/>
  <c r="L131" i="1" s="1"/>
  <c r="O131" i="1" s="1"/>
  <c r="P131" i="1"/>
  <c r="Q131" i="1" s="1"/>
  <c r="I77" i="1"/>
  <c r="I89" i="1"/>
  <c r="J98" i="1"/>
  <c r="J107" i="1"/>
  <c r="J116" i="1"/>
  <c r="H128" i="1"/>
  <c r="P128" i="1"/>
  <c r="Q128" i="1" s="1"/>
  <c r="J131" i="1"/>
  <c r="H164" i="1"/>
  <c r="J227" i="1"/>
  <c r="I227" i="1"/>
  <c r="H71" i="1"/>
  <c r="J77" i="1"/>
  <c r="J89" i="1"/>
  <c r="I126" i="1"/>
  <c r="H126" i="1"/>
  <c r="P126" i="1"/>
  <c r="Q126" i="1" s="1"/>
  <c r="I128" i="1"/>
  <c r="J140" i="1"/>
  <c r="I140" i="1"/>
  <c r="H140" i="1"/>
  <c r="J164" i="1"/>
  <c r="T180" i="1"/>
  <c r="P200" i="1"/>
  <c r="Q200" i="1" s="1"/>
  <c r="J200" i="1"/>
  <c r="I200" i="1"/>
  <c r="H200" i="1"/>
  <c r="I71" i="1"/>
  <c r="H101" i="1"/>
  <c r="P101" i="1"/>
  <c r="Q101" i="1" s="1"/>
  <c r="H110" i="1"/>
  <c r="P110" i="1"/>
  <c r="Q110" i="1" s="1"/>
  <c r="H125" i="1"/>
  <c r="P125" i="1"/>
  <c r="Q125" i="1" s="1"/>
  <c r="J128" i="1"/>
  <c r="J163" i="1"/>
  <c r="I163" i="1"/>
  <c r="H163" i="1"/>
  <c r="P163" i="1"/>
  <c r="Q163" i="1" s="1"/>
  <c r="J173" i="1"/>
  <c r="P173" i="1"/>
  <c r="Q173" i="1" s="1"/>
  <c r="I173" i="1"/>
  <c r="H173" i="1"/>
  <c r="P481" i="1"/>
  <c r="Q481" i="1" s="1"/>
  <c r="J481" i="1"/>
  <c r="I481" i="1"/>
  <c r="H481" i="1"/>
  <c r="J71" i="1"/>
  <c r="F93" i="1"/>
  <c r="G93" i="1" s="1"/>
  <c r="I101" i="1"/>
  <c r="F102" i="1"/>
  <c r="G102" i="1" s="1"/>
  <c r="I110" i="1"/>
  <c r="F111" i="1"/>
  <c r="G111" i="1" s="1"/>
  <c r="I125" i="1"/>
  <c r="P161" i="1"/>
  <c r="Q161" i="1" s="1"/>
  <c r="I161" i="1"/>
  <c r="J132" i="1"/>
  <c r="I132" i="1"/>
  <c r="H132" i="1"/>
  <c r="P132" i="1"/>
  <c r="Q132" i="1" s="1"/>
  <c r="F78" i="1"/>
  <c r="G78" i="1" s="1"/>
  <c r="F84" i="1"/>
  <c r="G84" i="1" s="1"/>
  <c r="F90" i="1"/>
  <c r="G90" i="1" s="1"/>
  <c r="J101" i="1"/>
  <c r="J110" i="1"/>
  <c r="J123" i="1"/>
  <c r="I123" i="1"/>
  <c r="H123" i="1"/>
  <c r="P123" i="1"/>
  <c r="Q123" i="1" s="1"/>
  <c r="J125" i="1"/>
  <c r="F148" i="1"/>
  <c r="G148" i="1" s="1"/>
  <c r="J154" i="1"/>
  <c r="H154" i="1"/>
  <c r="P154" i="1"/>
  <c r="Q154" i="1" s="1"/>
  <c r="H161" i="1"/>
  <c r="H213" i="1"/>
  <c r="P213" i="1"/>
  <c r="Q213" i="1" s="1"/>
  <c r="J213" i="1"/>
  <c r="I213" i="1"/>
  <c r="I216" i="1"/>
  <c r="F81" i="1"/>
  <c r="G81" i="1" s="1"/>
  <c r="J117" i="1"/>
  <c r="I117" i="1"/>
  <c r="H117" i="1"/>
  <c r="P117" i="1"/>
  <c r="Q117" i="1" s="1"/>
  <c r="P314" i="1"/>
  <c r="Q314" i="1" s="1"/>
  <c r="J314" i="1"/>
  <c r="I314" i="1"/>
  <c r="H314" i="1"/>
  <c r="H74" i="1"/>
  <c r="L74" i="1" s="1"/>
  <c r="O74" i="1" s="1"/>
  <c r="P74" i="1"/>
  <c r="Q74" i="1" s="1"/>
  <c r="H80" i="1"/>
  <c r="L80" i="1" s="1"/>
  <c r="O80" i="1" s="1"/>
  <c r="R80" i="1" s="1"/>
  <c r="P80" i="1"/>
  <c r="Q80" i="1" s="1"/>
  <c r="H122" i="1"/>
  <c r="L122" i="1" s="1"/>
  <c r="O122" i="1" s="1"/>
  <c r="P122" i="1"/>
  <c r="Q122" i="1" s="1"/>
  <c r="J138" i="1"/>
  <c r="I138" i="1"/>
  <c r="H138" i="1"/>
  <c r="P138" i="1"/>
  <c r="Q138" i="1" s="1"/>
  <c r="P140" i="1"/>
  <c r="Q140" i="1" s="1"/>
  <c r="P144" i="1"/>
  <c r="Q144" i="1" s="1"/>
  <c r="J144" i="1"/>
  <c r="I144" i="1"/>
  <c r="H144" i="1"/>
  <c r="I154" i="1"/>
  <c r="J161" i="1"/>
  <c r="F75" i="1"/>
  <c r="G75" i="1" s="1"/>
  <c r="J166" i="1"/>
  <c r="I166" i="1"/>
  <c r="H166" i="1"/>
  <c r="P166" i="1"/>
  <c r="Q166" i="1" s="1"/>
  <c r="H95" i="1"/>
  <c r="P95" i="1"/>
  <c r="Q95" i="1" s="1"/>
  <c r="H104" i="1"/>
  <c r="P104" i="1"/>
  <c r="Q104" i="1" s="1"/>
  <c r="H113" i="1"/>
  <c r="P113" i="1"/>
  <c r="Q113" i="1" s="1"/>
  <c r="M122" i="1"/>
  <c r="H137" i="1"/>
  <c r="P137" i="1"/>
  <c r="Q137" i="1" s="1"/>
  <c r="I152" i="1"/>
  <c r="I165" i="1"/>
  <c r="H165" i="1"/>
  <c r="P165" i="1"/>
  <c r="Q165" i="1" s="1"/>
  <c r="J165" i="1"/>
  <c r="J74" i="1"/>
  <c r="N74" i="1" s="1"/>
  <c r="J80" i="1"/>
  <c r="N80" i="1" s="1"/>
  <c r="J86" i="1"/>
  <c r="N86" i="1" s="1"/>
  <c r="I95" i="1"/>
  <c r="F96" i="1"/>
  <c r="G96" i="1" s="1"/>
  <c r="I104" i="1"/>
  <c r="F105" i="1"/>
  <c r="G105" i="1" s="1"/>
  <c r="I113" i="1"/>
  <c r="F114" i="1"/>
  <c r="G114" i="1" s="1"/>
  <c r="P120" i="1"/>
  <c r="Q120" i="1" s="1"/>
  <c r="J122" i="1"/>
  <c r="J135" i="1"/>
  <c r="F143" i="1"/>
  <c r="G143" i="1" s="1"/>
  <c r="P167" i="1"/>
  <c r="Q167" i="1" s="1"/>
  <c r="I167" i="1"/>
  <c r="J167" i="1"/>
  <c r="H167" i="1"/>
  <c r="I162" i="1"/>
  <c r="H162" i="1"/>
  <c r="P162" i="1"/>
  <c r="Q162" i="1" s="1"/>
  <c r="P183" i="1"/>
  <c r="Q183" i="1" s="1"/>
  <c r="J183" i="1"/>
  <c r="H195" i="1"/>
  <c r="P195" i="1"/>
  <c r="Q195" i="1" s="1"/>
  <c r="J195" i="1"/>
  <c r="H147" i="1"/>
  <c r="T150" i="1"/>
  <c r="I159" i="1"/>
  <c r="H159" i="1"/>
  <c r="P159" i="1"/>
  <c r="Q159" i="1" s="1"/>
  <c r="J162" i="1"/>
  <c r="F174" i="1"/>
  <c r="G174" i="1" s="1"/>
  <c r="H183" i="1"/>
  <c r="I195" i="1"/>
  <c r="F214" i="1"/>
  <c r="G214" i="1" s="1"/>
  <c r="I147" i="1"/>
  <c r="J159" i="1"/>
  <c r="J176" i="1"/>
  <c r="P176" i="1"/>
  <c r="Q176" i="1" s="1"/>
  <c r="I176" i="1"/>
  <c r="H176" i="1"/>
  <c r="I183" i="1"/>
  <c r="P188" i="1"/>
  <c r="Q188" i="1" s="1"/>
  <c r="J188" i="1"/>
  <c r="I188" i="1"/>
  <c r="H188" i="1"/>
  <c r="P209" i="1"/>
  <c r="Q209" i="1" s="1"/>
  <c r="J209" i="1"/>
  <c r="I209" i="1"/>
  <c r="H209" i="1"/>
  <c r="I224" i="1"/>
  <c r="H224" i="1"/>
  <c r="J147" i="1"/>
  <c r="H150" i="1"/>
  <c r="P203" i="1"/>
  <c r="Q203" i="1" s="1"/>
  <c r="J203" i="1"/>
  <c r="I203" i="1"/>
  <c r="H203" i="1"/>
  <c r="I150" i="1"/>
  <c r="J179" i="1"/>
  <c r="P179" i="1"/>
  <c r="Q179" i="1" s="1"/>
  <c r="I179" i="1"/>
  <c r="H179" i="1"/>
  <c r="P215" i="1"/>
  <c r="Q215" i="1" s="1"/>
  <c r="H215" i="1"/>
  <c r="T331" i="1"/>
  <c r="J150" i="1"/>
  <c r="J172" i="1"/>
  <c r="I172" i="1"/>
  <c r="H172" i="1"/>
  <c r="P172" i="1"/>
  <c r="Q172" i="1" s="1"/>
  <c r="P185" i="1"/>
  <c r="Q185" i="1" s="1"/>
  <c r="J185" i="1"/>
  <c r="I185" i="1"/>
  <c r="H185" i="1"/>
  <c r="P194" i="1"/>
  <c r="Q194" i="1" s="1"/>
  <c r="J194" i="1"/>
  <c r="I194" i="1"/>
  <c r="H194" i="1"/>
  <c r="H207" i="1"/>
  <c r="P207" i="1"/>
  <c r="Q207" i="1" s="1"/>
  <c r="J207" i="1"/>
  <c r="I207" i="1"/>
  <c r="H153" i="1"/>
  <c r="I168" i="1"/>
  <c r="H168" i="1"/>
  <c r="P168" i="1"/>
  <c r="Q168" i="1" s="1"/>
  <c r="F169" i="1"/>
  <c r="G169" i="1" s="1"/>
  <c r="J170" i="1"/>
  <c r="I170" i="1"/>
  <c r="H170" i="1"/>
  <c r="P170" i="1"/>
  <c r="Q170" i="1" s="1"/>
  <c r="P218" i="1"/>
  <c r="Q218" i="1" s="1"/>
  <c r="J218" i="1"/>
  <c r="I218" i="1"/>
  <c r="H218" i="1"/>
  <c r="P220" i="1"/>
  <c r="Q220" i="1" s="1"/>
  <c r="J220" i="1"/>
  <c r="I220" i="1"/>
  <c r="H220" i="1"/>
  <c r="H229" i="1"/>
  <c r="P229" i="1"/>
  <c r="Q229" i="1" s="1"/>
  <c r="J229" i="1"/>
  <c r="I229" i="1"/>
  <c r="I153" i="1"/>
  <c r="J156" i="1"/>
  <c r="J168" i="1"/>
  <c r="J175" i="1"/>
  <c r="P175" i="1"/>
  <c r="Q175" i="1" s="1"/>
  <c r="I175" i="1"/>
  <c r="H175" i="1"/>
  <c r="F181" i="1"/>
  <c r="G181" i="1" s="1"/>
  <c r="F208" i="1"/>
  <c r="G208" i="1" s="1"/>
  <c r="F210" i="1"/>
  <c r="G210" i="1" s="1"/>
  <c r="J211" i="1"/>
  <c r="I211" i="1"/>
  <c r="H211" i="1"/>
  <c r="P245" i="1"/>
  <c r="Q245" i="1" s="1"/>
  <c r="J245" i="1"/>
  <c r="I245" i="1"/>
  <c r="H245" i="1"/>
  <c r="P248" i="1"/>
  <c r="Q248" i="1" s="1"/>
  <c r="J248" i="1"/>
  <c r="F186" i="1"/>
  <c r="G186" i="1" s="1"/>
  <c r="J221" i="1"/>
  <c r="I222" i="1"/>
  <c r="P222" i="1"/>
  <c r="Q222" i="1" s="1"/>
  <c r="F255" i="1"/>
  <c r="G255" i="1" s="1"/>
  <c r="T409" i="1"/>
  <c r="T212" i="1"/>
  <c r="H228" i="1"/>
  <c r="P228" i="1"/>
  <c r="Q228" i="1" s="1"/>
  <c r="J228" i="1"/>
  <c r="I228" i="1"/>
  <c r="H234" i="1"/>
  <c r="P234" i="1"/>
  <c r="Q234" i="1" s="1"/>
  <c r="J234" i="1"/>
  <c r="I234" i="1"/>
  <c r="H237" i="1"/>
  <c r="P237" i="1"/>
  <c r="Q237" i="1" s="1"/>
  <c r="J237" i="1"/>
  <c r="I237" i="1"/>
  <c r="J263" i="1"/>
  <c r="I263" i="1"/>
  <c r="H263" i="1"/>
  <c r="P263" i="1"/>
  <c r="Q263" i="1" s="1"/>
  <c r="F177" i="1"/>
  <c r="G177" i="1" s="1"/>
  <c r="F178" i="1"/>
  <c r="G178" i="1" s="1"/>
  <c r="H180" i="1"/>
  <c r="F190" i="1"/>
  <c r="G190" i="1" s="1"/>
  <c r="F196" i="1"/>
  <c r="G196" i="1" s="1"/>
  <c r="H201" i="1"/>
  <c r="P201" i="1"/>
  <c r="Q201" i="1" s="1"/>
  <c r="H212" i="1"/>
  <c r="K219" i="1"/>
  <c r="L219" i="1" s="1"/>
  <c r="O219" i="1" s="1"/>
  <c r="T223" i="1"/>
  <c r="H226" i="1"/>
  <c r="P226" i="1"/>
  <c r="Q226" i="1" s="1"/>
  <c r="P240" i="1"/>
  <c r="Q240" i="1" s="1"/>
  <c r="I240" i="1"/>
  <c r="P251" i="1"/>
  <c r="Q251" i="1" s="1"/>
  <c r="J251" i="1"/>
  <c r="I251" i="1"/>
  <c r="H251" i="1"/>
  <c r="I180" i="1"/>
  <c r="F192" i="1"/>
  <c r="G192" i="1" s="1"/>
  <c r="F198" i="1"/>
  <c r="G198" i="1" s="1"/>
  <c r="I201" i="1"/>
  <c r="F202" i="1"/>
  <c r="G202" i="1" s="1"/>
  <c r="P211" i="1"/>
  <c r="Q211" i="1" s="1"/>
  <c r="I212" i="1"/>
  <c r="H223" i="1"/>
  <c r="I226" i="1"/>
  <c r="K277" i="1"/>
  <c r="M277" i="1" s="1"/>
  <c r="J180" i="1"/>
  <c r="J201" i="1"/>
  <c r="J212" i="1"/>
  <c r="I223" i="1"/>
  <c r="J226" i="1"/>
  <c r="J233" i="1"/>
  <c r="T257" i="1"/>
  <c r="J322" i="1"/>
  <c r="P322" i="1"/>
  <c r="Q322" i="1" s="1"/>
  <c r="I322" i="1"/>
  <c r="H322" i="1"/>
  <c r="P342" i="1"/>
  <c r="Q342" i="1" s="1"/>
  <c r="J342" i="1"/>
  <c r="I342" i="1"/>
  <c r="H342" i="1"/>
  <c r="J223" i="1"/>
  <c r="P295" i="1"/>
  <c r="Q295" i="1" s="1"/>
  <c r="J295" i="1"/>
  <c r="I295" i="1"/>
  <c r="H295" i="1"/>
  <c r="F184" i="1"/>
  <c r="G184" i="1" s="1"/>
  <c r="H204" i="1"/>
  <c r="L204" i="1" s="1"/>
  <c r="O204" i="1" s="1"/>
  <c r="P204" i="1"/>
  <c r="Q204" i="1" s="1"/>
  <c r="M204" i="1"/>
  <c r="I205" i="1"/>
  <c r="P230" i="1"/>
  <c r="Q230" i="1" s="1"/>
  <c r="I230" i="1"/>
  <c r="P256" i="1"/>
  <c r="Q256" i="1" s="1"/>
  <c r="H256" i="1"/>
  <c r="J276" i="1"/>
  <c r="I276" i="1"/>
  <c r="H276" i="1"/>
  <c r="P276" i="1"/>
  <c r="Q276" i="1" s="1"/>
  <c r="J343" i="1"/>
  <c r="H343" i="1"/>
  <c r="I343" i="1"/>
  <c r="P343" i="1"/>
  <c r="Q343" i="1" s="1"/>
  <c r="H187" i="1"/>
  <c r="F193" i="1"/>
  <c r="G193" i="1" s="1"/>
  <c r="F199" i="1"/>
  <c r="G199" i="1" s="1"/>
  <c r="J204" i="1"/>
  <c r="H230" i="1"/>
  <c r="J235" i="1"/>
  <c r="I256" i="1"/>
  <c r="K274" i="1"/>
  <c r="M274" i="1" s="1"/>
  <c r="N274" i="1" s="1"/>
  <c r="H352" i="1"/>
  <c r="P352" i="1"/>
  <c r="Q352" i="1" s="1"/>
  <c r="I352" i="1"/>
  <c r="P253" i="1"/>
  <c r="Q253" i="1" s="1"/>
  <c r="J253" i="1"/>
  <c r="I253" i="1"/>
  <c r="H253" i="1"/>
  <c r="J287" i="1"/>
  <c r="I287" i="1"/>
  <c r="H287" i="1"/>
  <c r="P287" i="1"/>
  <c r="Q287" i="1" s="1"/>
  <c r="I260" i="1"/>
  <c r="H260" i="1"/>
  <c r="J260" i="1"/>
  <c r="P262" i="1"/>
  <c r="Q262" i="1" s="1"/>
  <c r="J262" i="1"/>
  <c r="I262" i="1"/>
  <c r="H262" i="1"/>
  <c r="H264" i="1"/>
  <c r="J273" i="1"/>
  <c r="I273" i="1"/>
  <c r="F282" i="1"/>
  <c r="G282" i="1" s="1"/>
  <c r="H231" i="1"/>
  <c r="P231" i="1"/>
  <c r="Q231" i="1" s="1"/>
  <c r="P242" i="1"/>
  <c r="Q242" i="1" s="1"/>
  <c r="J242" i="1"/>
  <c r="I242" i="1"/>
  <c r="P250" i="1"/>
  <c r="Q250" i="1" s="1"/>
  <c r="H252" i="1"/>
  <c r="P252" i="1"/>
  <c r="Q252" i="1" s="1"/>
  <c r="F330" i="1"/>
  <c r="G330" i="1" s="1"/>
  <c r="I225" i="1"/>
  <c r="I231" i="1"/>
  <c r="H242" i="1"/>
  <c r="I252" i="1"/>
  <c r="K261" i="1"/>
  <c r="M261" i="1" s="1"/>
  <c r="N261" i="1" s="1"/>
  <c r="P302" i="1"/>
  <c r="Q302" i="1" s="1"/>
  <c r="J302" i="1"/>
  <c r="P323" i="1"/>
  <c r="Q323" i="1" s="1"/>
  <c r="J323" i="1"/>
  <c r="I323" i="1"/>
  <c r="H323" i="1"/>
  <c r="J346" i="1"/>
  <c r="J225" i="1"/>
  <c r="J231" i="1"/>
  <c r="H243" i="1"/>
  <c r="P243" i="1"/>
  <c r="Q243" i="1" s="1"/>
  <c r="J247" i="1"/>
  <c r="I247" i="1"/>
  <c r="H247" i="1"/>
  <c r="P247" i="1"/>
  <c r="Q247" i="1" s="1"/>
  <c r="H249" i="1"/>
  <c r="P249" i="1"/>
  <c r="Q249" i="1" s="1"/>
  <c r="J252" i="1"/>
  <c r="P259" i="1"/>
  <c r="Q259" i="1" s="1"/>
  <c r="J259" i="1"/>
  <c r="I259" i="1"/>
  <c r="H259" i="1"/>
  <c r="P260" i="1"/>
  <c r="Q260" i="1" s="1"/>
  <c r="J297" i="1"/>
  <c r="I297" i="1"/>
  <c r="H297" i="1"/>
  <c r="P297" i="1"/>
  <c r="Q297" i="1" s="1"/>
  <c r="H302" i="1"/>
  <c r="I339" i="1"/>
  <c r="I238" i="1"/>
  <c r="I243" i="1"/>
  <c r="M249" i="1"/>
  <c r="N249" i="1" s="1"/>
  <c r="H257" i="1"/>
  <c r="J257" i="1"/>
  <c r="I257" i="1"/>
  <c r="J279" i="1"/>
  <c r="I279" i="1"/>
  <c r="H279" i="1"/>
  <c r="P279" i="1"/>
  <c r="Q279" i="1" s="1"/>
  <c r="I302" i="1"/>
  <c r="T319" i="1"/>
  <c r="J337" i="1"/>
  <c r="P337" i="1"/>
  <c r="Q337" i="1" s="1"/>
  <c r="I337" i="1"/>
  <c r="H337" i="1"/>
  <c r="J238" i="1"/>
  <c r="K286" i="1"/>
  <c r="M286" i="1" s="1"/>
  <c r="J288" i="1"/>
  <c r="I288" i="1"/>
  <c r="H288" i="1"/>
  <c r="P288" i="1"/>
  <c r="Q288" i="1" s="1"/>
  <c r="P363" i="1"/>
  <c r="Q363" i="1" s="1"/>
  <c r="J363" i="1"/>
  <c r="I363" i="1"/>
  <c r="H381" i="1"/>
  <c r="P381" i="1"/>
  <c r="Q381" i="1" s="1"/>
  <c r="J381" i="1"/>
  <c r="I381" i="1"/>
  <c r="J391" i="1"/>
  <c r="I391" i="1"/>
  <c r="H391" i="1"/>
  <c r="P391" i="1"/>
  <c r="Q391" i="1" s="1"/>
  <c r="J272" i="1"/>
  <c r="I272" i="1"/>
  <c r="H272" i="1"/>
  <c r="P272" i="1"/>
  <c r="Q272" i="1" s="1"/>
  <c r="J275" i="1"/>
  <c r="I275" i="1"/>
  <c r="H275" i="1"/>
  <c r="P275" i="1"/>
  <c r="Q275" i="1" s="1"/>
  <c r="J278" i="1"/>
  <c r="I278" i="1"/>
  <c r="H278" i="1"/>
  <c r="P278" i="1"/>
  <c r="Q278" i="1" s="1"/>
  <c r="H363" i="1"/>
  <c r="J367" i="1"/>
  <c r="I367" i="1"/>
  <c r="H367" i="1"/>
  <c r="P367" i="1"/>
  <c r="Q367" i="1" s="1"/>
  <c r="K411" i="1"/>
  <c r="M411" i="1" s="1"/>
  <c r="J296" i="1"/>
  <c r="I296" i="1"/>
  <c r="H296" i="1"/>
  <c r="P296" i="1"/>
  <c r="Q296" i="1" s="1"/>
  <c r="J350" i="1"/>
  <c r="H350" i="1"/>
  <c r="P350" i="1"/>
  <c r="Q350" i="1" s="1"/>
  <c r="H414" i="1"/>
  <c r="P414" i="1"/>
  <c r="Q414" i="1" s="1"/>
  <c r="J414" i="1"/>
  <c r="I414" i="1"/>
  <c r="P261" i="1"/>
  <c r="Q261" i="1" s="1"/>
  <c r="H289" i="1"/>
  <c r="K345" i="1"/>
  <c r="L345" i="1" s="1"/>
  <c r="O345" i="1" s="1"/>
  <c r="R345" i="1" s="1"/>
  <c r="J347" i="1"/>
  <c r="I347" i="1"/>
  <c r="H347" i="1"/>
  <c r="P347" i="1"/>
  <c r="Q347" i="1" s="1"/>
  <c r="P258" i="1"/>
  <c r="Q258" i="1" s="1"/>
  <c r="I289" i="1"/>
  <c r="P290" i="1"/>
  <c r="Q290" i="1" s="1"/>
  <c r="I350" i="1"/>
  <c r="P354" i="1"/>
  <c r="Q354" i="1" s="1"/>
  <c r="J354" i="1"/>
  <c r="I354" i="1"/>
  <c r="H354" i="1"/>
  <c r="P357" i="1"/>
  <c r="Q357" i="1" s="1"/>
  <c r="J357" i="1"/>
  <c r="I357" i="1"/>
  <c r="H357" i="1"/>
  <c r="H265" i="1"/>
  <c r="H283" i="1"/>
  <c r="J289" i="1"/>
  <c r="J291" i="1"/>
  <c r="I291" i="1"/>
  <c r="H291" i="1"/>
  <c r="J328" i="1"/>
  <c r="I328" i="1"/>
  <c r="H328" i="1"/>
  <c r="P377" i="1"/>
  <c r="Q377" i="1" s="1"/>
  <c r="J377" i="1"/>
  <c r="I377" i="1"/>
  <c r="H377" i="1"/>
  <c r="I392" i="1"/>
  <c r="F269" i="1"/>
  <c r="G269" i="1" s="1"/>
  <c r="I283" i="1"/>
  <c r="J284" i="1"/>
  <c r="I284" i="1"/>
  <c r="H284" i="1"/>
  <c r="P284" i="1"/>
  <c r="Q284" i="1" s="1"/>
  <c r="H298" i="1"/>
  <c r="H304" i="1"/>
  <c r="J319" i="1"/>
  <c r="I319" i="1"/>
  <c r="H319" i="1"/>
  <c r="P320" i="1"/>
  <c r="Q320" i="1" s="1"/>
  <c r="J320" i="1"/>
  <c r="I320" i="1"/>
  <c r="H320" i="1"/>
  <c r="J325" i="1"/>
  <c r="P325" i="1"/>
  <c r="Q325" i="1" s="1"/>
  <c r="P328" i="1"/>
  <c r="Q328" i="1" s="1"/>
  <c r="K405" i="1"/>
  <c r="M405" i="1" s="1"/>
  <c r="N405" i="1" s="1"/>
  <c r="J285" i="1"/>
  <c r="I285" i="1"/>
  <c r="H285" i="1"/>
  <c r="J299" i="1"/>
  <c r="I299" i="1"/>
  <c r="H299" i="1"/>
  <c r="P299" i="1"/>
  <c r="Q299" i="1" s="1"/>
  <c r="P305" i="1"/>
  <c r="Q305" i="1" s="1"/>
  <c r="I305" i="1"/>
  <c r="H305" i="1"/>
  <c r="I306" i="1"/>
  <c r="H306" i="1"/>
  <c r="J306" i="1"/>
  <c r="P306" i="1"/>
  <c r="Q306" i="1" s="1"/>
  <c r="J311" i="1"/>
  <c r="I311" i="1"/>
  <c r="H311" i="1"/>
  <c r="J316" i="1"/>
  <c r="P316" i="1"/>
  <c r="Q316" i="1" s="1"/>
  <c r="T326" i="1"/>
  <c r="J334" i="1"/>
  <c r="P334" i="1"/>
  <c r="Q334" i="1" s="1"/>
  <c r="J359" i="1"/>
  <c r="I359" i="1"/>
  <c r="P359" i="1"/>
  <c r="Q359" i="1" s="1"/>
  <c r="H359" i="1"/>
  <c r="P421" i="1"/>
  <c r="Q421" i="1" s="1"/>
  <c r="J421" i="1"/>
  <c r="I421" i="1"/>
  <c r="H421" i="1"/>
  <c r="T291" i="1"/>
  <c r="J300" i="1"/>
  <c r="I300" i="1"/>
  <c r="H300" i="1"/>
  <c r="I301" i="1"/>
  <c r="H301" i="1"/>
  <c r="P301" i="1"/>
  <c r="Q301" i="1" s="1"/>
  <c r="I303" i="1"/>
  <c r="J303" i="1"/>
  <c r="I315" i="1"/>
  <c r="T317" i="1"/>
  <c r="T338" i="1"/>
  <c r="J353" i="1"/>
  <c r="P353" i="1"/>
  <c r="Q353" i="1" s="1"/>
  <c r="I353" i="1"/>
  <c r="H353" i="1"/>
  <c r="J370" i="1"/>
  <c r="I370" i="1"/>
  <c r="H370" i="1"/>
  <c r="P370" i="1"/>
  <c r="Q370" i="1" s="1"/>
  <c r="J403" i="1"/>
  <c r="I403" i="1"/>
  <c r="H403" i="1"/>
  <c r="P403" i="1"/>
  <c r="Q403" i="1" s="1"/>
  <c r="J417" i="1"/>
  <c r="I417" i="1"/>
  <c r="H417" i="1"/>
  <c r="P417" i="1"/>
  <c r="Q417" i="1" s="1"/>
  <c r="H435" i="1"/>
  <c r="P435" i="1"/>
  <c r="Q435" i="1" s="1"/>
  <c r="J435" i="1"/>
  <c r="I435" i="1"/>
  <c r="H261" i="1"/>
  <c r="H268" i="1"/>
  <c r="I271" i="1"/>
  <c r="P285" i="1"/>
  <c r="Q285" i="1" s="1"/>
  <c r="I292" i="1"/>
  <c r="J293" i="1"/>
  <c r="I293" i="1"/>
  <c r="H293" i="1"/>
  <c r="P293" i="1"/>
  <c r="Q293" i="1" s="1"/>
  <c r="J301" i="1"/>
  <c r="I316" i="1"/>
  <c r="H317" i="1"/>
  <c r="I326" i="1"/>
  <c r="J331" i="1"/>
  <c r="H331" i="1"/>
  <c r="I334" i="1"/>
  <c r="P398" i="1"/>
  <c r="Q398" i="1" s="1"/>
  <c r="J398" i="1"/>
  <c r="I398" i="1"/>
  <c r="H398" i="1"/>
  <c r="I268" i="1"/>
  <c r="J271" i="1"/>
  <c r="H274" i="1"/>
  <c r="H277" i="1"/>
  <c r="H280" i="1"/>
  <c r="H286" i="1"/>
  <c r="J292" i="1"/>
  <c r="P300" i="1"/>
  <c r="Q300" i="1" s="1"/>
  <c r="H308" i="1"/>
  <c r="I317" i="1"/>
  <c r="J326" i="1"/>
  <c r="I331" i="1"/>
  <c r="M335" i="1"/>
  <c r="N335" i="1" s="1"/>
  <c r="K376" i="1"/>
  <c r="M376" i="1" s="1"/>
  <c r="T426" i="1"/>
  <c r="F333" i="1"/>
  <c r="G333" i="1" s="1"/>
  <c r="F340" i="1"/>
  <c r="G340" i="1" s="1"/>
  <c r="J362" i="1"/>
  <c r="I362" i="1"/>
  <c r="H362" i="1"/>
  <c r="P362" i="1"/>
  <c r="Q362" i="1" s="1"/>
  <c r="J373" i="1"/>
  <c r="H373" i="1"/>
  <c r="P373" i="1"/>
  <c r="Q373" i="1" s="1"/>
  <c r="I373" i="1"/>
  <c r="P386" i="1"/>
  <c r="Q386" i="1" s="1"/>
  <c r="J386" i="1"/>
  <c r="I386" i="1"/>
  <c r="H386" i="1"/>
  <c r="P437" i="1"/>
  <c r="Q437" i="1" s="1"/>
  <c r="J437" i="1"/>
  <c r="I437" i="1"/>
  <c r="F344" i="1"/>
  <c r="G344" i="1" s="1"/>
  <c r="P401" i="1"/>
  <c r="Q401" i="1" s="1"/>
  <c r="J401" i="1"/>
  <c r="I401" i="1"/>
  <c r="H401" i="1"/>
  <c r="H437" i="1"/>
  <c r="P449" i="1"/>
  <c r="Q449" i="1" s="1"/>
  <c r="J449" i="1"/>
  <c r="H449" i="1"/>
  <c r="I449" i="1"/>
  <c r="F312" i="1"/>
  <c r="G312" i="1" s="1"/>
  <c r="F321" i="1"/>
  <c r="G321" i="1" s="1"/>
  <c r="F336" i="1"/>
  <c r="G336" i="1" s="1"/>
  <c r="J365" i="1"/>
  <c r="I365" i="1"/>
  <c r="H365" i="1"/>
  <c r="P365" i="1"/>
  <c r="Q365" i="1" s="1"/>
  <c r="J382" i="1"/>
  <c r="I382" i="1"/>
  <c r="H382" i="1"/>
  <c r="P382" i="1"/>
  <c r="Q382" i="1" s="1"/>
  <c r="P380" i="1"/>
  <c r="Q380" i="1" s="1"/>
  <c r="J380" i="1"/>
  <c r="I380" i="1"/>
  <c r="H380" i="1"/>
  <c r="T412" i="1"/>
  <c r="K420" i="1"/>
  <c r="M420" i="1" s="1"/>
  <c r="N420" i="1" s="1"/>
  <c r="I341" i="1"/>
  <c r="P348" i="1"/>
  <c r="Q348" i="1" s="1"/>
  <c r="J348" i="1"/>
  <c r="I348" i="1"/>
  <c r="H348" i="1"/>
  <c r="J361" i="1"/>
  <c r="I361" i="1"/>
  <c r="H361" i="1"/>
  <c r="P361" i="1"/>
  <c r="Q361" i="1" s="1"/>
  <c r="P432" i="1"/>
  <c r="Q432" i="1" s="1"/>
  <c r="J432" i="1"/>
  <c r="I432" i="1"/>
  <c r="H432" i="1"/>
  <c r="H332" i="1"/>
  <c r="I338" i="1"/>
  <c r="J341" i="1"/>
  <c r="F368" i="1"/>
  <c r="G368" i="1" s="1"/>
  <c r="H387" i="1"/>
  <c r="P387" i="1"/>
  <c r="Q387" i="1" s="1"/>
  <c r="J387" i="1"/>
  <c r="I387" i="1"/>
  <c r="P395" i="1"/>
  <c r="Q395" i="1" s="1"/>
  <c r="J395" i="1"/>
  <c r="I395" i="1"/>
  <c r="H395" i="1"/>
  <c r="F309" i="1"/>
  <c r="G309" i="1" s="1"/>
  <c r="F318" i="1"/>
  <c r="G318" i="1" s="1"/>
  <c r="F327" i="1"/>
  <c r="G327" i="1" s="1"/>
  <c r="I332" i="1"/>
  <c r="J338" i="1"/>
  <c r="T345" i="1"/>
  <c r="U345" i="1" s="1"/>
  <c r="J356" i="1"/>
  <c r="I356" i="1"/>
  <c r="H356" i="1"/>
  <c r="P389" i="1"/>
  <c r="Q389" i="1" s="1"/>
  <c r="J389" i="1"/>
  <c r="I389" i="1"/>
  <c r="H389" i="1"/>
  <c r="H411" i="1"/>
  <c r="L411" i="1" s="1"/>
  <c r="O411" i="1" s="1"/>
  <c r="P411" i="1"/>
  <c r="Q411" i="1" s="1"/>
  <c r="J411" i="1"/>
  <c r="J364" i="1"/>
  <c r="I364" i="1"/>
  <c r="H364" i="1"/>
  <c r="P364" i="1"/>
  <c r="Q364" i="1" s="1"/>
  <c r="J376" i="1"/>
  <c r="H376" i="1"/>
  <c r="P376" i="1"/>
  <c r="Q376" i="1" s="1"/>
  <c r="J379" i="1"/>
  <c r="I379" i="1"/>
  <c r="H379" i="1"/>
  <c r="P379" i="1"/>
  <c r="Q379" i="1" s="1"/>
  <c r="P383" i="1"/>
  <c r="Q383" i="1" s="1"/>
  <c r="J383" i="1"/>
  <c r="I383" i="1"/>
  <c r="H383" i="1"/>
  <c r="J385" i="1"/>
  <c r="I385" i="1"/>
  <c r="H385" i="1"/>
  <c r="P385" i="1"/>
  <c r="Q385" i="1" s="1"/>
  <c r="F419" i="1"/>
  <c r="G419" i="1" s="1"/>
  <c r="H425" i="1"/>
  <c r="P425" i="1"/>
  <c r="Q425" i="1" s="1"/>
  <c r="J425" i="1"/>
  <c r="I425" i="1"/>
  <c r="H428" i="1"/>
  <c r="P428" i="1"/>
  <c r="Q428" i="1" s="1"/>
  <c r="J428" i="1"/>
  <c r="I428" i="1"/>
  <c r="P413" i="1"/>
  <c r="Q413" i="1" s="1"/>
  <c r="J413" i="1"/>
  <c r="I413" i="1"/>
  <c r="H413" i="1"/>
  <c r="H416" i="1"/>
  <c r="P416" i="1"/>
  <c r="Q416" i="1" s="1"/>
  <c r="J416" i="1"/>
  <c r="I416" i="1"/>
  <c r="T420" i="1"/>
  <c r="T439" i="1"/>
  <c r="P410" i="1"/>
  <c r="Q410" i="1" s="1"/>
  <c r="J410" i="1"/>
  <c r="I410" i="1"/>
  <c r="H410" i="1"/>
  <c r="H415" i="1"/>
  <c r="P415" i="1"/>
  <c r="Q415" i="1" s="1"/>
  <c r="H444" i="1"/>
  <c r="I444" i="1"/>
  <c r="P444" i="1"/>
  <c r="Q444" i="1" s="1"/>
  <c r="P452" i="1"/>
  <c r="Q452" i="1" s="1"/>
  <c r="J452" i="1"/>
  <c r="I452" i="1"/>
  <c r="H452" i="1"/>
  <c r="F349" i="1"/>
  <c r="G349" i="1" s="1"/>
  <c r="H369" i="1"/>
  <c r="P369" i="1"/>
  <c r="Q369" i="1" s="1"/>
  <c r="P407" i="1"/>
  <c r="Q407" i="1" s="1"/>
  <c r="J407" i="1"/>
  <c r="I407" i="1"/>
  <c r="H407" i="1"/>
  <c r="H422" i="1"/>
  <c r="J422" i="1"/>
  <c r="P422" i="1"/>
  <c r="Q422" i="1" s="1"/>
  <c r="J444" i="1"/>
  <c r="J388" i="1"/>
  <c r="I388" i="1"/>
  <c r="H388" i="1"/>
  <c r="P388" i="1"/>
  <c r="Q388" i="1" s="1"/>
  <c r="K422" i="1"/>
  <c r="M422" i="1" s="1"/>
  <c r="I369" i="1"/>
  <c r="F394" i="1"/>
  <c r="G394" i="1" s="1"/>
  <c r="F397" i="1"/>
  <c r="G397" i="1" s="1"/>
  <c r="P418" i="1"/>
  <c r="Q418" i="1" s="1"/>
  <c r="I418" i="1"/>
  <c r="H418" i="1"/>
  <c r="H358" i="1"/>
  <c r="H378" i="1"/>
  <c r="P378" i="1"/>
  <c r="Q378" i="1" s="1"/>
  <c r="J378" i="1"/>
  <c r="I378" i="1"/>
  <c r="J400" i="1"/>
  <c r="I400" i="1"/>
  <c r="H400" i="1"/>
  <c r="P400" i="1"/>
  <c r="Q400" i="1" s="1"/>
  <c r="J409" i="1"/>
  <c r="I409" i="1"/>
  <c r="H409" i="1"/>
  <c r="J426" i="1"/>
  <c r="I426" i="1"/>
  <c r="H426" i="1"/>
  <c r="P429" i="1"/>
  <c r="Q429" i="1" s="1"/>
  <c r="J429" i="1"/>
  <c r="I429" i="1"/>
  <c r="H429" i="1"/>
  <c r="T460" i="1"/>
  <c r="P464" i="1"/>
  <c r="Q464" i="1" s="1"/>
  <c r="J464" i="1"/>
  <c r="I464" i="1"/>
  <c r="H464" i="1"/>
  <c r="K476" i="1"/>
  <c r="M476" i="1" s="1"/>
  <c r="N476" i="1" s="1"/>
  <c r="F423" i="1"/>
  <c r="G423" i="1" s="1"/>
  <c r="I457" i="1"/>
  <c r="P457" i="1"/>
  <c r="Q457" i="1" s="1"/>
  <c r="J457" i="1"/>
  <c r="H457" i="1"/>
  <c r="I474" i="1"/>
  <c r="H474" i="1"/>
  <c r="P474" i="1"/>
  <c r="Q474" i="1" s="1"/>
  <c r="J474" i="1"/>
  <c r="P565" i="1"/>
  <c r="Q565" i="1" s="1"/>
  <c r="J565" i="1"/>
  <c r="I565" i="1"/>
  <c r="H565" i="1"/>
  <c r="P443" i="1"/>
  <c r="Q443" i="1" s="1"/>
  <c r="I443" i="1"/>
  <c r="H443" i="1"/>
  <c r="P455" i="1"/>
  <c r="Q455" i="1" s="1"/>
  <c r="J455" i="1"/>
  <c r="I455" i="1"/>
  <c r="H455" i="1"/>
  <c r="J443" i="1"/>
  <c r="P470" i="1"/>
  <c r="Q470" i="1" s="1"/>
  <c r="J470" i="1"/>
  <c r="I470" i="1"/>
  <c r="H470" i="1"/>
  <c r="J499" i="1"/>
  <c r="P499" i="1"/>
  <c r="Q499" i="1" s="1"/>
  <c r="H499" i="1"/>
  <c r="I499" i="1"/>
  <c r="F445" i="1"/>
  <c r="G445" i="1" s="1"/>
  <c r="H393" i="1"/>
  <c r="P393" i="1"/>
  <c r="Q393" i="1" s="1"/>
  <c r="H396" i="1"/>
  <c r="P396" i="1"/>
  <c r="Q396" i="1" s="1"/>
  <c r="P430" i="1"/>
  <c r="Q430" i="1" s="1"/>
  <c r="J430" i="1"/>
  <c r="I430" i="1"/>
  <c r="H430" i="1"/>
  <c r="I434" i="1"/>
  <c r="H399" i="1"/>
  <c r="P399" i="1"/>
  <c r="Q399" i="1" s="1"/>
  <c r="T424" i="1"/>
  <c r="J448" i="1"/>
  <c r="I448" i="1"/>
  <c r="H448" i="1"/>
  <c r="P448" i="1"/>
  <c r="Q448" i="1" s="1"/>
  <c r="P458" i="1"/>
  <c r="Q458" i="1" s="1"/>
  <c r="J458" i="1"/>
  <c r="I458" i="1"/>
  <c r="H458" i="1"/>
  <c r="J393" i="1"/>
  <c r="I396" i="1"/>
  <c r="H424" i="1"/>
  <c r="P451" i="1"/>
  <c r="Q451" i="1" s="1"/>
  <c r="I451" i="1"/>
  <c r="I454" i="1"/>
  <c r="P454" i="1"/>
  <c r="Q454" i="1" s="1"/>
  <c r="J454" i="1"/>
  <c r="H454" i="1"/>
  <c r="J487" i="1"/>
  <c r="P487" i="1"/>
  <c r="Q487" i="1" s="1"/>
  <c r="I487" i="1"/>
  <c r="H487" i="1"/>
  <c r="H384" i="1"/>
  <c r="P384" i="1"/>
  <c r="Q384" i="1" s="1"/>
  <c r="J396" i="1"/>
  <c r="I399" i="1"/>
  <c r="H405" i="1"/>
  <c r="P405" i="1"/>
  <c r="Q405" i="1" s="1"/>
  <c r="I424" i="1"/>
  <c r="I384" i="1"/>
  <c r="J399" i="1"/>
  <c r="H408" i="1"/>
  <c r="P408" i="1"/>
  <c r="Q408" i="1" s="1"/>
  <c r="J424" i="1"/>
  <c r="J451" i="1"/>
  <c r="P456" i="1"/>
  <c r="Q456" i="1" s="1"/>
  <c r="T483" i="1"/>
  <c r="I463" i="1"/>
  <c r="J463" i="1"/>
  <c r="H463" i="1"/>
  <c r="T531" i="1"/>
  <c r="H438" i="1"/>
  <c r="P438" i="1"/>
  <c r="Q438" i="1" s="1"/>
  <c r="H441" i="1"/>
  <c r="I441" i="1"/>
  <c r="P446" i="1"/>
  <c r="Q446" i="1" s="1"/>
  <c r="I446" i="1"/>
  <c r="H446" i="1"/>
  <c r="H462" i="1"/>
  <c r="I462" i="1"/>
  <c r="P462" i="1"/>
  <c r="Q462" i="1" s="1"/>
  <c r="I477" i="1"/>
  <c r="H477" i="1"/>
  <c r="P477" i="1"/>
  <c r="Q477" i="1" s="1"/>
  <c r="J477" i="1"/>
  <c r="I433" i="1"/>
  <c r="I438" i="1"/>
  <c r="J441" i="1"/>
  <c r="J446" i="1"/>
  <c r="H450" i="1"/>
  <c r="J450" i="1"/>
  <c r="I450" i="1"/>
  <c r="H465" i="1"/>
  <c r="P465" i="1"/>
  <c r="Q465" i="1" s="1"/>
  <c r="J465" i="1"/>
  <c r="I465" i="1"/>
  <c r="J433" i="1"/>
  <c r="J438" i="1"/>
  <c r="F442" i="1"/>
  <c r="G442" i="1" s="1"/>
  <c r="J462" i="1"/>
  <c r="P463" i="1"/>
  <c r="Q463" i="1" s="1"/>
  <c r="L436" i="1"/>
  <c r="O436" i="1" s="1"/>
  <c r="R436" i="1" s="1"/>
  <c r="P441" i="1"/>
  <c r="Q441" i="1" s="1"/>
  <c r="H447" i="1"/>
  <c r="P447" i="1"/>
  <c r="Q447" i="1" s="1"/>
  <c r="J447" i="1"/>
  <c r="P461" i="1"/>
  <c r="Q461" i="1" s="1"/>
  <c r="I461" i="1"/>
  <c r="H461" i="1"/>
  <c r="P467" i="1"/>
  <c r="Q467" i="1" s="1"/>
  <c r="J467" i="1"/>
  <c r="I467" i="1"/>
  <c r="H467" i="1"/>
  <c r="I480" i="1"/>
  <c r="H480" i="1"/>
  <c r="P480" i="1"/>
  <c r="Q480" i="1" s="1"/>
  <c r="J480" i="1"/>
  <c r="M436" i="1"/>
  <c r="J439" i="1"/>
  <c r="H439" i="1"/>
  <c r="K447" i="1"/>
  <c r="M447" i="1" s="1"/>
  <c r="H427" i="1"/>
  <c r="J436" i="1"/>
  <c r="U436" i="1" s="1"/>
  <c r="I439" i="1"/>
  <c r="P450" i="1"/>
  <c r="Q450" i="1" s="1"/>
  <c r="I460" i="1"/>
  <c r="J460" i="1"/>
  <c r="H460" i="1"/>
  <c r="J508" i="1"/>
  <c r="P508" i="1"/>
  <c r="Q508" i="1" s="1"/>
  <c r="I508" i="1"/>
  <c r="H508" i="1"/>
  <c r="M494" i="1"/>
  <c r="N494" i="1" s="1"/>
  <c r="J555" i="1"/>
  <c r="I555" i="1"/>
  <c r="P555" i="1"/>
  <c r="Q555" i="1" s="1"/>
  <c r="H555" i="1"/>
  <c r="J490" i="1"/>
  <c r="I490" i="1"/>
  <c r="H490" i="1"/>
  <c r="P490" i="1"/>
  <c r="Q490" i="1" s="1"/>
  <c r="H501" i="1"/>
  <c r="J501" i="1"/>
  <c r="I501" i="1"/>
  <c r="P501" i="1"/>
  <c r="Q501" i="1" s="1"/>
  <c r="J511" i="1"/>
  <c r="J553" i="1"/>
  <c r="I553" i="1"/>
  <c r="P553" i="1"/>
  <c r="Q553" i="1" s="1"/>
  <c r="P459" i="1"/>
  <c r="Q459" i="1" s="1"/>
  <c r="F472" i="1"/>
  <c r="G472" i="1" s="1"/>
  <c r="H493" i="1"/>
  <c r="P493" i="1"/>
  <c r="Q493" i="1" s="1"/>
  <c r="I493" i="1"/>
  <c r="K494" i="1"/>
  <c r="P509" i="1"/>
  <c r="Q509" i="1" s="1"/>
  <c r="I509" i="1"/>
  <c r="J509" i="1"/>
  <c r="H509" i="1"/>
  <c r="J534" i="1"/>
  <c r="P534" i="1"/>
  <c r="Q534" i="1" s="1"/>
  <c r="I534" i="1"/>
  <c r="J549" i="1"/>
  <c r="I549" i="1"/>
  <c r="H549" i="1"/>
  <c r="P549" i="1"/>
  <c r="Q549" i="1" s="1"/>
  <c r="H553" i="1"/>
  <c r="F563" i="1"/>
  <c r="G563" i="1" s="1"/>
  <c r="J571" i="1"/>
  <c r="I571" i="1"/>
  <c r="H571" i="1"/>
  <c r="P571" i="1"/>
  <c r="Q571" i="1" s="1"/>
  <c r="P585" i="1"/>
  <c r="Q585" i="1" s="1"/>
  <c r="J585" i="1"/>
  <c r="I585" i="1"/>
  <c r="H585" i="1"/>
  <c r="I468" i="1"/>
  <c r="T482" i="1"/>
  <c r="J496" i="1"/>
  <c r="P496" i="1"/>
  <c r="Q496" i="1" s="1"/>
  <c r="H496" i="1"/>
  <c r="J468" i="1"/>
  <c r="P479" i="1"/>
  <c r="Q479" i="1" s="1"/>
  <c r="J479" i="1"/>
  <c r="I479" i="1"/>
  <c r="H479" i="1"/>
  <c r="I496" i="1"/>
  <c r="J502" i="1"/>
  <c r="I502" i="1"/>
  <c r="H502" i="1"/>
  <c r="P502" i="1"/>
  <c r="Q502" i="1" s="1"/>
  <c r="J524" i="1"/>
  <c r="T473" i="1"/>
  <c r="P485" i="1"/>
  <c r="Q485" i="1" s="1"/>
  <c r="I485" i="1"/>
  <c r="T513" i="1"/>
  <c r="I459" i="1"/>
  <c r="H473" i="1"/>
  <c r="F475" i="1"/>
  <c r="G475" i="1" s="1"/>
  <c r="J484" i="1"/>
  <c r="P484" i="1"/>
  <c r="Q484" i="1" s="1"/>
  <c r="I484" i="1"/>
  <c r="H485" i="1"/>
  <c r="J523" i="1"/>
  <c r="H523" i="1"/>
  <c r="P523" i="1"/>
  <c r="Q523" i="1" s="1"/>
  <c r="I523" i="1"/>
  <c r="J459" i="1"/>
  <c r="F466" i="1"/>
  <c r="G466" i="1" s="1"/>
  <c r="I473" i="1"/>
  <c r="H484" i="1"/>
  <c r="J485" i="1"/>
  <c r="P488" i="1"/>
  <c r="Q488" i="1" s="1"/>
  <c r="J488" i="1"/>
  <c r="I488" i="1"/>
  <c r="H488" i="1"/>
  <c r="H517" i="1"/>
  <c r="P468" i="1"/>
  <c r="Q468" i="1" s="1"/>
  <c r="F469" i="1"/>
  <c r="G469" i="1" s="1"/>
  <c r="J473" i="1"/>
  <c r="P512" i="1"/>
  <c r="Q512" i="1" s="1"/>
  <c r="J512" i="1"/>
  <c r="I512" i="1"/>
  <c r="H512" i="1"/>
  <c r="J557" i="1"/>
  <c r="H557" i="1"/>
  <c r="P557" i="1"/>
  <c r="Q557" i="1" s="1"/>
  <c r="I557" i="1"/>
  <c r="H471" i="1"/>
  <c r="P471" i="1"/>
  <c r="Q471" i="1" s="1"/>
  <c r="P476" i="1"/>
  <c r="Q476" i="1" s="1"/>
  <c r="H476" i="1"/>
  <c r="H483" i="1"/>
  <c r="J483" i="1"/>
  <c r="I483" i="1"/>
  <c r="P497" i="1"/>
  <c r="Q497" i="1" s="1"/>
  <c r="J497" i="1"/>
  <c r="I497" i="1"/>
  <c r="H497" i="1"/>
  <c r="J529" i="1"/>
  <c r="I529" i="1"/>
  <c r="H529" i="1"/>
  <c r="P529" i="1"/>
  <c r="Q529" i="1" s="1"/>
  <c r="J533" i="1"/>
  <c r="I533" i="1"/>
  <c r="H533" i="1"/>
  <c r="J537" i="1"/>
  <c r="P537" i="1"/>
  <c r="Q537" i="1" s="1"/>
  <c r="I537" i="1"/>
  <c r="H537" i="1"/>
  <c r="P491" i="1"/>
  <c r="Q491" i="1" s="1"/>
  <c r="I491" i="1"/>
  <c r="H491" i="1"/>
  <c r="J495" i="1"/>
  <c r="F510" i="1"/>
  <c r="G510" i="1" s="1"/>
  <c r="J527" i="1"/>
  <c r="I527" i="1"/>
  <c r="P527" i="1"/>
  <c r="Q527" i="1" s="1"/>
  <c r="P528" i="1"/>
  <c r="Q528" i="1" s="1"/>
  <c r="J528" i="1"/>
  <c r="I528" i="1"/>
  <c r="H528" i="1"/>
  <c r="H498" i="1"/>
  <c r="P498" i="1"/>
  <c r="Q498" i="1" s="1"/>
  <c r="H519" i="1"/>
  <c r="P519" i="1"/>
  <c r="Q519" i="1" s="1"/>
  <c r="P532" i="1"/>
  <c r="Q532" i="1" s="1"/>
  <c r="P533" i="1"/>
  <c r="Q533" i="1" s="1"/>
  <c r="J552" i="1"/>
  <c r="I552" i="1"/>
  <c r="P552" i="1"/>
  <c r="Q552" i="1" s="1"/>
  <c r="H552" i="1"/>
  <c r="P569" i="1"/>
  <c r="Q569" i="1" s="1"/>
  <c r="J569" i="1"/>
  <c r="H569" i="1"/>
  <c r="I498" i="1"/>
  <c r="I514" i="1"/>
  <c r="H514" i="1"/>
  <c r="I556" i="1"/>
  <c r="P556" i="1"/>
  <c r="Q556" i="1" s="1"/>
  <c r="J556" i="1"/>
  <c r="P564" i="1"/>
  <c r="Q564" i="1" s="1"/>
  <c r="H564" i="1"/>
  <c r="K569" i="1"/>
  <c r="M569" i="1" s="1"/>
  <c r="P589" i="1"/>
  <c r="Q589" i="1" s="1"/>
  <c r="J589" i="1"/>
  <c r="I589" i="1"/>
  <c r="H589" i="1"/>
  <c r="I482" i="1"/>
  <c r="J498" i="1"/>
  <c r="J506" i="1"/>
  <c r="H507" i="1"/>
  <c r="P507" i="1"/>
  <c r="Q507" i="1" s="1"/>
  <c r="J518" i="1"/>
  <c r="J519" i="1"/>
  <c r="P526" i="1"/>
  <c r="Q526" i="1" s="1"/>
  <c r="J526" i="1"/>
  <c r="I526" i="1"/>
  <c r="H526" i="1"/>
  <c r="H556" i="1"/>
  <c r="J482" i="1"/>
  <c r="K506" i="1"/>
  <c r="M506" i="1" s="1"/>
  <c r="P515" i="1"/>
  <c r="Q515" i="1" s="1"/>
  <c r="I515" i="1"/>
  <c r="H515" i="1"/>
  <c r="K518" i="1"/>
  <c r="M518" i="1" s="1"/>
  <c r="K519" i="1"/>
  <c r="M519" i="1" s="1"/>
  <c r="H522" i="1"/>
  <c r="P522" i="1"/>
  <c r="Q522" i="1" s="1"/>
  <c r="J522" i="1"/>
  <c r="P535" i="1"/>
  <c r="Q535" i="1" s="1"/>
  <c r="J535" i="1"/>
  <c r="I535" i="1"/>
  <c r="H535" i="1"/>
  <c r="J540" i="1"/>
  <c r="I540" i="1"/>
  <c r="P540" i="1"/>
  <c r="Q540" i="1" s="1"/>
  <c r="I587" i="1"/>
  <c r="P587" i="1"/>
  <c r="Q587" i="1" s="1"/>
  <c r="J587" i="1"/>
  <c r="H587" i="1"/>
  <c r="J515" i="1"/>
  <c r="I522" i="1"/>
  <c r="J531" i="1"/>
  <c r="I531" i="1"/>
  <c r="H531" i="1"/>
  <c r="H540" i="1"/>
  <c r="F489" i="1"/>
  <c r="G489" i="1" s="1"/>
  <c r="H494" i="1"/>
  <c r="J505" i="1"/>
  <c r="H505" i="1"/>
  <c r="K507" i="1"/>
  <c r="M507" i="1" s="1"/>
  <c r="N507" i="1" s="1"/>
  <c r="J543" i="1"/>
  <c r="H543" i="1"/>
  <c r="I543" i="1"/>
  <c r="P543" i="1"/>
  <c r="Q543" i="1" s="1"/>
  <c r="T541" i="1"/>
  <c r="K599" i="1"/>
  <c r="M599" i="1" s="1"/>
  <c r="I513" i="1"/>
  <c r="H541" i="1"/>
  <c r="J513" i="1"/>
  <c r="F536" i="1"/>
  <c r="G536" i="1" s="1"/>
  <c r="I541" i="1"/>
  <c r="F546" i="1"/>
  <c r="G546" i="1" s="1"/>
  <c r="I547" i="1"/>
  <c r="J547" i="1"/>
  <c r="H547" i="1"/>
  <c r="P562" i="1"/>
  <c r="Q562" i="1" s="1"/>
  <c r="J562" i="1"/>
  <c r="H562" i="1"/>
  <c r="I562" i="1"/>
  <c r="F492" i="1"/>
  <c r="G492" i="1" s="1"/>
  <c r="F504" i="1"/>
  <c r="G504" i="1" s="1"/>
  <c r="F516" i="1"/>
  <c r="G516" i="1" s="1"/>
  <c r="F525" i="1"/>
  <c r="G525" i="1" s="1"/>
  <c r="J541" i="1"/>
  <c r="F548" i="1"/>
  <c r="G548" i="1" s="1"/>
  <c r="T560" i="1"/>
  <c r="H568" i="1"/>
  <c r="J568" i="1"/>
  <c r="J579" i="1"/>
  <c r="I579" i="1"/>
  <c r="P579" i="1"/>
  <c r="Q579" i="1" s="1"/>
  <c r="H579" i="1"/>
  <c r="J558" i="1"/>
  <c r="I558" i="1"/>
  <c r="H558" i="1"/>
  <c r="P558" i="1"/>
  <c r="Q558" i="1" s="1"/>
  <c r="P577" i="1"/>
  <c r="Q577" i="1" s="1"/>
  <c r="J577" i="1"/>
  <c r="I577" i="1"/>
  <c r="F561" i="1"/>
  <c r="G561" i="1" s="1"/>
  <c r="H577" i="1"/>
  <c r="H598" i="1"/>
  <c r="J598" i="1"/>
  <c r="I598" i="1"/>
  <c r="P598" i="1"/>
  <c r="Q598" i="1" s="1"/>
  <c r="I610" i="1"/>
  <c r="J570" i="1"/>
  <c r="I570" i="1"/>
  <c r="P570" i="1"/>
  <c r="Q570" i="1" s="1"/>
  <c r="H570" i="1"/>
  <c r="F567" i="1"/>
  <c r="G567" i="1" s="1"/>
  <c r="I586" i="1"/>
  <c r="H586" i="1"/>
  <c r="J586" i="1"/>
  <c r="P586" i="1"/>
  <c r="Q586" i="1" s="1"/>
  <c r="F542" i="1"/>
  <c r="G542" i="1" s="1"/>
  <c r="J576" i="1"/>
  <c r="I576" i="1"/>
  <c r="P576" i="1"/>
  <c r="Q576" i="1" s="1"/>
  <c r="H576" i="1"/>
  <c r="P580" i="1"/>
  <c r="Q580" i="1" s="1"/>
  <c r="J580" i="1"/>
  <c r="I580" i="1"/>
  <c r="H580" i="1"/>
  <c r="J582" i="1"/>
  <c r="J588" i="1"/>
  <c r="I588" i="1"/>
  <c r="H588" i="1"/>
  <c r="P588" i="1"/>
  <c r="Q588" i="1" s="1"/>
  <c r="J603" i="1"/>
  <c r="F578" i="1"/>
  <c r="G578" i="1" s="1"/>
  <c r="H601" i="1"/>
  <c r="J601" i="1"/>
  <c r="I601" i="1"/>
  <c r="H608" i="1"/>
  <c r="J608" i="1"/>
  <c r="I608" i="1"/>
  <c r="P608" i="1"/>
  <c r="Q608" i="1" s="1"/>
  <c r="P612" i="1"/>
  <c r="Q612" i="1" s="1"/>
  <c r="J612" i="1"/>
  <c r="I612" i="1"/>
  <c r="H612" i="1"/>
  <c r="P597" i="1"/>
  <c r="Q597" i="1" s="1"/>
  <c r="J597" i="1"/>
  <c r="I597" i="1"/>
  <c r="H597" i="1"/>
  <c r="H595" i="1"/>
  <c r="J595" i="1"/>
  <c r="P595" i="1"/>
  <c r="Q595" i="1" s="1"/>
  <c r="I595" i="1"/>
  <c r="P601" i="1"/>
  <c r="Q601" i="1" s="1"/>
  <c r="M621" i="1"/>
  <c r="J614" i="1"/>
  <c r="I614" i="1"/>
  <c r="P614" i="1"/>
  <c r="Q614" i="1" s="1"/>
  <c r="H614" i="1"/>
  <c r="I634" i="1"/>
  <c r="H634" i="1"/>
  <c r="P634" i="1"/>
  <c r="Q634" i="1" s="1"/>
  <c r="J634" i="1"/>
  <c r="J560" i="1"/>
  <c r="F566" i="1"/>
  <c r="G566" i="1" s="1"/>
  <c r="F573" i="1"/>
  <c r="G573" i="1" s="1"/>
  <c r="I594" i="1"/>
  <c r="J617" i="1"/>
  <c r="H617" i="1"/>
  <c r="I617" i="1"/>
  <c r="P617" i="1"/>
  <c r="Q617" i="1" s="1"/>
  <c r="P639" i="1"/>
  <c r="Q639" i="1" s="1"/>
  <c r="J639" i="1"/>
  <c r="I639" i="1"/>
  <c r="H639" i="1"/>
  <c r="J581" i="1"/>
  <c r="I581" i="1"/>
  <c r="H592" i="1"/>
  <c r="P592" i="1"/>
  <c r="Q592" i="1" s="1"/>
  <c r="J592" i="1"/>
  <c r="I592" i="1"/>
  <c r="I602" i="1"/>
  <c r="H607" i="1"/>
  <c r="J607" i="1"/>
  <c r="I607" i="1"/>
  <c r="P607" i="1"/>
  <c r="Q607" i="1" s="1"/>
  <c r="P609" i="1"/>
  <c r="Q609" i="1" s="1"/>
  <c r="J609" i="1"/>
  <c r="I609" i="1"/>
  <c r="H609" i="1"/>
  <c r="J611" i="1"/>
  <c r="H611" i="1"/>
  <c r="P611" i="1"/>
  <c r="Q611" i="1" s="1"/>
  <c r="J620" i="1"/>
  <c r="H620" i="1"/>
  <c r="P620" i="1"/>
  <c r="Q620" i="1" s="1"/>
  <c r="I620" i="1"/>
  <c r="F554" i="1"/>
  <c r="G554" i="1" s="1"/>
  <c r="H581" i="1"/>
  <c r="F583" i="1"/>
  <c r="G583" i="1" s="1"/>
  <c r="I611" i="1"/>
  <c r="P599" i="1"/>
  <c r="Q599" i="1" s="1"/>
  <c r="J599" i="1"/>
  <c r="P615" i="1"/>
  <c r="Q615" i="1" s="1"/>
  <c r="I615" i="1"/>
  <c r="H615" i="1"/>
  <c r="J615" i="1"/>
  <c r="F551" i="1"/>
  <c r="G551" i="1" s="1"/>
  <c r="P581" i="1"/>
  <c r="Q581" i="1" s="1"/>
  <c r="H599" i="1"/>
  <c r="L599" i="1" s="1"/>
  <c r="O599" i="1" s="1"/>
  <c r="P630" i="1"/>
  <c r="Q630" i="1" s="1"/>
  <c r="J630" i="1"/>
  <c r="I630" i="1"/>
  <c r="H630" i="1"/>
  <c r="F584" i="1"/>
  <c r="G584" i="1" s="1"/>
  <c r="P605" i="1"/>
  <c r="Q605" i="1" s="1"/>
  <c r="J605" i="1"/>
  <c r="I605" i="1"/>
  <c r="H605" i="1"/>
  <c r="I625" i="1"/>
  <c r="H625" i="1"/>
  <c r="P625" i="1"/>
  <c r="Q625" i="1" s="1"/>
  <c r="F572" i="1"/>
  <c r="G572" i="1" s="1"/>
  <c r="F590" i="1"/>
  <c r="G590" i="1" s="1"/>
  <c r="P618" i="1"/>
  <c r="Q618" i="1" s="1"/>
  <c r="H618" i="1"/>
  <c r="J618" i="1"/>
  <c r="I618" i="1"/>
  <c r="J625" i="1"/>
  <c r="H616" i="1"/>
  <c r="P616" i="1"/>
  <c r="Q616" i="1" s="1"/>
  <c r="J616" i="1"/>
  <c r="I616" i="1"/>
  <c r="J593" i="1"/>
  <c r="I593" i="1"/>
  <c r="P593" i="1"/>
  <c r="Q593" i="1" s="1"/>
  <c r="H613" i="1"/>
  <c r="P613" i="1"/>
  <c r="Q613" i="1" s="1"/>
  <c r="J613" i="1"/>
  <c r="I613" i="1"/>
  <c r="F575" i="1"/>
  <c r="G575" i="1" s="1"/>
  <c r="H593" i="1"/>
  <c r="I591" i="1"/>
  <c r="H591" i="1"/>
  <c r="P624" i="1"/>
  <c r="Q624" i="1" s="1"/>
  <c r="J624" i="1"/>
  <c r="I624" i="1"/>
  <c r="H624" i="1"/>
  <c r="H619" i="1"/>
  <c r="P619" i="1"/>
  <c r="Q619" i="1" s="1"/>
  <c r="J619" i="1"/>
  <c r="I619" i="1"/>
  <c r="T623" i="1"/>
  <c r="I631" i="1"/>
  <c r="H631" i="1"/>
  <c r="P631" i="1"/>
  <c r="Q631" i="1" s="1"/>
  <c r="J631" i="1"/>
  <c r="P633" i="1"/>
  <c r="Q633" i="1" s="1"/>
  <c r="J633" i="1"/>
  <c r="H633" i="1"/>
  <c r="I633" i="1"/>
  <c r="F604" i="1"/>
  <c r="G604" i="1" s="1"/>
  <c r="T638" i="1"/>
  <c r="P600" i="1"/>
  <c r="Q600" i="1" s="1"/>
  <c r="H600" i="1"/>
  <c r="P627" i="1"/>
  <c r="Q627" i="1" s="1"/>
  <c r="J627" i="1"/>
  <c r="I627" i="1"/>
  <c r="H627" i="1"/>
  <c r="P621" i="1"/>
  <c r="Q621" i="1" s="1"/>
  <c r="J621" i="1"/>
  <c r="J623" i="1"/>
  <c r="H623" i="1"/>
  <c r="J626" i="1"/>
  <c r="H626" i="1"/>
  <c r="P626" i="1"/>
  <c r="Q626" i="1" s="1"/>
  <c r="I626" i="1"/>
  <c r="T629" i="1"/>
  <c r="P636" i="1"/>
  <c r="Q636" i="1" s="1"/>
  <c r="J636" i="1"/>
  <c r="I636" i="1"/>
  <c r="H636" i="1"/>
  <c r="I640" i="1"/>
  <c r="H640" i="1"/>
  <c r="P640" i="1"/>
  <c r="Q640" i="1" s="1"/>
  <c r="H621" i="1"/>
  <c r="L621" i="1" s="1"/>
  <c r="O621" i="1" s="1"/>
  <c r="I622" i="1"/>
  <c r="H622" i="1"/>
  <c r="P622" i="1"/>
  <c r="Q622" i="1" s="1"/>
  <c r="J622" i="1"/>
  <c r="I623" i="1"/>
  <c r="F632" i="1"/>
  <c r="G632" i="1" s="1"/>
  <c r="J640" i="1"/>
  <c r="J635" i="1"/>
  <c r="I635" i="1"/>
  <c r="H635" i="1"/>
  <c r="P635" i="1"/>
  <c r="Q635" i="1" s="1"/>
  <c r="I628" i="1"/>
  <c r="H628" i="1"/>
  <c r="P628" i="1"/>
  <c r="Q628" i="1" s="1"/>
  <c r="J629" i="1"/>
  <c r="I629" i="1"/>
  <c r="H629" i="1"/>
  <c r="I637" i="1"/>
  <c r="H637" i="1"/>
  <c r="P637" i="1"/>
  <c r="Q637" i="1" s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2" i="2"/>
  <c r="P281" i="1" l="1"/>
  <c r="Q281" i="1" s="1"/>
  <c r="J339" i="1"/>
  <c r="H236" i="1"/>
  <c r="P221" i="1"/>
  <c r="Q221" i="1" s="1"/>
  <c r="H120" i="1"/>
  <c r="I970" i="1"/>
  <c r="H880" i="1"/>
  <c r="P756" i="1"/>
  <c r="Q756" i="1" s="1"/>
  <c r="T756" i="1" s="1"/>
  <c r="U756" i="1" s="1"/>
  <c r="I756" i="1"/>
  <c r="K756" i="1" s="1"/>
  <c r="L756" i="1" s="1"/>
  <c r="O756" i="1" s="1"/>
  <c r="R756" i="1" s="1"/>
  <c r="H756" i="1"/>
  <c r="I638" i="1"/>
  <c r="K638" i="1" s="1"/>
  <c r="L638" i="1" s="1"/>
  <c r="O638" i="1" s="1"/>
  <c r="P520" i="1"/>
  <c r="Q520" i="1" s="1"/>
  <c r="P339" i="1"/>
  <c r="Q339" i="1" s="1"/>
  <c r="I236" i="1"/>
  <c r="J241" i="1"/>
  <c r="I120" i="1"/>
  <c r="P970" i="1"/>
  <c r="Q970" i="1" s="1"/>
  <c r="I880" i="1"/>
  <c r="J932" i="1"/>
  <c r="J258" i="1"/>
  <c r="N258" i="1" s="1"/>
  <c r="L246" i="1"/>
  <c r="O246" i="1" s="1"/>
  <c r="N621" i="1"/>
  <c r="J520" i="1"/>
  <c r="J236" i="1"/>
  <c r="P241" i="1"/>
  <c r="Q241" i="1" s="1"/>
  <c r="J92" i="1"/>
  <c r="P880" i="1"/>
  <c r="Q880" i="1" s="1"/>
  <c r="P932" i="1"/>
  <c r="Q932" i="1" s="1"/>
  <c r="J766" i="1"/>
  <c r="P687" i="1"/>
  <c r="Q687" i="1" s="1"/>
  <c r="H967" i="1"/>
  <c r="U967" i="1" s="1"/>
  <c r="P538" i="1"/>
  <c r="Q538" i="1" s="1"/>
  <c r="T538" i="1" s="1"/>
  <c r="U538" i="1" s="1"/>
  <c r="H241" i="1"/>
  <c r="H656" i="1"/>
  <c r="I706" i="1"/>
  <c r="K706" i="1" s="1"/>
  <c r="L706" i="1" s="1"/>
  <c r="O706" i="1" s="1"/>
  <c r="I967" i="1"/>
  <c r="H538" i="1"/>
  <c r="H404" i="1"/>
  <c r="N286" i="1"/>
  <c r="I145" i="1"/>
  <c r="J706" i="1"/>
  <c r="H718" i="1"/>
  <c r="I669" i="1"/>
  <c r="H643" i="1"/>
  <c r="J967" i="1"/>
  <c r="J538" i="1"/>
  <c r="I404" i="1"/>
  <c r="K404" i="1" s="1"/>
  <c r="L404" i="1" s="1"/>
  <c r="O404" i="1" s="1"/>
  <c r="H355" i="1"/>
  <c r="I92" i="1"/>
  <c r="L957" i="1"/>
  <c r="O957" i="1" s="1"/>
  <c r="R957" i="1" s="1"/>
  <c r="I821" i="1"/>
  <c r="J669" i="1"/>
  <c r="I408" i="1"/>
  <c r="K408" i="1" s="1"/>
  <c r="M408" i="1" s="1"/>
  <c r="N408" i="1" s="1"/>
  <c r="J408" i="1"/>
  <c r="J431" i="1"/>
  <c r="J404" i="1"/>
  <c r="J355" i="1"/>
  <c r="J141" i="1"/>
  <c r="P92" i="1"/>
  <c r="Q92" i="1" s="1"/>
  <c r="T92" i="1" s="1"/>
  <c r="U92" i="1" s="1"/>
  <c r="H842" i="1"/>
  <c r="J821" i="1"/>
  <c r="I308" i="1"/>
  <c r="K308" i="1" s="1"/>
  <c r="M308" i="1" s="1"/>
  <c r="J842" i="1"/>
  <c r="H431" i="1"/>
  <c r="I903" i="1"/>
  <c r="P821" i="1"/>
  <c r="Q821" i="1" s="1"/>
  <c r="J718" i="1"/>
  <c r="J308" i="1"/>
  <c r="I842" i="1"/>
  <c r="K842" i="1" s="1"/>
  <c r="M842" i="1" s="1"/>
  <c r="N842" i="1" s="1"/>
  <c r="H638" i="1"/>
  <c r="U638" i="1" s="1"/>
  <c r="H532" i="1"/>
  <c r="L532" i="1" s="1"/>
  <c r="O532" i="1" s="1"/>
  <c r="R532" i="1" s="1"/>
  <c r="I431" i="1"/>
  <c r="N277" i="1"/>
  <c r="P656" i="1"/>
  <c r="Q656" i="1" s="1"/>
  <c r="R649" i="1"/>
  <c r="I718" i="1"/>
  <c r="L420" i="1"/>
  <c r="O420" i="1" s="1"/>
  <c r="R420" i="1" s="1"/>
  <c r="J655" i="1"/>
  <c r="I246" i="1"/>
  <c r="K246" i="1" s="1"/>
  <c r="H603" i="1"/>
  <c r="H520" i="1"/>
  <c r="L520" i="1" s="1"/>
  <c r="O520" i="1" s="1"/>
  <c r="R520" i="1" s="1"/>
  <c r="I532" i="1"/>
  <c r="K532" i="1" s="1"/>
  <c r="M532" i="1" s="1"/>
  <c r="N532" i="1" s="1"/>
  <c r="J315" i="1"/>
  <c r="H258" i="1"/>
  <c r="L258" i="1" s="1"/>
  <c r="O258" i="1" s="1"/>
  <c r="R258" i="1" s="1"/>
  <c r="P315" i="1"/>
  <c r="Q315" i="1" s="1"/>
  <c r="H221" i="1"/>
  <c r="J246" i="1"/>
  <c r="H903" i="1"/>
  <c r="P603" i="1"/>
  <c r="Q603" i="1" s="1"/>
  <c r="P503" i="1"/>
  <c r="Q503" i="1" s="1"/>
  <c r="J638" i="1"/>
  <c r="U283" i="1"/>
  <c r="AA283" i="1" s="1"/>
  <c r="AB283" i="1" s="1"/>
  <c r="J903" i="1"/>
  <c r="I656" i="1"/>
  <c r="H732" i="1"/>
  <c r="T518" i="1"/>
  <c r="T335" i="1"/>
  <c r="U335" i="1" s="1"/>
  <c r="I304" i="1"/>
  <c r="J304" i="1"/>
  <c r="P216" i="1"/>
  <c r="Q216" i="1" s="1"/>
  <c r="T216" i="1" s="1"/>
  <c r="I868" i="1"/>
  <c r="K868" i="1" s="1"/>
  <c r="P366" i="1"/>
  <c r="Q366" i="1" s="1"/>
  <c r="T366" i="1" s="1"/>
  <c r="J366" i="1"/>
  <c r="I366" i="1"/>
  <c r="H366" i="1"/>
  <c r="H371" i="1"/>
  <c r="J217" i="1"/>
  <c r="J696" i="1"/>
  <c r="J360" i="1"/>
  <c r="I355" i="1"/>
  <c r="I67" i="1"/>
  <c r="I568" i="1"/>
  <c r="K568" i="1" s="1"/>
  <c r="M568" i="1" s="1"/>
  <c r="N568" i="1" s="1"/>
  <c r="H281" i="1"/>
  <c r="J250" i="1"/>
  <c r="P667" i="1"/>
  <c r="Q667" i="1" s="1"/>
  <c r="H684" i="1"/>
  <c r="P514" i="1"/>
  <c r="Q514" i="1" s="1"/>
  <c r="J486" i="1"/>
  <c r="J564" i="1"/>
  <c r="P486" i="1"/>
  <c r="Q486" i="1" s="1"/>
  <c r="I521" i="1"/>
  <c r="I453" i="1"/>
  <c r="J358" i="1"/>
  <c r="J415" i="1"/>
  <c r="J406" i="1"/>
  <c r="P310" i="1"/>
  <c r="Q310" i="1" s="1"/>
  <c r="R325" i="1"/>
  <c r="J290" i="1"/>
  <c r="I281" i="1"/>
  <c r="K281" i="1" s="1"/>
  <c r="P371" i="1"/>
  <c r="Q371" i="1" s="1"/>
  <c r="T371" i="1" s="1"/>
  <c r="U371" i="1" s="1"/>
  <c r="P246" i="1"/>
  <c r="Q246" i="1" s="1"/>
  <c r="R246" i="1" s="1"/>
  <c r="I244" i="1"/>
  <c r="J264" i="1"/>
  <c r="N204" i="1"/>
  <c r="H266" i="1"/>
  <c r="I233" i="1"/>
  <c r="K233" i="1" s="1"/>
  <c r="L233" i="1" s="1"/>
  <c r="O233" i="1" s="1"/>
  <c r="H222" i="1"/>
  <c r="J189" i="1"/>
  <c r="J224" i="1"/>
  <c r="H151" i="1"/>
  <c r="P160" i="1"/>
  <c r="Q160" i="1" s="1"/>
  <c r="T160" i="1" s="1"/>
  <c r="U160" i="1" s="1"/>
  <c r="U180" i="1"/>
  <c r="AA180" i="1" s="1"/>
  <c r="AB180" i="1" s="1"/>
  <c r="H149" i="1"/>
  <c r="P232" i="1"/>
  <c r="Q232" i="1" s="1"/>
  <c r="I142" i="1"/>
  <c r="H51" i="1"/>
  <c r="H145" i="1"/>
  <c r="H67" i="1"/>
  <c r="P100" i="1"/>
  <c r="Q100" i="1" s="1"/>
  <c r="T100" i="1" s="1"/>
  <c r="J43" i="1"/>
  <c r="I943" i="1"/>
  <c r="J891" i="1"/>
  <c r="H856" i="1"/>
  <c r="H868" i="1"/>
  <c r="I753" i="1"/>
  <c r="K753" i="1" s="1"/>
  <c r="L753" i="1" s="1"/>
  <c r="O753" i="1" s="1"/>
  <c r="I745" i="1"/>
  <c r="P699" i="1"/>
  <c r="Q699" i="1" s="1"/>
  <c r="H699" i="1"/>
  <c r="P660" i="1"/>
  <c r="Q660" i="1" s="1"/>
  <c r="I667" i="1"/>
  <c r="J692" i="1"/>
  <c r="I646" i="1"/>
  <c r="I684" i="1"/>
  <c r="J216" i="1"/>
  <c r="L405" i="1"/>
  <c r="O405" i="1" s="1"/>
  <c r="R405" i="1" s="1"/>
  <c r="P392" i="1"/>
  <c r="Q392" i="1" s="1"/>
  <c r="J371" i="1"/>
  <c r="P244" i="1"/>
  <c r="Q244" i="1" s="1"/>
  <c r="J70" i="1"/>
  <c r="J732" i="1"/>
  <c r="I696" i="1"/>
  <c r="K696" i="1" s="1"/>
  <c r="L696" i="1" s="1"/>
  <c r="O696" i="1" s="1"/>
  <c r="M495" i="1"/>
  <c r="N495" i="1" s="1"/>
  <c r="I290" i="1"/>
  <c r="P669" i="1"/>
  <c r="Q669" i="1" s="1"/>
  <c r="J713" i="1"/>
  <c r="H646" i="1"/>
  <c r="H530" i="1"/>
  <c r="I486" i="1"/>
  <c r="K486" i="1" s="1"/>
  <c r="M486" i="1" s="1"/>
  <c r="N486" i="1" s="1"/>
  <c r="H606" i="1"/>
  <c r="L606" i="1" s="1"/>
  <c r="O606" i="1" s="1"/>
  <c r="R606" i="1" s="1"/>
  <c r="P495" i="1"/>
  <c r="Q495" i="1" s="1"/>
  <c r="J521" i="1"/>
  <c r="H478" i="1"/>
  <c r="J329" i="1"/>
  <c r="J324" i="1"/>
  <c r="H310" i="1"/>
  <c r="H270" i="1"/>
  <c r="H313" i="1"/>
  <c r="P264" i="1"/>
  <c r="Q264" i="1" s="1"/>
  <c r="I266" i="1"/>
  <c r="K266" i="1" s="1"/>
  <c r="M266" i="1" s="1"/>
  <c r="P233" i="1"/>
  <c r="Q233" i="1" s="1"/>
  <c r="T233" i="1" s="1"/>
  <c r="P189" i="1"/>
  <c r="Q189" i="1" s="1"/>
  <c r="T189" i="1" s="1"/>
  <c r="U189" i="1" s="1"/>
  <c r="P156" i="1"/>
  <c r="Q156" i="1" s="1"/>
  <c r="J151" i="1"/>
  <c r="H160" i="1"/>
  <c r="I149" i="1"/>
  <c r="K149" i="1" s="1"/>
  <c r="H232" i="1"/>
  <c r="J142" i="1"/>
  <c r="I51" i="1"/>
  <c r="P67" i="1"/>
  <c r="Q67" i="1" s="1"/>
  <c r="H43" i="1"/>
  <c r="H906" i="1"/>
  <c r="U906" i="1" s="1"/>
  <c r="J912" i="1"/>
  <c r="H882" i="1"/>
  <c r="I885" i="1"/>
  <c r="P891" i="1"/>
  <c r="Q891" i="1" s="1"/>
  <c r="T891" i="1" s="1"/>
  <c r="H843" i="1"/>
  <c r="P856" i="1"/>
  <c r="Q856" i="1" s="1"/>
  <c r="T856" i="1" s="1"/>
  <c r="I856" i="1"/>
  <c r="P868" i="1"/>
  <c r="Q868" i="1" s="1"/>
  <c r="J844" i="1"/>
  <c r="I777" i="1"/>
  <c r="J745" i="1"/>
  <c r="U745" i="1" s="1"/>
  <c r="J861" i="1"/>
  <c r="N861" i="1" s="1"/>
  <c r="I699" i="1"/>
  <c r="K699" i="1" s="1"/>
  <c r="M699" i="1" s="1"/>
  <c r="N699" i="1" s="1"/>
  <c r="P692" i="1"/>
  <c r="Q692" i="1" s="1"/>
  <c r="T692" i="1" s="1"/>
  <c r="L335" i="1"/>
  <c r="O335" i="1" s="1"/>
  <c r="R335" i="1" s="1"/>
  <c r="J646" i="1"/>
  <c r="J684" i="1"/>
  <c r="J392" i="1"/>
  <c r="H250" i="1"/>
  <c r="J915" i="1"/>
  <c r="J145" i="1"/>
  <c r="I713" i="1"/>
  <c r="I151" i="1"/>
  <c r="H943" i="1"/>
  <c r="U858" i="1"/>
  <c r="AA858" i="1" s="1"/>
  <c r="AB858" i="1" s="1"/>
  <c r="P550" i="1"/>
  <c r="Q550" i="1" s="1"/>
  <c r="T550" i="1" s="1"/>
  <c r="U550" i="1" s="1"/>
  <c r="I606" i="1"/>
  <c r="H495" i="1"/>
  <c r="L495" i="1" s="1"/>
  <c r="O495" i="1" s="1"/>
  <c r="P521" i="1"/>
  <c r="Q521" i="1" s="1"/>
  <c r="T521" i="1" s="1"/>
  <c r="U521" i="1" s="1"/>
  <c r="I478" i="1"/>
  <c r="H500" i="1"/>
  <c r="P402" i="1"/>
  <c r="Q402" i="1" s="1"/>
  <c r="I440" i="1"/>
  <c r="P372" i="1"/>
  <c r="Q372" i="1" s="1"/>
  <c r="J307" i="1"/>
  <c r="N307" i="1" s="1"/>
  <c r="I310" i="1"/>
  <c r="P375" i="1"/>
  <c r="Q375" i="1" s="1"/>
  <c r="T375" i="1" s="1"/>
  <c r="U375" i="1" s="1"/>
  <c r="P270" i="1"/>
  <c r="Q270" i="1" s="1"/>
  <c r="T270" i="1" s="1"/>
  <c r="U270" i="1" s="1"/>
  <c r="I313" i="1"/>
  <c r="I254" i="1"/>
  <c r="K254" i="1" s="1"/>
  <c r="L254" i="1" s="1"/>
  <c r="O254" i="1" s="1"/>
  <c r="J266" i="1"/>
  <c r="H189" i="1"/>
  <c r="L189" i="1" s="1"/>
  <c r="O189" i="1" s="1"/>
  <c r="I156" i="1"/>
  <c r="I160" i="1"/>
  <c r="H155" i="1"/>
  <c r="J149" i="1"/>
  <c r="I83" i="1"/>
  <c r="P142" i="1"/>
  <c r="Q142" i="1" s="1"/>
  <c r="J51" i="1"/>
  <c r="P43" i="1"/>
  <c r="Q43" i="1" s="1"/>
  <c r="T43" i="1" s="1"/>
  <c r="U43" i="1" s="1"/>
  <c r="I882" i="1"/>
  <c r="H909" i="1"/>
  <c r="P885" i="1"/>
  <c r="Q885" i="1" s="1"/>
  <c r="T885" i="1" s="1"/>
  <c r="P875" i="1"/>
  <c r="Q875" i="1" s="1"/>
  <c r="I843" i="1"/>
  <c r="M858" i="1"/>
  <c r="N858" i="1" s="1"/>
  <c r="H798" i="1"/>
  <c r="P844" i="1"/>
  <c r="Q844" i="1" s="1"/>
  <c r="I855" i="1"/>
  <c r="K855" i="1" s="1"/>
  <c r="H817" i="1"/>
  <c r="J777" i="1"/>
  <c r="P861" i="1"/>
  <c r="Q861" i="1" s="1"/>
  <c r="T861" i="1" s="1"/>
  <c r="U861" i="1" s="1"/>
  <c r="U506" i="1"/>
  <c r="H660" i="1"/>
  <c r="H692" i="1"/>
  <c r="I298" i="1"/>
  <c r="K298" i="1" s="1"/>
  <c r="M298" i="1" s="1"/>
  <c r="I661" i="1"/>
  <c r="K661" i="1" s="1"/>
  <c r="H661" i="1"/>
  <c r="P897" i="1"/>
  <c r="Q897" i="1" s="1"/>
  <c r="T897" i="1" s="1"/>
  <c r="H897" i="1"/>
  <c r="H294" i="1"/>
  <c r="H406" i="1"/>
  <c r="H235" i="1"/>
  <c r="L235" i="1" s="1"/>
  <c r="O235" i="1" s="1"/>
  <c r="R235" i="1" s="1"/>
  <c r="P227" i="1"/>
  <c r="Q227" i="1" s="1"/>
  <c r="T227" i="1" s="1"/>
  <c r="U227" i="1" s="1"/>
  <c r="J667" i="1"/>
  <c r="I406" i="1"/>
  <c r="K406" i="1" s="1"/>
  <c r="H545" i="1"/>
  <c r="L545" i="1" s="1"/>
  <c r="O545" i="1" s="1"/>
  <c r="R545" i="1" s="1"/>
  <c r="H550" i="1"/>
  <c r="I550" i="1"/>
  <c r="P559" i="1"/>
  <c r="Q559" i="1" s="1"/>
  <c r="L494" i="1"/>
  <c r="O494" i="1" s="1"/>
  <c r="R494" i="1" s="1"/>
  <c r="N569" i="1"/>
  <c r="J606" i="1"/>
  <c r="I524" i="1"/>
  <c r="K524" i="1" s="1"/>
  <c r="L524" i="1" s="1"/>
  <c r="O524" i="1" s="1"/>
  <c r="H524" i="1"/>
  <c r="J478" i="1"/>
  <c r="J453" i="1"/>
  <c r="I500" i="1"/>
  <c r="H402" i="1"/>
  <c r="J440" i="1"/>
  <c r="H372" i="1"/>
  <c r="P303" i="1"/>
  <c r="Q303" i="1" s="1"/>
  <c r="J375" i="1"/>
  <c r="H375" i="1"/>
  <c r="I270" i="1"/>
  <c r="P313" i="1"/>
  <c r="Q313" i="1" s="1"/>
  <c r="J254" i="1"/>
  <c r="H141" i="1"/>
  <c r="P995" i="1"/>
  <c r="Q995" i="1" s="1"/>
  <c r="T995" i="1" s="1"/>
  <c r="L963" i="1"/>
  <c r="O963" i="1" s="1"/>
  <c r="R963" i="1" s="1"/>
  <c r="J943" i="1"/>
  <c r="J882" i="1"/>
  <c r="I909" i="1"/>
  <c r="J885" i="1"/>
  <c r="H875" i="1"/>
  <c r="J843" i="1"/>
  <c r="H824" i="1"/>
  <c r="I844" i="1"/>
  <c r="K844" i="1" s="1"/>
  <c r="L844" i="1" s="1"/>
  <c r="O844" i="1" s="1"/>
  <c r="I798" i="1"/>
  <c r="K798" i="1" s="1"/>
  <c r="L798" i="1" s="1"/>
  <c r="O798" i="1" s="1"/>
  <c r="J855" i="1"/>
  <c r="J753" i="1"/>
  <c r="I817" i="1"/>
  <c r="P907" i="1"/>
  <c r="Q907" i="1" s="1"/>
  <c r="P777" i="1"/>
  <c r="Q777" i="1" s="1"/>
  <c r="H861" i="1"/>
  <c r="I660" i="1"/>
  <c r="H652" i="1"/>
  <c r="J298" i="1"/>
  <c r="J517" i="1"/>
  <c r="P235" i="1"/>
  <c r="Q235" i="1" s="1"/>
  <c r="T235" i="1" s="1"/>
  <c r="U235" i="1" s="1"/>
  <c r="H100" i="1"/>
  <c r="K879" i="1"/>
  <c r="L879" i="1" s="1"/>
  <c r="O879" i="1" s="1"/>
  <c r="P610" i="1"/>
  <c r="Q610" i="1" s="1"/>
  <c r="H610" i="1"/>
  <c r="I358" i="1"/>
  <c r="J100" i="1"/>
  <c r="J530" i="1"/>
  <c r="I559" i="1"/>
  <c r="I544" i="1"/>
  <c r="L518" i="1"/>
  <c r="O518" i="1" s="1"/>
  <c r="R518" i="1" s="1"/>
  <c r="P453" i="1"/>
  <c r="Q453" i="1" s="1"/>
  <c r="T453" i="1" s="1"/>
  <c r="J500" i="1"/>
  <c r="H440" i="1"/>
  <c r="L440" i="1" s="1"/>
  <c r="O440" i="1" s="1"/>
  <c r="R440" i="1" s="1"/>
  <c r="H412" i="1"/>
  <c r="I372" i="1"/>
  <c r="L308" i="1"/>
  <c r="O308" i="1" s="1"/>
  <c r="R308" i="1" s="1"/>
  <c r="P324" i="1"/>
  <c r="Q324" i="1" s="1"/>
  <c r="P307" i="1"/>
  <c r="Q307" i="1" s="1"/>
  <c r="H267" i="1"/>
  <c r="P254" i="1"/>
  <c r="Q254" i="1" s="1"/>
  <c r="I137" i="1"/>
  <c r="J155" i="1"/>
  <c r="U155" i="1" s="1"/>
  <c r="I141" i="1"/>
  <c r="K141" i="1" s="1"/>
  <c r="U71" i="1"/>
  <c r="AA71" i="1" s="1"/>
  <c r="AB71" i="1" s="1"/>
  <c r="H995" i="1"/>
  <c r="L976" i="1"/>
  <c r="O976" i="1" s="1"/>
  <c r="R976" i="1" s="1"/>
  <c r="H912" i="1"/>
  <c r="J909" i="1"/>
  <c r="I875" i="1"/>
  <c r="J824" i="1"/>
  <c r="I824" i="1"/>
  <c r="P866" i="1"/>
  <c r="Q866" i="1" s="1"/>
  <c r="H855" i="1"/>
  <c r="J817" i="1"/>
  <c r="U789" i="1"/>
  <c r="AA789" i="1" s="1"/>
  <c r="AB789" i="1" s="1"/>
  <c r="H907" i="1"/>
  <c r="H764" i="1"/>
  <c r="H708" i="1"/>
  <c r="I693" i="1"/>
  <c r="H687" i="1"/>
  <c r="I652" i="1"/>
  <c r="H560" i="1"/>
  <c r="I560" i="1"/>
  <c r="I505" i="1"/>
  <c r="P505" i="1"/>
  <c r="Q505" i="1" s="1"/>
  <c r="T505" i="1" s="1"/>
  <c r="J600" i="1"/>
  <c r="I600" i="1"/>
  <c r="K600" i="1" s="1"/>
  <c r="M600" i="1" s="1"/>
  <c r="N600" i="1" s="1"/>
  <c r="U547" i="1"/>
  <c r="AA547" i="1" s="1"/>
  <c r="AB547" i="1" s="1"/>
  <c r="J205" i="1"/>
  <c r="U205" i="1" s="1"/>
  <c r="P894" i="1"/>
  <c r="Q894" i="1" s="1"/>
  <c r="T894" i="1" s="1"/>
  <c r="J894" i="1"/>
  <c r="I894" i="1"/>
  <c r="H894" i="1"/>
  <c r="J602" i="1"/>
  <c r="U289" i="1"/>
  <c r="L360" i="1"/>
  <c r="O360" i="1" s="1"/>
  <c r="H456" i="1"/>
  <c r="U298" i="1"/>
  <c r="AA298" i="1" s="1"/>
  <c r="AB298" i="1" s="1"/>
  <c r="P582" i="1"/>
  <c r="Q582" i="1" s="1"/>
  <c r="T582" i="1" s="1"/>
  <c r="J559" i="1"/>
  <c r="P544" i="1"/>
  <c r="Q544" i="1" s="1"/>
  <c r="T544" i="1" s="1"/>
  <c r="U544" i="1" s="1"/>
  <c r="I511" i="1"/>
  <c r="K511" i="1" s="1"/>
  <c r="I402" i="1"/>
  <c r="J434" i="1"/>
  <c r="I412" i="1"/>
  <c r="L376" i="1"/>
  <c r="O376" i="1" s="1"/>
  <c r="I329" i="1"/>
  <c r="H329" i="1"/>
  <c r="H324" i="1"/>
  <c r="H307" i="1"/>
  <c r="L307" i="1" s="1"/>
  <c r="O307" i="1" s="1"/>
  <c r="S307" i="1" s="1"/>
  <c r="P267" i="1"/>
  <c r="Q267" i="1" s="1"/>
  <c r="T267" i="1" s="1"/>
  <c r="L249" i="1"/>
  <c r="O249" i="1" s="1"/>
  <c r="S249" i="1" s="1"/>
  <c r="I346" i="1"/>
  <c r="K346" i="1" s="1"/>
  <c r="M346" i="1" s="1"/>
  <c r="N346" i="1" s="1"/>
  <c r="I267" i="1"/>
  <c r="K267" i="1" s="1"/>
  <c r="R219" i="1"/>
  <c r="P135" i="1"/>
  <c r="Q135" i="1" s="1"/>
  <c r="P86" i="1"/>
  <c r="Q86" i="1" s="1"/>
  <c r="I155" i="1"/>
  <c r="I995" i="1"/>
  <c r="J906" i="1"/>
  <c r="I912" i="1"/>
  <c r="U911" i="1"/>
  <c r="AA911" i="1" s="1"/>
  <c r="AB911" i="1" s="1"/>
  <c r="H866" i="1"/>
  <c r="H867" i="1"/>
  <c r="L867" i="1" s="1"/>
  <c r="O867" i="1" s="1"/>
  <c r="R867" i="1" s="1"/>
  <c r="U780" i="1"/>
  <c r="AA780" i="1" s="1"/>
  <c r="AB780" i="1" s="1"/>
  <c r="I907" i="1"/>
  <c r="K907" i="1" s="1"/>
  <c r="P766" i="1"/>
  <c r="Q766" i="1" s="1"/>
  <c r="I764" i="1"/>
  <c r="I708" i="1"/>
  <c r="P693" i="1"/>
  <c r="Q693" i="1" s="1"/>
  <c r="I687" i="1"/>
  <c r="H374" i="1"/>
  <c r="P539" i="1"/>
  <c r="Q539" i="1" s="1"/>
  <c r="T539" i="1" s="1"/>
  <c r="I539" i="1"/>
  <c r="K539" i="1" s="1"/>
  <c r="M539" i="1" s="1"/>
  <c r="N539" i="1" s="1"/>
  <c r="H539" i="1"/>
  <c r="L539" i="1" s="1"/>
  <c r="O539" i="1" s="1"/>
  <c r="I732" i="1"/>
  <c r="U596" i="1"/>
  <c r="AA596" i="1" s="1"/>
  <c r="AB596" i="1" s="1"/>
  <c r="AC596" i="1" s="1"/>
  <c r="AD596" i="1" s="1"/>
  <c r="I517" i="1"/>
  <c r="K517" i="1" s="1"/>
  <c r="L517" i="1" s="1"/>
  <c r="O517" i="1" s="1"/>
  <c r="I294" i="1"/>
  <c r="P835" i="1"/>
  <c r="Q835" i="1" s="1"/>
  <c r="T835" i="1" s="1"/>
  <c r="J835" i="1"/>
  <c r="I835" i="1"/>
  <c r="K835" i="1" s="1"/>
  <c r="H835" i="1"/>
  <c r="J456" i="1"/>
  <c r="S345" i="1"/>
  <c r="H244" i="1"/>
  <c r="R621" i="1"/>
  <c r="P602" i="1"/>
  <c r="Q602" i="1" s="1"/>
  <c r="T602" i="1" s="1"/>
  <c r="U602" i="1" s="1"/>
  <c r="H582" i="1"/>
  <c r="I530" i="1"/>
  <c r="K530" i="1" s="1"/>
  <c r="U541" i="1"/>
  <c r="H544" i="1"/>
  <c r="H503" i="1"/>
  <c r="H511" i="1"/>
  <c r="P434" i="1"/>
  <c r="Q434" i="1" s="1"/>
  <c r="J412" i="1"/>
  <c r="I265" i="1"/>
  <c r="P346" i="1"/>
  <c r="Q346" i="1" s="1"/>
  <c r="P273" i="1"/>
  <c r="Q273" i="1" s="1"/>
  <c r="T273" i="1" s="1"/>
  <c r="U273" i="1" s="1"/>
  <c r="M246" i="1"/>
  <c r="N246" i="1" s="1"/>
  <c r="J240" i="1"/>
  <c r="H248" i="1"/>
  <c r="I215" i="1"/>
  <c r="H135" i="1"/>
  <c r="P152" i="1"/>
  <c r="Q152" i="1" s="1"/>
  <c r="H86" i="1"/>
  <c r="L86" i="1" s="1"/>
  <c r="O86" i="1" s="1"/>
  <c r="I906" i="1"/>
  <c r="I897" i="1"/>
  <c r="P915" i="1"/>
  <c r="Q915" i="1" s="1"/>
  <c r="I866" i="1"/>
  <c r="U822" i="1"/>
  <c r="H932" i="1"/>
  <c r="J867" i="1"/>
  <c r="H766" i="1"/>
  <c r="J764" i="1"/>
  <c r="I747" i="1"/>
  <c r="H693" i="1"/>
  <c r="I374" i="1"/>
  <c r="K374" i="1" s="1"/>
  <c r="I791" i="1"/>
  <c r="K791" i="1" s="1"/>
  <c r="M791" i="1" s="1"/>
  <c r="N791" i="1" s="1"/>
  <c r="J791" i="1"/>
  <c r="P427" i="1"/>
  <c r="Q427" i="1" s="1"/>
  <c r="T427" i="1" s="1"/>
  <c r="I427" i="1"/>
  <c r="K427" i="1" s="1"/>
  <c r="M427" i="1" s="1"/>
  <c r="N427" i="1" s="1"/>
  <c r="J920" i="1"/>
  <c r="P920" i="1"/>
  <c r="Q920" i="1" s="1"/>
  <c r="T920" i="1" s="1"/>
  <c r="U920" i="1" s="1"/>
  <c r="P153" i="1"/>
  <c r="Q153" i="1" s="1"/>
  <c r="T153" i="1" s="1"/>
  <c r="U153" i="1" s="1"/>
  <c r="J153" i="1"/>
  <c r="U957" i="1"/>
  <c r="I70" i="1"/>
  <c r="J294" i="1"/>
  <c r="J545" i="1"/>
  <c r="N545" i="1" s="1"/>
  <c r="I503" i="1"/>
  <c r="U420" i="1"/>
  <c r="AA420" i="1" s="1"/>
  <c r="AB420" i="1" s="1"/>
  <c r="L286" i="1"/>
  <c r="O286" i="1" s="1"/>
  <c r="H205" i="1"/>
  <c r="H152" i="1"/>
  <c r="J897" i="1"/>
  <c r="U897" i="1" s="1"/>
  <c r="AA897" i="1" s="1"/>
  <c r="AB897" i="1" s="1"/>
  <c r="L791" i="1"/>
  <c r="O791" i="1" s="1"/>
  <c r="R791" i="1" s="1"/>
  <c r="J747" i="1"/>
  <c r="N596" i="1"/>
  <c r="H883" i="1"/>
  <c r="P883" i="1"/>
  <c r="Q883" i="1" s="1"/>
  <c r="T883" i="1" s="1"/>
  <c r="P715" i="1"/>
  <c r="Q715" i="1" s="1"/>
  <c r="J715" i="1"/>
  <c r="I715" i="1"/>
  <c r="K715" i="1" s="1"/>
  <c r="M715" i="1" s="1"/>
  <c r="H937" i="1"/>
  <c r="J937" i="1"/>
  <c r="P937" i="1"/>
  <c r="Q937" i="1" s="1"/>
  <c r="I937" i="1"/>
  <c r="K986" i="1"/>
  <c r="L986" i="1" s="1"/>
  <c r="O986" i="1" s="1"/>
  <c r="M986" i="1"/>
  <c r="N986" i="1" s="1"/>
  <c r="T945" i="1"/>
  <c r="U945" i="1" s="1"/>
  <c r="T951" i="1"/>
  <c r="U951" i="1" s="1"/>
  <c r="T910" i="1"/>
  <c r="U910" i="1" s="1"/>
  <c r="K862" i="1"/>
  <c r="L862" i="1" s="1"/>
  <c r="O862" i="1" s="1"/>
  <c r="K930" i="1"/>
  <c r="M930" i="1" s="1"/>
  <c r="N930" i="1" s="1"/>
  <c r="T875" i="1"/>
  <c r="U875" i="1" s="1"/>
  <c r="U774" i="1"/>
  <c r="K804" i="1"/>
  <c r="M804" i="1" s="1"/>
  <c r="N804" i="1" s="1"/>
  <c r="K736" i="1"/>
  <c r="L736" i="1" s="1"/>
  <c r="O736" i="1" s="1"/>
  <c r="M736" i="1"/>
  <c r="N736" i="1" s="1"/>
  <c r="K763" i="1"/>
  <c r="M763" i="1" s="1"/>
  <c r="N763" i="1" s="1"/>
  <c r="T667" i="1"/>
  <c r="K966" i="1"/>
  <c r="M966" i="1" s="1"/>
  <c r="N966" i="1" s="1"/>
  <c r="J935" i="1"/>
  <c r="I935" i="1"/>
  <c r="H935" i="1"/>
  <c r="P935" i="1"/>
  <c r="Q935" i="1" s="1"/>
  <c r="T914" i="1"/>
  <c r="U914" i="1" s="1"/>
  <c r="T681" i="1"/>
  <c r="U681" i="1" s="1"/>
  <c r="L506" i="1"/>
  <c r="O506" i="1" s="1"/>
  <c r="R506" i="1" s="1"/>
  <c r="L447" i="1"/>
  <c r="O447" i="1" s="1"/>
  <c r="S447" i="1" s="1"/>
  <c r="H182" i="1"/>
  <c r="J996" i="1"/>
  <c r="I996" i="1"/>
  <c r="H996" i="1"/>
  <c r="P996" i="1"/>
  <c r="Q996" i="1" s="1"/>
  <c r="T1001" i="1"/>
  <c r="U1001" i="1" s="1"/>
  <c r="J975" i="1"/>
  <c r="I975" i="1"/>
  <c r="H975" i="1"/>
  <c r="P975" i="1"/>
  <c r="Q975" i="1" s="1"/>
  <c r="K974" i="1"/>
  <c r="L974" i="1" s="1"/>
  <c r="O974" i="1" s="1"/>
  <c r="W963" i="1"/>
  <c r="AA963" i="1"/>
  <c r="AB963" i="1" s="1"/>
  <c r="T973" i="1"/>
  <c r="U973" i="1" s="1"/>
  <c r="T959" i="1"/>
  <c r="U959" i="1" s="1"/>
  <c r="T964" i="1"/>
  <c r="U964" i="1" s="1"/>
  <c r="K912" i="1"/>
  <c r="M912" i="1" s="1"/>
  <c r="T895" i="1"/>
  <c r="U895" i="1" s="1"/>
  <c r="T930" i="1"/>
  <c r="U930" i="1" s="1"/>
  <c r="AA801" i="1"/>
  <c r="AB801" i="1" s="1"/>
  <c r="W801" i="1"/>
  <c r="K854" i="1"/>
  <c r="L854" i="1" s="1"/>
  <c r="O854" i="1" s="1"/>
  <c r="R854" i="1" s="1"/>
  <c r="K812" i="1"/>
  <c r="M812" i="1"/>
  <c r="N812" i="1" s="1"/>
  <c r="U685" i="1"/>
  <c r="T641" i="1"/>
  <c r="U641" i="1" s="1"/>
  <c r="K663" i="1"/>
  <c r="M663" i="1" s="1"/>
  <c r="N663" i="1" s="1"/>
  <c r="U663" i="1"/>
  <c r="K863" i="1"/>
  <c r="M863" i="1" s="1"/>
  <c r="N863" i="1" s="1"/>
  <c r="N599" i="1"/>
  <c r="U560" i="1"/>
  <c r="AA560" i="1" s="1"/>
  <c r="AB560" i="1" s="1"/>
  <c r="U483" i="1"/>
  <c r="AA483" i="1" s="1"/>
  <c r="AB483" i="1" s="1"/>
  <c r="R189" i="1"/>
  <c r="I182" i="1"/>
  <c r="K993" i="1"/>
  <c r="M993" i="1" s="1"/>
  <c r="N993" i="1" s="1"/>
  <c r="T980" i="1"/>
  <c r="U980" i="1" s="1"/>
  <c r="S957" i="1"/>
  <c r="S963" i="1"/>
  <c r="J987" i="1"/>
  <c r="I987" i="1"/>
  <c r="H987" i="1"/>
  <c r="P987" i="1"/>
  <c r="Q987" i="1" s="1"/>
  <c r="T988" i="1"/>
  <c r="U988" i="1" s="1"/>
  <c r="T960" i="1"/>
  <c r="U960" i="1" s="1"/>
  <c r="T958" i="1"/>
  <c r="U958" i="1" s="1"/>
  <c r="J956" i="1"/>
  <c r="I956" i="1"/>
  <c r="H956" i="1"/>
  <c r="P956" i="1"/>
  <c r="Q956" i="1" s="1"/>
  <c r="K953" i="1"/>
  <c r="L953" i="1" s="1"/>
  <c r="O953" i="1" s="1"/>
  <c r="R953" i="1" s="1"/>
  <c r="T954" i="1"/>
  <c r="U954" i="1" s="1"/>
  <c r="K919" i="1"/>
  <c r="L919" i="1" s="1"/>
  <c r="O919" i="1" s="1"/>
  <c r="M919" i="1"/>
  <c r="N919" i="1" s="1"/>
  <c r="L951" i="1"/>
  <c r="O951" i="1" s="1"/>
  <c r="R951" i="1" s="1"/>
  <c r="T985" i="1"/>
  <c r="U985" i="1" s="1"/>
  <c r="T913" i="1"/>
  <c r="U913" i="1" s="1"/>
  <c r="K923" i="1"/>
  <c r="L923" i="1" s="1"/>
  <c r="O923" i="1" s="1"/>
  <c r="R923" i="1" s="1"/>
  <c r="M923" i="1"/>
  <c r="K910" i="1"/>
  <c r="M910" i="1" s="1"/>
  <c r="N910" i="1" s="1"/>
  <c r="K878" i="1"/>
  <c r="L878" i="1" s="1"/>
  <c r="O878" i="1" s="1"/>
  <c r="K973" i="1"/>
  <c r="L973" i="1" s="1"/>
  <c r="O973" i="1" s="1"/>
  <c r="T936" i="1"/>
  <c r="U936" i="1" s="1"/>
  <c r="P182" i="1"/>
  <c r="Q182" i="1" s="1"/>
  <c r="T182" i="1" s="1"/>
  <c r="U182" i="1" s="1"/>
  <c r="K1001" i="1"/>
  <c r="M1001" i="1" s="1"/>
  <c r="N1001" i="1" s="1"/>
  <c r="T990" i="1"/>
  <c r="U990" i="1" s="1"/>
  <c r="P934" i="1"/>
  <c r="Q934" i="1" s="1"/>
  <c r="H934" i="1"/>
  <c r="J934" i="1"/>
  <c r="I934" i="1"/>
  <c r="T962" i="1"/>
  <c r="U962" i="1" s="1"/>
  <c r="K1000" i="1"/>
  <c r="M1000" i="1" s="1"/>
  <c r="N1000" i="1" s="1"/>
  <c r="K942" i="1"/>
  <c r="L942" i="1" s="1"/>
  <c r="O942" i="1" s="1"/>
  <c r="T942" i="1"/>
  <c r="U942" i="1" s="1"/>
  <c r="K964" i="1"/>
  <c r="M964" i="1" s="1"/>
  <c r="N964" i="1" s="1"/>
  <c r="T989" i="1"/>
  <c r="U989" i="1" s="1"/>
  <c r="H946" i="1"/>
  <c r="J946" i="1"/>
  <c r="I946" i="1"/>
  <c r="P946" i="1"/>
  <c r="Q946" i="1" s="1"/>
  <c r="J886" i="1"/>
  <c r="I886" i="1"/>
  <c r="H886" i="1"/>
  <c r="P886" i="1"/>
  <c r="Q886" i="1" s="1"/>
  <c r="K895" i="1"/>
  <c r="M895" i="1" s="1"/>
  <c r="N895" i="1" s="1"/>
  <c r="H893" i="1"/>
  <c r="P893" i="1"/>
  <c r="Q893" i="1" s="1"/>
  <c r="J893" i="1"/>
  <c r="I893" i="1"/>
  <c r="T794" i="1"/>
  <c r="U794" i="1" s="1"/>
  <c r="K861" i="1"/>
  <c r="M861" i="1" s="1"/>
  <c r="K730" i="1"/>
  <c r="M730" i="1" s="1"/>
  <c r="N730" i="1" s="1"/>
  <c r="J675" i="1"/>
  <c r="I675" i="1"/>
  <c r="H675" i="1"/>
  <c r="P675" i="1"/>
  <c r="Q675" i="1" s="1"/>
  <c r="R204" i="1"/>
  <c r="J971" i="1"/>
  <c r="P971" i="1"/>
  <c r="Q971" i="1" s="1"/>
  <c r="H971" i="1"/>
  <c r="I971" i="1"/>
  <c r="T992" i="1"/>
  <c r="U992" i="1" s="1"/>
  <c r="K980" i="1"/>
  <c r="M980" i="1" s="1"/>
  <c r="N980" i="1" s="1"/>
  <c r="K982" i="1"/>
  <c r="M982" i="1" s="1"/>
  <c r="N982" i="1" s="1"/>
  <c r="K948" i="1"/>
  <c r="L948" i="1" s="1"/>
  <c r="O948" i="1" s="1"/>
  <c r="K962" i="1"/>
  <c r="L962" i="1" s="1"/>
  <c r="O962" i="1" s="1"/>
  <c r="K958" i="1"/>
  <c r="M958" i="1" s="1"/>
  <c r="N958" i="1" s="1"/>
  <c r="K949" i="1"/>
  <c r="L949" i="1" s="1"/>
  <c r="O949" i="1" s="1"/>
  <c r="I940" i="1"/>
  <c r="H940" i="1"/>
  <c r="P940" i="1"/>
  <c r="Q940" i="1" s="1"/>
  <c r="J940" i="1"/>
  <c r="K959" i="1"/>
  <c r="L959" i="1" s="1"/>
  <c r="O959" i="1" s="1"/>
  <c r="T944" i="1"/>
  <c r="U944" i="1" s="1"/>
  <c r="K913" i="1"/>
  <c r="M913" i="1" s="1"/>
  <c r="N913" i="1" s="1"/>
  <c r="T904" i="1"/>
  <c r="U904" i="1" s="1"/>
  <c r="U881" i="1"/>
  <c r="J786" i="1"/>
  <c r="I786" i="1"/>
  <c r="H786" i="1"/>
  <c r="P786" i="1"/>
  <c r="Q786" i="1" s="1"/>
  <c r="U905" i="1"/>
  <c r="K644" i="1"/>
  <c r="M644" i="1" s="1"/>
  <c r="N644" i="1" s="1"/>
  <c r="K985" i="1"/>
  <c r="L985" i="1" s="1"/>
  <c r="O985" i="1" s="1"/>
  <c r="N976" i="1"/>
  <c r="K990" i="1"/>
  <c r="L990" i="1" s="1"/>
  <c r="O990" i="1" s="1"/>
  <c r="U993" i="1"/>
  <c r="T998" i="1"/>
  <c r="U998" i="1" s="1"/>
  <c r="U950" i="1"/>
  <c r="J978" i="1"/>
  <c r="I978" i="1"/>
  <c r="H978" i="1"/>
  <c r="P978" i="1"/>
  <c r="Q978" i="1" s="1"/>
  <c r="T1000" i="1"/>
  <c r="U1000" i="1" s="1"/>
  <c r="J938" i="1"/>
  <c r="I938" i="1"/>
  <c r="H938" i="1"/>
  <c r="P938" i="1"/>
  <c r="Q938" i="1" s="1"/>
  <c r="K989" i="1"/>
  <c r="L989" i="1" s="1"/>
  <c r="O989" i="1" s="1"/>
  <c r="T943" i="1"/>
  <c r="U943" i="1" s="1"/>
  <c r="K944" i="1"/>
  <c r="L944" i="1" s="1"/>
  <c r="O944" i="1" s="1"/>
  <c r="U919" i="1"/>
  <c r="T955" i="1"/>
  <c r="U955" i="1" s="1"/>
  <c r="U896" i="1"/>
  <c r="T825" i="1"/>
  <c r="U825" i="1" s="1"/>
  <c r="J788" i="1"/>
  <c r="I788" i="1"/>
  <c r="H788" i="1"/>
  <c r="P788" i="1"/>
  <c r="Q788" i="1" s="1"/>
  <c r="T770" i="1"/>
  <c r="U770" i="1" s="1"/>
  <c r="K887" i="1"/>
  <c r="M887" i="1" s="1"/>
  <c r="N887" i="1" s="1"/>
  <c r="U219" i="1"/>
  <c r="W219" i="1" s="1"/>
  <c r="T965" i="1"/>
  <c r="U965" i="1" s="1"/>
  <c r="S596" i="1"/>
  <c r="S494" i="1"/>
  <c r="U531" i="1"/>
  <c r="AA531" i="1" s="1"/>
  <c r="AB531" i="1" s="1"/>
  <c r="M325" i="1"/>
  <c r="U265" i="1"/>
  <c r="K992" i="1"/>
  <c r="L992" i="1" s="1"/>
  <c r="O992" i="1" s="1"/>
  <c r="T976" i="1"/>
  <c r="U976" i="1" s="1"/>
  <c r="T981" i="1"/>
  <c r="U981" i="1" s="1"/>
  <c r="K991" i="1"/>
  <c r="M991" i="1" s="1"/>
  <c r="N991" i="1" s="1"/>
  <c r="T982" i="1"/>
  <c r="U982" i="1" s="1"/>
  <c r="K988" i="1"/>
  <c r="M988" i="1" s="1"/>
  <c r="N988" i="1" s="1"/>
  <c r="T948" i="1"/>
  <c r="U948" i="1" s="1"/>
  <c r="K950" i="1"/>
  <c r="L950" i="1" s="1"/>
  <c r="O950" i="1" s="1"/>
  <c r="T969" i="1"/>
  <c r="U969" i="1" s="1"/>
  <c r="K979" i="1"/>
  <c r="L979" i="1" s="1"/>
  <c r="O979" i="1" s="1"/>
  <c r="T949" i="1"/>
  <c r="U949" i="1" s="1"/>
  <c r="K970" i="1"/>
  <c r="M970" i="1" s="1"/>
  <c r="N970" i="1" s="1"/>
  <c r="K897" i="1"/>
  <c r="L897" i="1" s="1"/>
  <c r="O897" i="1" s="1"/>
  <c r="K904" i="1"/>
  <c r="L904" i="1" s="1"/>
  <c r="O904" i="1" s="1"/>
  <c r="K908" i="1"/>
  <c r="M908" i="1" s="1"/>
  <c r="N908" i="1" s="1"/>
  <c r="T901" i="1"/>
  <c r="U901" i="1" s="1"/>
  <c r="J830" i="1"/>
  <c r="I830" i="1"/>
  <c r="H830" i="1"/>
  <c r="P830" i="1"/>
  <c r="Q830" i="1" s="1"/>
  <c r="L835" i="1"/>
  <c r="O835" i="1" s="1"/>
  <c r="M835" i="1"/>
  <c r="N835" i="1" s="1"/>
  <c r="K764" i="1"/>
  <c r="T997" i="1"/>
  <c r="U997" i="1" s="1"/>
  <c r="T931" i="1"/>
  <c r="U931" i="1" s="1"/>
  <c r="K720" i="1"/>
  <c r="M720" i="1" s="1"/>
  <c r="N720" i="1" s="1"/>
  <c r="T953" i="1"/>
  <c r="U953" i="1" s="1"/>
  <c r="U494" i="1"/>
  <c r="AA494" i="1" s="1"/>
  <c r="AB494" i="1" s="1"/>
  <c r="AC494" i="1" s="1"/>
  <c r="AD494" i="1" s="1"/>
  <c r="U513" i="1"/>
  <c r="L984" i="1"/>
  <c r="O984" i="1" s="1"/>
  <c r="J999" i="1"/>
  <c r="I999" i="1"/>
  <c r="H999" i="1"/>
  <c r="P999" i="1"/>
  <c r="Q999" i="1" s="1"/>
  <c r="K998" i="1"/>
  <c r="L998" i="1" s="1"/>
  <c r="O998" i="1" s="1"/>
  <c r="I916" i="1"/>
  <c r="H916" i="1"/>
  <c r="P916" i="1"/>
  <c r="Q916" i="1" s="1"/>
  <c r="J916" i="1"/>
  <c r="K954" i="1"/>
  <c r="L954" i="1" s="1"/>
  <c r="O954" i="1" s="1"/>
  <c r="R954" i="1" s="1"/>
  <c r="K943" i="1"/>
  <c r="L943" i="1" s="1"/>
  <c r="O943" i="1" s="1"/>
  <c r="T970" i="1"/>
  <c r="U970" i="1" s="1"/>
  <c r="J924" i="1"/>
  <c r="H924" i="1"/>
  <c r="I924" i="1"/>
  <c r="P924" i="1"/>
  <c r="Q924" i="1" s="1"/>
  <c r="M947" i="1"/>
  <c r="N947" i="1" s="1"/>
  <c r="K947" i="1"/>
  <c r="L947" i="1" s="1"/>
  <c r="O947" i="1" s="1"/>
  <c r="K911" i="1"/>
  <c r="L911" i="1" s="1"/>
  <c r="O911" i="1" s="1"/>
  <c r="K836" i="1"/>
  <c r="M836" i="1" s="1"/>
  <c r="N836" i="1" s="1"/>
  <c r="K852" i="1"/>
  <c r="M852" i="1" s="1"/>
  <c r="N852" i="1" s="1"/>
  <c r="T768" i="1"/>
  <c r="U768" i="1" s="1"/>
  <c r="K952" i="1"/>
  <c r="M952" i="1" s="1"/>
  <c r="N952" i="1" s="1"/>
  <c r="T932" i="1"/>
  <c r="N189" i="1"/>
  <c r="K983" i="1"/>
  <c r="L983" i="1" s="1"/>
  <c r="O983" i="1" s="1"/>
  <c r="T966" i="1"/>
  <c r="U966" i="1" s="1"/>
  <c r="T670" i="1"/>
  <c r="U670" i="1" s="1"/>
  <c r="K984" i="1"/>
  <c r="M984" i="1" s="1"/>
  <c r="N984" i="1" s="1"/>
  <c r="K972" i="1"/>
  <c r="L972" i="1" s="1"/>
  <c r="O972" i="1" s="1"/>
  <c r="M972" i="1"/>
  <c r="N972" i="1" s="1"/>
  <c r="T977" i="1"/>
  <c r="U977" i="1" s="1"/>
  <c r="K981" i="1"/>
  <c r="L981" i="1" s="1"/>
  <c r="O981" i="1" s="1"/>
  <c r="T991" i="1"/>
  <c r="U991" i="1" s="1"/>
  <c r="K994" i="1"/>
  <c r="M994" i="1" s="1"/>
  <c r="N994" i="1" s="1"/>
  <c r="K941" i="1"/>
  <c r="M941" i="1" s="1"/>
  <c r="N941" i="1" s="1"/>
  <c r="K969" i="1"/>
  <c r="L969" i="1" s="1"/>
  <c r="O969" i="1" s="1"/>
  <c r="K920" i="1"/>
  <c r="M920" i="1" s="1"/>
  <c r="T952" i="1"/>
  <c r="U952" i="1" s="1"/>
  <c r="K917" i="1"/>
  <c r="M917" i="1" s="1"/>
  <c r="N917" i="1" s="1"/>
  <c r="N899" i="1"/>
  <c r="T862" i="1"/>
  <c r="U862" i="1" s="1"/>
  <c r="T908" i="1"/>
  <c r="U908" i="1" s="1"/>
  <c r="AA822" i="1"/>
  <c r="AB822" i="1" s="1"/>
  <c r="W822" i="1"/>
  <c r="R733" i="1"/>
  <c r="S733" i="1"/>
  <c r="T741" i="1"/>
  <c r="U741" i="1" s="1"/>
  <c r="I968" i="1"/>
  <c r="H968" i="1"/>
  <c r="J968" i="1"/>
  <c r="P968" i="1"/>
  <c r="Q968" i="1" s="1"/>
  <c r="T909" i="1"/>
  <c r="K995" i="1"/>
  <c r="W911" i="1"/>
  <c r="N436" i="1"/>
  <c r="U433" i="1"/>
  <c r="W433" i="1" s="1"/>
  <c r="T979" i="1"/>
  <c r="U979" i="1" s="1"/>
  <c r="T961" i="1"/>
  <c r="U961" i="1" s="1"/>
  <c r="K997" i="1"/>
  <c r="M997" i="1" s="1"/>
  <c r="N997" i="1" s="1"/>
  <c r="U941" i="1"/>
  <c r="J922" i="1"/>
  <c r="I922" i="1"/>
  <c r="H922" i="1"/>
  <c r="P922" i="1"/>
  <c r="Q922" i="1" s="1"/>
  <c r="T947" i="1"/>
  <c r="U947" i="1" s="1"/>
  <c r="T933" i="1"/>
  <c r="U933" i="1" s="1"/>
  <c r="U903" i="1"/>
  <c r="T917" i="1"/>
  <c r="U917" i="1" s="1"/>
  <c r="K931" i="1"/>
  <c r="M931" i="1" s="1"/>
  <c r="N931" i="1" s="1"/>
  <c r="T926" i="1"/>
  <c r="U926" i="1" s="1"/>
  <c r="K909" i="1"/>
  <c r="M909" i="1" s="1"/>
  <c r="N909" i="1" s="1"/>
  <c r="U797" i="1"/>
  <c r="T698" i="1"/>
  <c r="U698" i="1" s="1"/>
  <c r="T974" i="1"/>
  <c r="U974" i="1" s="1"/>
  <c r="K945" i="1"/>
  <c r="L945" i="1" s="1"/>
  <c r="O945" i="1" s="1"/>
  <c r="R945" i="1" s="1"/>
  <c r="K961" i="1"/>
  <c r="M961" i="1" s="1"/>
  <c r="N961" i="1" s="1"/>
  <c r="K914" i="1"/>
  <c r="L914" i="1" s="1"/>
  <c r="O914" i="1" s="1"/>
  <c r="R914" i="1" s="1"/>
  <c r="M914" i="1"/>
  <c r="N914" i="1" s="1"/>
  <c r="K960" i="1"/>
  <c r="L960" i="1" s="1"/>
  <c r="O960" i="1" s="1"/>
  <c r="K939" i="1"/>
  <c r="M939" i="1" s="1"/>
  <c r="N939" i="1" s="1"/>
  <c r="R596" i="1"/>
  <c r="T983" i="1"/>
  <c r="U983" i="1" s="1"/>
  <c r="T986" i="1"/>
  <c r="U986" i="1" s="1"/>
  <c r="K977" i="1"/>
  <c r="L977" i="1" s="1"/>
  <c r="O977" i="1" s="1"/>
  <c r="U984" i="1"/>
  <c r="T994" i="1"/>
  <c r="U994" i="1" s="1"/>
  <c r="L966" i="1"/>
  <c r="O966" i="1" s="1"/>
  <c r="R966" i="1" s="1"/>
  <c r="L961" i="1"/>
  <c r="O961" i="1" s="1"/>
  <c r="R961" i="1" s="1"/>
  <c r="K965" i="1"/>
  <c r="L965" i="1" s="1"/>
  <c r="O965" i="1" s="1"/>
  <c r="K906" i="1"/>
  <c r="L906" i="1" s="1"/>
  <c r="O906" i="1" s="1"/>
  <c r="K951" i="1"/>
  <c r="M951" i="1" s="1"/>
  <c r="N951" i="1" s="1"/>
  <c r="J927" i="1"/>
  <c r="H927" i="1"/>
  <c r="I927" i="1"/>
  <c r="P927" i="1"/>
  <c r="Q927" i="1" s="1"/>
  <c r="K896" i="1"/>
  <c r="M896" i="1" s="1"/>
  <c r="N896" i="1" s="1"/>
  <c r="W789" i="1"/>
  <c r="T737" i="1"/>
  <c r="U737" i="1" s="1"/>
  <c r="T714" i="1"/>
  <c r="U714" i="1" s="1"/>
  <c r="K689" i="1"/>
  <c r="M689" i="1" s="1"/>
  <c r="N689" i="1" s="1"/>
  <c r="K891" i="1"/>
  <c r="L891" i="1" s="1"/>
  <c r="O891" i="1" s="1"/>
  <c r="L901" i="1"/>
  <c r="O901" i="1" s="1"/>
  <c r="R901" i="1" s="1"/>
  <c r="K876" i="1"/>
  <c r="M876" i="1" s="1"/>
  <c r="N876" i="1" s="1"/>
  <c r="K902" i="1"/>
  <c r="M902" i="1" s="1"/>
  <c r="N902" i="1" s="1"/>
  <c r="T799" i="1"/>
  <c r="U799" i="1" s="1"/>
  <c r="J871" i="1"/>
  <c r="I871" i="1"/>
  <c r="H871" i="1"/>
  <c r="P871" i="1"/>
  <c r="Q871" i="1" s="1"/>
  <c r="T826" i="1"/>
  <c r="U826" i="1" s="1"/>
  <c r="K744" i="1"/>
  <c r="L744" i="1" s="1"/>
  <c r="O744" i="1" s="1"/>
  <c r="M825" i="1"/>
  <c r="N825" i="1" s="1"/>
  <c r="K825" i="1"/>
  <c r="K794" i="1"/>
  <c r="M794" i="1" s="1"/>
  <c r="N794" i="1" s="1"/>
  <c r="K838" i="1"/>
  <c r="L838" i="1" s="1"/>
  <c r="O838" i="1" s="1"/>
  <c r="T803" i="1"/>
  <c r="U803" i="1" s="1"/>
  <c r="T829" i="1"/>
  <c r="U829" i="1" s="1"/>
  <c r="K695" i="1"/>
  <c r="L695" i="1" s="1"/>
  <c r="O695" i="1" s="1"/>
  <c r="K641" i="1"/>
  <c r="L641" i="1" s="1"/>
  <c r="O641" i="1" s="1"/>
  <c r="T712" i="1"/>
  <c r="U712" i="1" s="1"/>
  <c r="K677" i="1"/>
  <c r="L677" i="1" s="1"/>
  <c r="O677" i="1" s="1"/>
  <c r="M677" i="1"/>
  <c r="N677" i="1" s="1"/>
  <c r="T705" i="1"/>
  <c r="U705" i="1" s="1"/>
  <c r="T846" i="1"/>
  <c r="U846" i="1" s="1"/>
  <c r="T747" i="1"/>
  <c r="T688" i="1"/>
  <c r="U688" i="1" s="1"/>
  <c r="T749" i="1"/>
  <c r="U749" i="1" s="1"/>
  <c r="T674" i="1"/>
  <c r="U674" i="1" s="1"/>
  <c r="T720" i="1"/>
  <c r="U720" i="1" s="1"/>
  <c r="J723" i="1"/>
  <c r="P723" i="1"/>
  <c r="Q723" i="1" s="1"/>
  <c r="I723" i="1"/>
  <c r="H723" i="1"/>
  <c r="K700" i="1"/>
  <c r="L700" i="1" s="1"/>
  <c r="O700" i="1" s="1"/>
  <c r="K658" i="1"/>
  <c r="M658" i="1" s="1"/>
  <c r="N658" i="1" s="1"/>
  <c r="U677" i="1"/>
  <c r="K713" i="1"/>
  <c r="L713" i="1" s="1"/>
  <c r="O713" i="1" s="1"/>
  <c r="R713" i="1" s="1"/>
  <c r="K724" i="1"/>
  <c r="L724" i="1" s="1"/>
  <c r="O724" i="1" s="1"/>
  <c r="R724" i="1" s="1"/>
  <c r="J642" i="1"/>
  <c r="I642" i="1"/>
  <c r="H642" i="1"/>
  <c r="P642" i="1"/>
  <c r="Q642" i="1" s="1"/>
  <c r="T697" i="1"/>
  <c r="U697" i="1" s="1"/>
  <c r="S858" i="1"/>
  <c r="N929" i="1"/>
  <c r="K901" i="1"/>
  <c r="M901" i="1" s="1"/>
  <c r="N901" i="1" s="1"/>
  <c r="T834" i="1"/>
  <c r="U834" i="1" s="1"/>
  <c r="K805" i="1"/>
  <c r="M805" i="1" s="1"/>
  <c r="N805" i="1" s="1"/>
  <c r="T836" i="1"/>
  <c r="U836" i="1" s="1"/>
  <c r="T798" i="1"/>
  <c r="U798" i="1" s="1"/>
  <c r="U883" i="1"/>
  <c r="J918" i="1"/>
  <c r="P918" i="1"/>
  <c r="Q918" i="1" s="1"/>
  <c r="I918" i="1"/>
  <c r="H918" i="1"/>
  <c r="K817" i="1"/>
  <c r="M817" i="1" s="1"/>
  <c r="U762" i="1"/>
  <c r="J772" i="1"/>
  <c r="I772" i="1"/>
  <c r="H772" i="1"/>
  <c r="P772" i="1"/>
  <c r="Q772" i="1" s="1"/>
  <c r="T791" i="1"/>
  <c r="U791" i="1" s="1"/>
  <c r="T761" i="1"/>
  <c r="U761" i="1" s="1"/>
  <c r="T766" i="1"/>
  <c r="T852" i="1"/>
  <c r="U852" i="1" s="1"/>
  <c r="T764" i="1"/>
  <c r="T730" i="1"/>
  <c r="U730" i="1" s="1"/>
  <c r="K737" i="1"/>
  <c r="M737" i="1" s="1"/>
  <c r="N737" i="1" s="1"/>
  <c r="K674" i="1"/>
  <c r="M674" i="1" s="1"/>
  <c r="N674" i="1" s="1"/>
  <c r="T743" i="1"/>
  <c r="U743" i="1" s="1"/>
  <c r="T671" i="1"/>
  <c r="U671" i="1" s="1"/>
  <c r="K698" i="1"/>
  <c r="L698" i="1" s="1"/>
  <c r="O698" i="1" s="1"/>
  <c r="K693" i="1"/>
  <c r="L693" i="1" s="1"/>
  <c r="O693" i="1" s="1"/>
  <c r="J654" i="1"/>
  <c r="I654" i="1"/>
  <c r="H654" i="1"/>
  <c r="P654" i="1"/>
  <c r="Q654" i="1" s="1"/>
  <c r="P351" i="1"/>
  <c r="Q351" i="1" s="1"/>
  <c r="I351" i="1"/>
  <c r="K351" i="1" s="1"/>
  <c r="M351" i="1" s="1"/>
  <c r="H351" i="1"/>
  <c r="L351" i="1" s="1"/>
  <c r="O351" i="1" s="1"/>
  <c r="R351" i="1" s="1"/>
  <c r="J351" i="1"/>
  <c r="N351" i="1" s="1"/>
  <c r="M733" i="1"/>
  <c r="N733" i="1" s="1"/>
  <c r="T687" i="1"/>
  <c r="U687" i="1" s="1"/>
  <c r="K676" i="1"/>
  <c r="M676" i="1" s="1"/>
  <c r="N676" i="1" s="1"/>
  <c r="U360" i="1"/>
  <c r="K646" i="1"/>
  <c r="K905" i="1"/>
  <c r="L905" i="1" s="1"/>
  <c r="O905" i="1" s="1"/>
  <c r="J892" i="1"/>
  <c r="I892" i="1"/>
  <c r="H892" i="1"/>
  <c r="P892" i="1"/>
  <c r="Q892" i="1" s="1"/>
  <c r="T845" i="1"/>
  <c r="U845" i="1" s="1"/>
  <c r="T929" i="1"/>
  <c r="U929" i="1" s="1"/>
  <c r="K856" i="1"/>
  <c r="M856" i="1" s="1"/>
  <c r="N856" i="1" s="1"/>
  <c r="T876" i="1"/>
  <c r="U876" i="1" s="1"/>
  <c r="T844" i="1"/>
  <c r="T902" i="1"/>
  <c r="U902" i="1" s="1"/>
  <c r="K826" i="1"/>
  <c r="M826" i="1" s="1"/>
  <c r="N826" i="1" s="1"/>
  <c r="T796" i="1"/>
  <c r="U796" i="1" s="1"/>
  <c r="V820" i="1"/>
  <c r="Z820" i="1" s="1"/>
  <c r="AC820" i="1"/>
  <c r="AD820" i="1" s="1"/>
  <c r="M814" i="1"/>
  <c r="K814" i="1"/>
  <c r="K765" i="1"/>
  <c r="L765" i="1" s="1"/>
  <c r="O765" i="1" s="1"/>
  <c r="R765" i="1" s="1"/>
  <c r="P703" i="1"/>
  <c r="Q703" i="1" s="1"/>
  <c r="I703" i="1"/>
  <c r="H703" i="1"/>
  <c r="J703" i="1"/>
  <c r="T781" i="1"/>
  <c r="U781" i="1" s="1"/>
  <c r="J722" i="1"/>
  <c r="I722" i="1"/>
  <c r="H722" i="1"/>
  <c r="P722" i="1"/>
  <c r="Q722" i="1" s="1"/>
  <c r="J719" i="1"/>
  <c r="I719" i="1"/>
  <c r="H719" i="1"/>
  <c r="P719" i="1"/>
  <c r="Q719" i="1" s="1"/>
  <c r="J716" i="1"/>
  <c r="I716" i="1"/>
  <c r="H716" i="1"/>
  <c r="P716" i="1"/>
  <c r="Q716" i="1" s="1"/>
  <c r="K782" i="1"/>
  <c r="L782" i="1" s="1"/>
  <c r="O782" i="1" s="1"/>
  <c r="K787" i="1"/>
  <c r="M787" i="1" s="1"/>
  <c r="N787" i="1" s="1"/>
  <c r="T807" i="1"/>
  <c r="U807" i="1" s="1"/>
  <c r="K783" i="1"/>
  <c r="L783" i="1" s="1"/>
  <c r="O783" i="1" s="1"/>
  <c r="R783" i="1" s="1"/>
  <c r="K671" i="1"/>
  <c r="M671" i="1" s="1"/>
  <c r="N671" i="1" s="1"/>
  <c r="K708" i="1"/>
  <c r="M708" i="1" s="1"/>
  <c r="N708" i="1" s="1"/>
  <c r="U738" i="1"/>
  <c r="K702" i="1"/>
  <c r="L702" i="1" s="1"/>
  <c r="O702" i="1" s="1"/>
  <c r="K846" i="1"/>
  <c r="L846" i="1" s="1"/>
  <c r="O846" i="1" s="1"/>
  <c r="R846" i="1" s="1"/>
  <c r="L743" i="1"/>
  <c r="O743" i="1" s="1"/>
  <c r="R743" i="1" s="1"/>
  <c r="K685" i="1"/>
  <c r="M685" i="1" s="1"/>
  <c r="N685" i="1" s="1"/>
  <c r="T668" i="1"/>
  <c r="U668" i="1" s="1"/>
  <c r="K785" i="1"/>
  <c r="L785" i="1" s="1"/>
  <c r="O785" i="1" s="1"/>
  <c r="K739" i="1"/>
  <c r="L739" i="1" s="1"/>
  <c r="O739" i="1" s="1"/>
  <c r="J690" i="1"/>
  <c r="H690" i="1"/>
  <c r="P690" i="1"/>
  <c r="Q690" i="1" s="1"/>
  <c r="I690" i="1"/>
  <c r="K773" i="1"/>
  <c r="L773" i="1" s="1"/>
  <c r="O773" i="1" s="1"/>
  <c r="R773" i="1" s="1"/>
  <c r="T693" i="1"/>
  <c r="U693" i="1" s="1"/>
  <c r="T700" i="1"/>
  <c r="U700" i="1" s="1"/>
  <c r="M661" i="1"/>
  <c r="N661" i="1" s="1"/>
  <c r="T661" i="1"/>
  <c r="U661" i="1" s="1"/>
  <c r="K692" i="1"/>
  <c r="T724" i="1"/>
  <c r="U724" i="1" s="1"/>
  <c r="K746" i="1"/>
  <c r="L746" i="1" s="1"/>
  <c r="O746" i="1" s="1"/>
  <c r="K673" i="1"/>
  <c r="M673" i="1" s="1"/>
  <c r="N673" i="1" s="1"/>
  <c r="K684" i="1"/>
  <c r="J857" i="1"/>
  <c r="I857" i="1"/>
  <c r="H857" i="1"/>
  <c r="P857" i="1"/>
  <c r="Q857" i="1" s="1"/>
  <c r="U972" i="1"/>
  <c r="K834" i="1"/>
  <c r="L834" i="1" s="1"/>
  <c r="O834" i="1" s="1"/>
  <c r="T837" i="1"/>
  <c r="U837" i="1" s="1"/>
  <c r="T817" i="1"/>
  <c r="T849" i="1"/>
  <c r="U849" i="1" s="1"/>
  <c r="AA820" i="1"/>
  <c r="AB820" i="1" s="1"/>
  <c r="W820" i="1"/>
  <c r="K793" i="1"/>
  <c r="L793" i="1" s="1"/>
  <c r="O793" i="1" s="1"/>
  <c r="N814" i="1"/>
  <c r="T848" i="1"/>
  <c r="U848" i="1" s="1"/>
  <c r="L781" i="1"/>
  <c r="O781" i="1" s="1"/>
  <c r="R781" i="1" s="1"/>
  <c r="K766" i="1"/>
  <c r="M766" i="1"/>
  <c r="M767" i="1"/>
  <c r="K767" i="1"/>
  <c r="L767" i="1" s="1"/>
  <c r="O767" i="1" s="1"/>
  <c r="R767" i="1" s="1"/>
  <c r="T782" i="1"/>
  <c r="U782" i="1" s="1"/>
  <c r="K807" i="1"/>
  <c r="M807" i="1" s="1"/>
  <c r="N807" i="1" s="1"/>
  <c r="J740" i="1"/>
  <c r="I740" i="1"/>
  <c r="H740" i="1"/>
  <c r="P740" i="1"/>
  <c r="Q740" i="1" s="1"/>
  <c r="L779" i="1"/>
  <c r="O779" i="1" s="1"/>
  <c r="R779" i="1" s="1"/>
  <c r="K727" i="1"/>
  <c r="L727" i="1" s="1"/>
  <c r="O727" i="1" s="1"/>
  <c r="K668" i="1"/>
  <c r="M668" i="1" s="1"/>
  <c r="N668" i="1" s="1"/>
  <c r="T760" i="1"/>
  <c r="U760" i="1" s="1"/>
  <c r="K743" i="1"/>
  <c r="M743" i="1" s="1"/>
  <c r="N743" i="1" s="1"/>
  <c r="T665" i="1"/>
  <c r="U665" i="1" s="1"/>
  <c r="T833" i="1"/>
  <c r="U833" i="1" s="1"/>
  <c r="K721" i="1"/>
  <c r="L721" i="1" s="1"/>
  <c r="O721" i="1" s="1"/>
  <c r="R721" i="1" s="1"/>
  <c r="T773" i="1"/>
  <c r="U773" i="1" s="1"/>
  <c r="K651" i="1"/>
  <c r="M651" i="1" s="1"/>
  <c r="N651" i="1" s="1"/>
  <c r="T696" i="1"/>
  <c r="L658" i="1"/>
  <c r="O658" i="1" s="1"/>
  <c r="R658" i="1" s="1"/>
  <c r="K678" i="1"/>
  <c r="M678" i="1" s="1"/>
  <c r="N678" i="1" s="1"/>
  <c r="J672" i="1"/>
  <c r="I672" i="1"/>
  <c r="H672" i="1"/>
  <c r="P672" i="1"/>
  <c r="Q672" i="1" s="1"/>
  <c r="T645" i="1"/>
  <c r="U645" i="1" s="1"/>
  <c r="L717" i="1"/>
  <c r="O717" i="1" s="1"/>
  <c r="R717" i="1" s="1"/>
  <c r="T679" i="1"/>
  <c r="U679" i="1" s="1"/>
  <c r="T676" i="1"/>
  <c r="U676" i="1" s="1"/>
  <c r="T646" i="1"/>
  <c r="U646" i="1" s="1"/>
  <c r="K843" i="1"/>
  <c r="M843" i="1" s="1"/>
  <c r="N843" i="1" s="1"/>
  <c r="T866" i="1"/>
  <c r="K795" i="1"/>
  <c r="L795" i="1" s="1"/>
  <c r="O795" i="1" s="1"/>
  <c r="M795" i="1"/>
  <c r="N795" i="1" s="1"/>
  <c r="K864" i="1"/>
  <c r="L864" i="1" s="1"/>
  <c r="O864" i="1" s="1"/>
  <c r="R864" i="1" s="1"/>
  <c r="T890" i="1"/>
  <c r="U890" i="1" s="1"/>
  <c r="K837" i="1"/>
  <c r="L837" i="1" s="1"/>
  <c r="O837" i="1" s="1"/>
  <c r="J860" i="1"/>
  <c r="I860" i="1"/>
  <c r="H860" i="1"/>
  <c r="P860" i="1"/>
  <c r="Q860" i="1" s="1"/>
  <c r="K849" i="1"/>
  <c r="L849" i="1" s="1"/>
  <c r="O849" i="1" s="1"/>
  <c r="R849" i="1" s="1"/>
  <c r="T793" i="1"/>
  <c r="U793" i="1" s="1"/>
  <c r="L814" i="1"/>
  <c r="O814" i="1" s="1"/>
  <c r="R814" i="1" s="1"/>
  <c r="T765" i="1"/>
  <c r="U765" i="1" s="1"/>
  <c r="K848" i="1"/>
  <c r="M848" i="1" s="1"/>
  <c r="N848" i="1" s="1"/>
  <c r="K781" i="1"/>
  <c r="M781" i="1" s="1"/>
  <c r="N781" i="1" s="1"/>
  <c r="K750" i="1"/>
  <c r="M750" i="1" s="1"/>
  <c r="N750" i="1" s="1"/>
  <c r="N766" i="1"/>
  <c r="N767" i="1"/>
  <c r="L754" i="1"/>
  <c r="O754" i="1" s="1"/>
  <c r="T783" i="1"/>
  <c r="U783" i="1" s="1"/>
  <c r="K779" i="1"/>
  <c r="M779" i="1" s="1"/>
  <c r="N779" i="1" s="1"/>
  <c r="K665" i="1"/>
  <c r="L665" i="1" s="1"/>
  <c r="O665" i="1" s="1"/>
  <c r="T769" i="1"/>
  <c r="U769" i="1" s="1"/>
  <c r="P591" i="1"/>
  <c r="Q591" i="1" s="1"/>
  <c r="T591" i="1" s="1"/>
  <c r="J591" i="1"/>
  <c r="T701" i="1"/>
  <c r="U701" i="1" s="1"/>
  <c r="H574" i="1"/>
  <c r="P574" i="1"/>
  <c r="Q574" i="1" s="1"/>
  <c r="T574" i="1" s="1"/>
  <c r="U574" i="1" s="1"/>
  <c r="J574" i="1"/>
  <c r="T662" i="1"/>
  <c r="U662" i="1" s="1"/>
  <c r="T785" i="1"/>
  <c r="U785" i="1" s="1"/>
  <c r="K833" i="1"/>
  <c r="L833" i="1" s="1"/>
  <c r="O833" i="1" s="1"/>
  <c r="T739" i="1"/>
  <c r="U739" i="1" s="1"/>
  <c r="J657" i="1"/>
  <c r="I657" i="1"/>
  <c r="H657" i="1"/>
  <c r="P657" i="1"/>
  <c r="Q657" i="1" s="1"/>
  <c r="K707" i="1"/>
  <c r="M707" i="1" s="1"/>
  <c r="N707" i="1" s="1"/>
  <c r="I686" i="1"/>
  <c r="H686" i="1"/>
  <c r="P686" i="1"/>
  <c r="Q686" i="1" s="1"/>
  <c r="J686" i="1"/>
  <c r="K717" i="1"/>
  <c r="M717" i="1" s="1"/>
  <c r="N717" i="1" s="1"/>
  <c r="T746" i="1"/>
  <c r="U746" i="1" s="1"/>
  <c r="T673" i="1"/>
  <c r="U673" i="1" s="1"/>
  <c r="T684" i="1"/>
  <c r="K955" i="1"/>
  <c r="L955" i="1" s="1"/>
  <c r="O955" i="1" s="1"/>
  <c r="R955" i="1" s="1"/>
  <c r="I827" i="1"/>
  <c r="H827" i="1"/>
  <c r="P827" i="1"/>
  <c r="Q827" i="1" s="1"/>
  <c r="J827" i="1"/>
  <c r="U928" i="1"/>
  <c r="P888" i="1"/>
  <c r="Q888" i="1" s="1"/>
  <c r="J888" i="1"/>
  <c r="I888" i="1"/>
  <c r="H888" i="1"/>
  <c r="T889" i="1"/>
  <c r="U889" i="1" s="1"/>
  <c r="K875" i="1"/>
  <c r="M875" i="1" s="1"/>
  <c r="N875" i="1" s="1"/>
  <c r="P870" i="1"/>
  <c r="Q870" i="1" s="1"/>
  <c r="J870" i="1"/>
  <c r="I870" i="1"/>
  <c r="H870" i="1"/>
  <c r="K824" i="1"/>
  <c r="L824" i="1" s="1"/>
  <c r="O824" i="1" s="1"/>
  <c r="T864" i="1"/>
  <c r="U864" i="1" s="1"/>
  <c r="U816" i="1"/>
  <c r="K890" i="1"/>
  <c r="L890" i="1" s="1"/>
  <c r="O890" i="1" s="1"/>
  <c r="J823" i="1"/>
  <c r="I823" i="1"/>
  <c r="H823" i="1"/>
  <c r="P823" i="1"/>
  <c r="Q823" i="1" s="1"/>
  <c r="K867" i="1"/>
  <c r="M867" i="1" s="1"/>
  <c r="K797" i="1"/>
  <c r="L797" i="1" s="1"/>
  <c r="O797" i="1" s="1"/>
  <c r="T810" i="1"/>
  <c r="U810" i="1" s="1"/>
  <c r="T806" i="1"/>
  <c r="U806" i="1" s="1"/>
  <c r="T907" i="1"/>
  <c r="T814" i="1"/>
  <c r="U814" i="1" s="1"/>
  <c r="L848" i="1"/>
  <c r="O848" i="1" s="1"/>
  <c r="R848" i="1" s="1"/>
  <c r="K709" i="1"/>
  <c r="M709" i="1" s="1"/>
  <c r="N709" i="1" s="1"/>
  <c r="T763" i="1"/>
  <c r="U763" i="1" s="1"/>
  <c r="T767" i="1"/>
  <c r="U767" i="1" s="1"/>
  <c r="K754" i="1"/>
  <c r="M754" i="1"/>
  <c r="N754" i="1" s="1"/>
  <c r="T787" i="1"/>
  <c r="U787" i="1" s="1"/>
  <c r="T779" i="1"/>
  <c r="U779" i="1" s="1"/>
  <c r="T727" i="1"/>
  <c r="U727" i="1" s="1"/>
  <c r="K662" i="1"/>
  <c r="M662" i="1" s="1"/>
  <c r="N662" i="1" s="1"/>
  <c r="K760" i="1"/>
  <c r="L760" i="1" s="1"/>
  <c r="O760" i="1" s="1"/>
  <c r="U735" i="1"/>
  <c r="K741" i="1"/>
  <c r="L741" i="1" s="1"/>
  <c r="O741" i="1" s="1"/>
  <c r="K735" i="1"/>
  <c r="M735" i="1" s="1"/>
  <c r="N735" i="1" s="1"/>
  <c r="T659" i="1"/>
  <c r="U659" i="1" s="1"/>
  <c r="P594" i="1"/>
  <c r="Q594" i="1" s="1"/>
  <c r="T594" i="1" s="1"/>
  <c r="J594" i="1"/>
  <c r="H594" i="1"/>
  <c r="T721" i="1"/>
  <c r="U721" i="1" s="1"/>
  <c r="N649" i="1"/>
  <c r="U733" i="1"/>
  <c r="K660" i="1"/>
  <c r="K742" i="1"/>
  <c r="M742" i="1" s="1"/>
  <c r="N742" i="1" s="1"/>
  <c r="I683" i="1"/>
  <c r="H683" i="1"/>
  <c r="P683" i="1"/>
  <c r="Q683" i="1" s="1"/>
  <c r="J683" i="1"/>
  <c r="T678" i="1"/>
  <c r="U678" i="1" s="1"/>
  <c r="H238" i="1"/>
  <c r="P238" i="1"/>
  <c r="Q238" i="1" s="1"/>
  <c r="T238" i="1" s="1"/>
  <c r="K643" i="1"/>
  <c r="L643" i="1" s="1"/>
  <c r="O643" i="1" s="1"/>
  <c r="T717" i="1"/>
  <c r="U717" i="1" s="1"/>
  <c r="K679" i="1"/>
  <c r="M679" i="1" s="1"/>
  <c r="N679" i="1" s="1"/>
  <c r="K652" i="1"/>
  <c r="M652" i="1" s="1"/>
  <c r="N652" i="1" s="1"/>
  <c r="K664" i="1"/>
  <c r="M664" i="1" s="1"/>
  <c r="N664" i="1" s="1"/>
  <c r="T887" i="1"/>
  <c r="U887" i="1" s="1"/>
  <c r="T915" i="1"/>
  <c r="U915" i="1" s="1"/>
  <c r="K883" i="1"/>
  <c r="L883" i="1" s="1"/>
  <c r="O883" i="1" s="1"/>
  <c r="K865" i="1"/>
  <c r="L865" i="1" s="1"/>
  <c r="O865" i="1" s="1"/>
  <c r="T851" i="1"/>
  <c r="U851" i="1" s="1"/>
  <c r="K866" i="1"/>
  <c r="L866" i="1" s="1"/>
  <c r="O866" i="1" s="1"/>
  <c r="U824" i="1"/>
  <c r="M845" i="1"/>
  <c r="N845" i="1" s="1"/>
  <c r="K845" i="1"/>
  <c r="L845" i="1" s="1"/>
  <c r="O845" i="1" s="1"/>
  <c r="K900" i="1"/>
  <c r="L900" i="1" s="1"/>
  <c r="O900" i="1" s="1"/>
  <c r="K799" i="1"/>
  <c r="L799" i="1" s="1"/>
  <c r="O799" i="1" s="1"/>
  <c r="T855" i="1"/>
  <c r="T867" i="1"/>
  <c r="K796" i="1"/>
  <c r="L796" i="1" s="1"/>
  <c r="O796" i="1" s="1"/>
  <c r="M796" i="1"/>
  <c r="N796" i="1" s="1"/>
  <c r="L794" i="1"/>
  <c r="O794" i="1" s="1"/>
  <c r="R794" i="1" s="1"/>
  <c r="K810" i="1"/>
  <c r="M810" i="1" s="1"/>
  <c r="N810" i="1" s="1"/>
  <c r="K884" i="1"/>
  <c r="L884" i="1" s="1"/>
  <c r="O884" i="1" s="1"/>
  <c r="K821" i="1"/>
  <c r="L821" i="1" s="1"/>
  <c r="O821" i="1" s="1"/>
  <c r="R821" i="1" s="1"/>
  <c r="K777" i="1"/>
  <c r="M777" i="1" s="1"/>
  <c r="K745" i="1"/>
  <c r="L745" i="1" s="1"/>
  <c r="O745" i="1" s="1"/>
  <c r="K761" i="1"/>
  <c r="L761" i="1" s="1"/>
  <c r="O761" i="1" s="1"/>
  <c r="R761" i="1" s="1"/>
  <c r="K818" i="1"/>
  <c r="L818" i="1" s="1"/>
  <c r="O818" i="1" s="1"/>
  <c r="R818" i="1" s="1"/>
  <c r="J775" i="1"/>
  <c r="I775" i="1"/>
  <c r="H775" i="1"/>
  <c r="P775" i="1"/>
  <c r="Q775" i="1" s="1"/>
  <c r="K776" i="1"/>
  <c r="M776" i="1" s="1"/>
  <c r="N776" i="1" s="1"/>
  <c r="U709" i="1"/>
  <c r="K659" i="1"/>
  <c r="L659" i="1" s="1"/>
  <c r="O659" i="1" s="1"/>
  <c r="R659" i="1" s="1"/>
  <c r="M659" i="1"/>
  <c r="N659" i="1" s="1"/>
  <c r="K769" i="1"/>
  <c r="L769" i="1" s="1"/>
  <c r="O769" i="1" s="1"/>
  <c r="M769" i="1"/>
  <c r="N769" i="1" s="1"/>
  <c r="K701" i="1"/>
  <c r="L701" i="1" s="1"/>
  <c r="O701" i="1" s="1"/>
  <c r="T751" i="1"/>
  <c r="U751" i="1" s="1"/>
  <c r="K710" i="1"/>
  <c r="L710" i="1" s="1"/>
  <c r="O710" i="1" s="1"/>
  <c r="K738" i="1"/>
  <c r="M738" i="1" s="1"/>
  <c r="N738" i="1" s="1"/>
  <c r="T656" i="1"/>
  <c r="T757" i="1"/>
  <c r="U757" i="1" s="1"/>
  <c r="J648" i="1"/>
  <c r="I648" i="1"/>
  <c r="H648" i="1"/>
  <c r="P648" i="1"/>
  <c r="Q648" i="1" s="1"/>
  <c r="K752" i="1"/>
  <c r="M752" i="1" s="1"/>
  <c r="N752" i="1" s="1"/>
  <c r="T649" i="1"/>
  <c r="U649" i="1" s="1"/>
  <c r="S649" i="1"/>
  <c r="T748" i="1"/>
  <c r="U748" i="1" s="1"/>
  <c r="K655" i="1"/>
  <c r="U651" i="1"/>
  <c r="U912" i="1"/>
  <c r="T923" i="1"/>
  <c r="U923" i="1" s="1"/>
  <c r="T899" i="1"/>
  <c r="U899" i="1" s="1"/>
  <c r="S899" i="1"/>
  <c r="I809" i="1"/>
  <c r="H809" i="1"/>
  <c r="P809" i="1"/>
  <c r="Q809" i="1" s="1"/>
  <c r="J809" i="1"/>
  <c r="K926" i="1"/>
  <c r="L926" i="1" s="1"/>
  <c r="O926" i="1" s="1"/>
  <c r="T878" i="1"/>
  <c r="U878" i="1" s="1"/>
  <c r="K889" i="1"/>
  <c r="M889" i="1" s="1"/>
  <c r="N889" i="1" s="1"/>
  <c r="K872" i="1"/>
  <c r="M872" i="1" s="1"/>
  <c r="N872" i="1" s="1"/>
  <c r="T863" i="1"/>
  <c r="U863" i="1" s="1"/>
  <c r="K851" i="1"/>
  <c r="L851" i="1" s="1"/>
  <c r="O851" i="1" s="1"/>
  <c r="K822" i="1"/>
  <c r="M822" i="1" s="1"/>
  <c r="N822" i="1" s="1"/>
  <c r="T811" i="1"/>
  <c r="U811" i="1" s="1"/>
  <c r="T898" i="1"/>
  <c r="U898" i="1" s="1"/>
  <c r="T877" i="1"/>
  <c r="U877" i="1" s="1"/>
  <c r="I792" i="1"/>
  <c r="J792" i="1"/>
  <c r="H792" i="1"/>
  <c r="P792" i="1"/>
  <c r="Q792" i="1" s="1"/>
  <c r="J784" i="1"/>
  <c r="I784" i="1"/>
  <c r="H784" i="1"/>
  <c r="P784" i="1"/>
  <c r="Q784" i="1" s="1"/>
  <c r="K759" i="1"/>
  <c r="U879" i="1"/>
  <c r="U759" i="1"/>
  <c r="M771" i="1"/>
  <c r="N771" i="1" s="1"/>
  <c r="K771" i="1"/>
  <c r="L771" i="1" s="1"/>
  <c r="O771" i="1" s="1"/>
  <c r="K874" i="1"/>
  <c r="M874" i="1" s="1"/>
  <c r="N874" i="1" s="1"/>
  <c r="U725" i="1"/>
  <c r="T776" i="1"/>
  <c r="U776" i="1" s="1"/>
  <c r="T708" i="1"/>
  <c r="K656" i="1"/>
  <c r="M656" i="1" s="1"/>
  <c r="N656" i="1" s="1"/>
  <c r="K694" i="1"/>
  <c r="L694" i="1" s="1"/>
  <c r="O694" i="1" s="1"/>
  <c r="R694" i="1" s="1"/>
  <c r="U736" i="1"/>
  <c r="T653" i="1"/>
  <c r="U653" i="1" s="1"/>
  <c r="K729" i="1"/>
  <c r="M729" i="1" s="1"/>
  <c r="N729" i="1" s="1"/>
  <c r="T706" i="1"/>
  <c r="T680" i="1"/>
  <c r="U680" i="1" s="1"/>
  <c r="K682" i="1"/>
  <c r="L682" i="1" s="1"/>
  <c r="O682" i="1" s="1"/>
  <c r="J711" i="1"/>
  <c r="P711" i="1"/>
  <c r="Q711" i="1" s="1"/>
  <c r="I711" i="1"/>
  <c r="H711" i="1"/>
  <c r="T669" i="1"/>
  <c r="U669" i="1" s="1"/>
  <c r="T742" i="1"/>
  <c r="U742" i="1" s="1"/>
  <c r="K645" i="1"/>
  <c r="M645" i="1" s="1"/>
  <c r="N645" i="1" s="1"/>
  <c r="T652" i="1"/>
  <c r="U652" i="1" s="1"/>
  <c r="T664" i="1"/>
  <c r="U664" i="1" s="1"/>
  <c r="T925" i="1"/>
  <c r="U925" i="1" s="1"/>
  <c r="J869" i="1"/>
  <c r="I869" i="1"/>
  <c r="H869" i="1"/>
  <c r="P869" i="1"/>
  <c r="Q869" i="1" s="1"/>
  <c r="K921" i="1"/>
  <c r="L921" i="1" s="1"/>
  <c r="O921" i="1" s="1"/>
  <c r="K915" i="1"/>
  <c r="L915" i="1" s="1"/>
  <c r="O915" i="1" s="1"/>
  <c r="R915" i="1" s="1"/>
  <c r="K881" i="1"/>
  <c r="L881" i="1" s="1"/>
  <c r="O881" i="1" s="1"/>
  <c r="L939" i="1"/>
  <c r="O939" i="1" s="1"/>
  <c r="K816" i="1"/>
  <c r="M816" i="1" s="1"/>
  <c r="N816" i="1" s="1"/>
  <c r="K880" i="1"/>
  <c r="L880" i="1" s="1"/>
  <c r="O880" i="1" s="1"/>
  <c r="J840" i="1"/>
  <c r="I840" i="1"/>
  <c r="H840" i="1"/>
  <c r="P840" i="1"/>
  <c r="Q840" i="1" s="1"/>
  <c r="T900" i="1"/>
  <c r="U900" i="1" s="1"/>
  <c r="U813" i="1"/>
  <c r="L828" i="1"/>
  <c r="O828" i="1" s="1"/>
  <c r="K877" i="1"/>
  <c r="L877" i="1" s="1"/>
  <c r="O877" i="1" s="1"/>
  <c r="M877" i="1"/>
  <c r="N877" i="1" s="1"/>
  <c r="K839" i="1"/>
  <c r="L839" i="1" s="1"/>
  <c r="O839" i="1" s="1"/>
  <c r="K780" i="1"/>
  <c r="M780" i="1" s="1"/>
  <c r="N780" i="1" s="1"/>
  <c r="K832" i="1"/>
  <c r="L832" i="1" s="1"/>
  <c r="O832" i="1" s="1"/>
  <c r="J790" i="1"/>
  <c r="I790" i="1"/>
  <c r="H790" i="1"/>
  <c r="P790" i="1"/>
  <c r="Q790" i="1" s="1"/>
  <c r="K806" i="1"/>
  <c r="M806" i="1" s="1"/>
  <c r="N806" i="1" s="1"/>
  <c r="T884" i="1"/>
  <c r="U884" i="1" s="1"/>
  <c r="T821" i="1"/>
  <c r="U821" i="1" s="1"/>
  <c r="T819" i="1"/>
  <c r="U819" i="1" s="1"/>
  <c r="T777" i="1"/>
  <c r="U750" i="1"/>
  <c r="U805" i="1"/>
  <c r="T818" i="1"/>
  <c r="U818" i="1" s="1"/>
  <c r="T874" i="1"/>
  <c r="U874" i="1" s="1"/>
  <c r="U754" i="1"/>
  <c r="K653" i="1"/>
  <c r="L653" i="1" s="1"/>
  <c r="O653" i="1" s="1"/>
  <c r="J734" i="1"/>
  <c r="I734" i="1"/>
  <c r="H734" i="1"/>
  <c r="P734" i="1"/>
  <c r="Q734" i="1" s="1"/>
  <c r="K758" i="1"/>
  <c r="M758" i="1" s="1"/>
  <c r="N758" i="1" s="1"/>
  <c r="K751" i="1"/>
  <c r="L751" i="1" s="1"/>
  <c r="O751" i="1" s="1"/>
  <c r="T699" i="1"/>
  <c r="T731" i="1"/>
  <c r="U731" i="1" s="1"/>
  <c r="T831" i="1"/>
  <c r="U831" i="1" s="1"/>
  <c r="T650" i="1"/>
  <c r="U650" i="1" s="1"/>
  <c r="T729" i="1"/>
  <c r="U729" i="1" s="1"/>
  <c r="K757" i="1"/>
  <c r="K755" i="1"/>
  <c r="L755" i="1" s="1"/>
  <c r="O755" i="1" s="1"/>
  <c r="R755" i="1" s="1"/>
  <c r="T752" i="1"/>
  <c r="U752" i="1" s="1"/>
  <c r="H341" i="1"/>
  <c r="P341" i="1"/>
  <c r="Q341" i="1" s="1"/>
  <c r="T341" i="1" s="1"/>
  <c r="T718" i="1"/>
  <c r="U718" i="1" s="1"/>
  <c r="T658" i="1"/>
  <c r="U658" i="1" s="1"/>
  <c r="K669" i="1"/>
  <c r="M669" i="1" s="1"/>
  <c r="N669" i="1" s="1"/>
  <c r="K748" i="1"/>
  <c r="L748" i="1" s="1"/>
  <c r="O748" i="1" s="1"/>
  <c r="R748" i="1" s="1"/>
  <c r="M748" i="1"/>
  <c r="N748" i="1" s="1"/>
  <c r="T704" i="1"/>
  <c r="U704" i="1" s="1"/>
  <c r="T655" i="1"/>
  <c r="U655" i="1" s="1"/>
  <c r="K885" i="1"/>
  <c r="L885" i="1" s="1"/>
  <c r="O885" i="1" s="1"/>
  <c r="J853" i="1"/>
  <c r="I853" i="1"/>
  <c r="H853" i="1"/>
  <c r="P853" i="1"/>
  <c r="Q853" i="1" s="1"/>
  <c r="P800" i="1"/>
  <c r="Q800" i="1" s="1"/>
  <c r="J800" i="1"/>
  <c r="I800" i="1"/>
  <c r="H800" i="1"/>
  <c r="U865" i="1"/>
  <c r="T880" i="1"/>
  <c r="U880" i="1" s="1"/>
  <c r="K813" i="1"/>
  <c r="L813" i="1" s="1"/>
  <c r="O813" i="1" s="1"/>
  <c r="K801" i="1"/>
  <c r="K932" i="1"/>
  <c r="M932" i="1" s="1"/>
  <c r="N932" i="1" s="1"/>
  <c r="K898" i="1"/>
  <c r="M898" i="1" s="1"/>
  <c r="N898" i="1" s="1"/>
  <c r="J808" i="1"/>
  <c r="I808" i="1"/>
  <c r="H808" i="1"/>
  <c r="P808" i="1"/>
  <c r="Q808" i="1" s="1"/>
  <c r="T828" i="1"/>
  <c r="U828" i="1" s="1"/>
  <c r="K774" i="1"/>
  <c r="L774" i="1" s="1"/>
  <c r="O774" i="1" s="1"/>
  <c r="M774" i="1"/>
  <c r="N774" i="1" s="1"/>
  <c r="K789" i="1"/>
  <c r="M789" i="1" s="1"/>
  <c r="N789" i="1" s="1"/>
  <c r="T804" i="1"/>
  <c r="U804" i="1" s="1"/>
  <c r="J728" i="1"/>
  <c r="I728" i="1"/>
  <c r="H728" i="1"/>
  <c r="P728" i="1"/>
  <c r="Q728" i="1" s="1"/>
  <c r="L750" i="1"/>
  <c r="O750" i="1" s="1"/>
  <c r="T812" i="1"/>
  <c r="U812" i="1" s="1"/>
  <c r="T771" i="1"/>
  <c r="U771" i="1" s="1"/>
  <c r="K768" i="1"/>
  <c r="M768" i="1" s="1"/>
  <c r="N768" i="1" s="1"/>
  <c r="T702" i="1"/>
  <c r="U702" i="1" s="1"/>
  <c r="K650" i="1"/>
  <c r="M650" i="1" s="1"/>
  <c r="N650" i="1" s="1"/>
  <c r="K688" i="1"/>
  <c r="L688" i="1" s="1"/>
  <c r="O688" i="1" s="1"/>
  <c r="R688" i="1" s="1"/>
  <c r="T691" i="1"/>
  <c r="U691" i="1" s="1"/>
  <c r="K831" i="1"/>
  <c r="L831" i="1" s="1"/>
  <c r="O831" i="1" s="1"/>
  <c r="T647" i="1"/>
  <c r="U647" i="1" s="1"/>
  <c r="K726" i="1"/>
  <c r="M726" i="1" s="1"/>
  <c r="N726" i="1" s="1"/>
  <c r="K680" i="1"/>
  <c r="L680" i="1" s="1"/>
  <c r="O680" i="1" s="1"/>
  <c r="L752" i="1"/>
  <c r="O752" i="1" s="1"/>
  <c r="R752" i="1" s="1"/>
  <c r="T682" i="1"/>
  <c r="U682" i="1" s="1"/>
  <c r="U707" i="1"/>
  <c r="T689" i="1"/>
  <c r="U689" i="1" s="1"/>
  <c r="K667" i="1"/>
  <c r="L667" i="1" s="1"/>
  <c r="O667" i="1" s="1"/>
  <c r="R667" i="1" s="1"/>
  <c r="J666" i="1"/>
  <c r="I666" i="1"/>
  <c r="H666" i="1"/>
  <c r="P666" i="1"/>
  <c r="Q666" i="1" s="1"/>
  <c r="J187" i="1"/>
  <c r="P187" i="1"/>
  <c r="Q187" i="1" s="1"/>
  <c r="T187" i="1" s="1"/>
  <c r="I187" i="1"/>
  <c r="K187" i="1" s="1"/>
  <c r="M187" i="1" s="1"/>
  <c r="K670" i="1"/>
  <c r="L670" i="1" s="1"/>
  <c r="O670" i="1" s="1"/>
  <c r="K681" i="1"/>
  <c r="L681" i="1" s="1"/>
  <c r="O681" i="1" s="1"/>
  <c r="T802" i="1"/>
  <c r="U802" i="1" s="1"/>
  <c r="K933" i="1"/>
  <c r="M933" i="1" s="1"/>
  <c r="N933" i="1" s="1"/>
  <c r="P847" i="1"/>
  <c r="Q847" i="1" s="1"/>
  <c r="J847" i="1"/>
  <c r="I847" i="1"/>
  <c r="H847" i="1"/>
  <c r="H850" i="1"/>
  <c r="J850" i="1"/>
  <c r="I850" i="1"/>
  <c r="P850" i="1"/>
  <c r="Q850" i="1" s="1"/>
  <c r="K903" i="1"/>
  <c r="L903" i="1" s="1"/>
  <c r="O903" i="1" s="1"/>
  <c r="N923" i="1"/>
  <c r="L910" i="1"/>
  <c r="O910" i="1" s="1"/>
  <c r="R910" i="1" s="1"/>
  <c r="K925" i="1"/>
  <c r="M925" i="1" s="1"/>
  <c r="N925" i="1" s="1"/>
  <c r="T921" i="1"/>
  <c r="U921" i="1" s="1"/>
  <c r="P859" i="1"/>
  <c r="Q859" i="1" s="1"/>
  <c r="J859" i="1"/>
  <c r="I859" i="1"/>
  <c r="H859" i="1"/>
  <c r="J873" i="1"/>
  <c r="I873" i="1"/>
  <c r="H873" i="1"/>
  <c r="P873" i="1"/>
  <c r="Q873" i="1" s="1"/>
  <c r="T939" i="1"/>
  <c r="U939" i="1" s="1"/>
  <c r="K936" i="1"/>
  <c r="L936" i="1" s="1"/>
  <c r="O936" i="1" s="1"/>
  <c r="K928" i="1"/>
  <c r="M928" i="1" s="1"/>
  <c r="N928" i="1" s="1"/>
  <c r="L929" i="1"/>
  <c r="O929" i="1" s="1"/>
  <c r="R929" i="1" s="1"/>
  <c r="T872" i="1"/>
  <c r="U872" i="1" s="1"/>
  <c r="I841" i="1"/>
  <c r="H841" i="1"/>
  <c r="J841" i="1"/>
  <c r="P841" i="1"/>
  <c r="Q841" i="1" s="1"/>
  <c r="L863" i="1"/>
  <c r="O863" i="1" s="1"/>
  <c r="R863" i="1" s="1"/>
  <c r="T868" i="1"/>
  <c r="K811" i="1"/>
  <c r="L811" i="1" s="1"/>
  <c r="O811" i="1" s="1"/>
  <c r="R811" i="1" s="1"/>
  <c r="L836" i="1"/>
  <c r="O836" i="1" s="1"/>
  <c r="R836" i="1" s="1"/>
  <c r="T854" i="1"/>
  <c r="U854" i="1" s="1"/>
  <c r="S854" i="1"/>
  <c r="U795" i="1"/>
  <c r="K828" i="1"/>
  <c r="M828" i="1" s="1"/>
  <c r="N828" i="1" s="1"/>
  <c r="J815" i="1"/>
  <c r="P815" i="1"/>
  <c r="Q815" i="1" s="1"/>
  <c r="H815" i="1"/>
  <c r="I815" i="1"/>
  <c r="T839" i="1"/>
  <c r="U839" i="1" s="1"/>
  <c r="K762" i="1"/>
  <c r="L762" i="1" s="1"/>
  <c r="O762" i="1" s="1"/>
  <c r="T832" i="1"/>
  <c r="U832" i="1" s="1"/>
  <c r="L780" i="1"/>
  <c r="O780" i="1" s="1"/>
  <c r="L825" i="1"/>
  <c r="O825" i="1" s="1"/>
  <c r="R825" i="1" s="1"/>
  <c r="J778" i="1"/>
  <c r="I778" i="1"/>
  <c r="H778" i="1"/>
  <c r="P778" i="1"/>
  <c r="Q778" i="1" s="1"/>
  <c r="T838" i="1"/>
  <c r="U838" i="1" s="1"/>
  <c r="K819" i="1"/>
  <c r="L819" i="1" s="1"/>
  <c r="O819" i="1" s="1"/>
  <c r="K770" i="1"/>
  <c r="L770" i="1" s="1"/>
  <c r="O770" i="1" s="1"/>
  <c r="K725" i="1"/>
  <c r="M725" i="1" s="1"/>
  <c r="N725" i="1" s="1"/>
  <c r="L861" i="1"/>
  <c r="O861" i="1" s="1"/>
  <c r="R861" i="1" s="1"/>
  <c r="K803" i="1"/>
  <c r="L803" i="1" s="1"/>
  <c r="O803" i="1" s="1"/>
  <c r="L812" i="1"/>
  <c r="O812" i="1" s="1"/>
  <c r="R812" i="1" s="1"/>
  <c r="K829" i="1"/>
  <c r="L829" i="1" s="1"/>
  <c r="O829" i="1" s="1"/>
  <c r="L730" i="1"/>
  <c r="O730" i="1" s="1"/>
  <c r="R730" i="1" s="1"/>
  <c r="T695" i="1"/>
  <c r="U695" i="1" s="1"/>
  <c r="K691" i="1"/>
  <c r="L691" i="1" s="1"/>
  <c r="O691" i="1" s="1"/>
  <c r="K647" i="1"/>
  <c r="M647" i="1" s="1"/>
  <c r="N647" i="1" s="1"/>
  <c r="K712" i="1"/>
  <c r="M712" i="1" s="1"/>
  <c r="N712" i="1" s="1"/>
  <c r="L647" i="1"/>
  <c r="O647" i="1" s="1"/>
  <c r="T758" i="1"/>
  <c r="U758" i="1" s="1"/>
  <c r="K705" i="1"/>
  <c r="L705" i="1" s="1"/>
  <c r="O705" i="1" s="1"/>
  <c r="R705" i="1" s="1"/>
  <c r="K747" i="1"/>
  <c r="L747" i="1" s="1"/>
  <c r="O747" i="1" s="1"/>
  <c r="R747" i="1" s="1"/>
  <c r="T694" i="1"/>
  <c r="U694" i="1" s="1"/>
  <c r="K749" i="1"/>
  <c r="L749" i="1" s="1"/>
  <c r="O749" i="1" s="1"/>
  <c r="K731" i="1"/>
  <c r="T644" i="1"/>
  <c r="U644" i="1" s="1"/>
  <c r="K393" i="1"/>
  <c r="L393" i="1" s="1"/>
  <c r="O393" i="1" s="1"/>
  <c r="L720" i="1"/>
  <c r="O720" i="1" s="1"/>
  <c r="R720" i="1" s="1"/>
  <c r="U744" i="1"/>
  <c r="T726" i="1"/>
  <c r="U726" i="1" s="1"/>
  <c r="J471" i="1"/>
  <c r="I471" i="1"/>
  <c r="K471" i="1" s="1"/>
  <c r="T755" i="1"/>
  <c r="U755" i="1" s="1"/>
  <c r="K714" i="1"/>
  <c r="L714" i="1" s="1"/>
  <c r="O714" i="1" s="1"/>
  <c r="K718" i="1"/>
  <c r="M718" i="1" s="1"/>
  <c r="N718" i="1" s="1"/>
  <c r="T660" i="1"/>
  <c r="L689" i="1"/>
  <c r="O689" i="1" s="1"/>
  <c r="R689" i="1" s="1"/>
  <c r="L663" i="1"/>
  <c r="O663" i="1" s="1"/>
  <c r="T713" i="1"/>
  <c r="U713" i="1" s="1"/>
  <c r="S713" i="1"/>
  <c r="U710" i="1"/>
  <c r="K704" i="1"/>
  <c r="L704" i="1" s="1"/>
  <c r="O704" i="1" s="1"/>
  <c r="K687" i="1"/>
  <c r="L687" i="1" s="1"/>
  <c r="O687" i="1" s="1"/>
  <c r="T643" i="1"/>
  <c r="K697" i="1"/>
  <c r="L697" i="1" s="1"/>
  <c r="O697" i="1" s="1"/>
  <c r="K802" i="1"/>
  <c r="M802" i="1" s="1"/>
  <c r="N802" i="1" s="1"/>
  <c r="T636" i="1"/>
  <c r="U636" i="1" s="1"/>
  <c r="AA265" i="1"/>
  <c r="AB265" i="1" s="1"/>
  <c r="W265" i="1"/>
  <c r="V596" i="1"/>
  <c r="Z596" i="1" s="1"/>
  <c r="AA433" i="1"/>
  <c r="AB433" i="1" s="1"/>
  <c r="T605" i="1"/>
  <c r="U605" i="1" s="1"/>
  <c r="K501" i="1"/>
  <c r="M501" i="1" s="1"/>
  <c r="N501" i="1" s="1"/>
  <c r="R360" i="1"/>
  <c r="S360" i="1"/>
  <c r="K301" i="1"/>
  <c r="M301" i="1" s="1"/>
  <c r="N301" i="1" s="1"/>
  <c r="K319" i="1"/>
  <c r="M319" i="1" s="1"/>
  <c r="N319" i="1" s="1"/>
  <c r="K242" i="1"/>
  <c r="T207" i="1"/>
  <c r="U207" i="1" s="1"/>
  <c r="K125" i="1"/>
  <c r="M125" i="1" s="1"/>
  <c r="N125" i="1" s="1"/>
  <c r="K139" i="1"/>
  <c r="M139" i="1" s="1"/>
  <c r="N139" i="1" s="1"/>
  <c r="T82" i="1"/>
  <c r="U82" i="1" s="1"/>
  <c r="K637" i="1"/>
  <c r="L637" i="1" s="1"/>
  <c r="O637" i="1" s="1"/>
  <c r="K581" i="1"/>
  <c r="M581" i="1" s="1"/>
  <c r="N581" i="1" s="1"/>
  <c r="K521" i="1"/>
  <c r="L521" i="1" s="1"/>
  <c r="O521" i="1" s="1"/>
  <c r="R521" i="1" s="1"/>
  <c r="T296" i="1"/>
  <c r="U296" i="1" s="1"/>
  <c r="K223" i="1"/>
  <c r="M223" i="1" s="1"/>
  <c r="N223" i="1" s="1"/>
  <c r="J169" i="1"/>
  <c r="I169" i="1"/>
  <c r="H169" i="1"/>
  <c r="P169" i="1"/>
  <c r="Q169" i="1" s="1"/>
  <c r="K137" i="1"/>
  <c r="M137" i="1" s="1"/>
  <c r="N137" i="1" s="1"/>
  <c r="K155" i="1"/>
  <c r="M155" i="1" s="1"/>
  <c r="T101" i="1"/>
  <c r="U101" i="1" s="1"/>
  <c r="K76" i="1"/>
  <c r="L76" i="1" s="1"/>
  <c r="O76" i="1" s="1"/>
  <c r="T535" i="1"/>
  <c r="U535" i="1" s="1"/>
  <c r="T454" i="1"/>
  <c r="U454" i="1" s="1"/>
  <c r="T421" i="1"/>
  <c r="U421" i="1" s="1"/>
  <c r="T339" i="1"/>
  <c r="U339" i="1" s="1"/>
  <c r="J184" i="1"/>
  <c r="I184" i="1"/>
  <c r="H184" i="1"/>
  <c r="P184" i="1"/>
  <c r="Q184" i="1" s="1"/>
  <c r="N116" i="1"/>
  <c r="K45" i="1"/>
  <c r="M45" i="1" s="1"/>
  <c r="N45" i="1" s="1"/>
  <c r="T73" i="1"/>
  <c r="U73" i="1" s="1"/>
  <c r="I563" i="1"/>
  <c r="H563" i="1"/>
  <c r="P563" i="1"/>
  <c r="Q563" i="1" s="1"/>
  <c r="J563" i="1"/>
  <c r="K508" i="1"/>
  <c r="M508" i="1" s="1"/>
  <c r="N508" i="1" s="1"/>
  <c r="K454" i="1"/>
  <c r="M454" i="1" s="1"/>
  <c r="N454" i="1" s="1"/>
  <c r="T431" i="1"/>
  <c r="U431" i="1" s="1"/>
  <c r="K464" i="1"/>
  <c r="L464" i="1" s="1"/>
  <c r="O464" i="1" s="1"/>
  <c r="K418" i="1"/>
  <c r="M418" i="1" s="1"/>
  <c r="N418" i="1" s="1"/>
  <c r="H419" i="1"/>
  <c r="J419" i="1"/>
  <c r="I419" i="1"/>
  <c r="P419" i="1"/>
  <c r="Q419" i="1" s="1"/>
  <c r="T437" i="1"/>
  <c r="U437" i="1" s="1"/>
  <c r="T316" i="1"/>
  <c r="U316" i="1" s="1"/>
  <c r="T279" i="1"/>
  <c r="U279" i="1" s="1"/>
  <c r="J330" i="1"/>
  <c r="I330" i="1"/>
  <c r="H330" i="1"/>
  <c r="P330" i="1"/>
  <c r="Q330" i="1" s="1"/>
  <c r="K235" i="1"/>
  <c r="M235" i="1" s="1"/>
  <c r="N235" i="1" s="1"/>
  <c r="T240" i="1"/>
  <c r="H210" i="1"/>
  <c r="J210" i="1"/>
  <c r="I210" i="1"/>
  <c r="P210" i="1"/>
  <c r="Q210" i="1" s="1"/>
  <c r="K194" i="1"/>
  <c r="M194" i="1" s="1"/>
  <c r="N194" i="1" s="1"/>
  <c r="R122" i="1"/>
  <c r="K123" i="1"/>
  <c r="K206" i="1"/>
  <c r="M206" i="1" s="1"/>
  <c r="N206" i="1" s="1"/>
  <c r="K50" i="1"/>
  <c r="M50" i="1" s="1"/>
  <c r="N50" i="1" s="1"/>
  <c r="K626" i="1"/>
  <c r="M626" i="1" s="1"/>
  <c r="N626" i="1" s="1"/>
  <c r="T625" i="1"/>
  <c r="U625" i="1" s="1"/>
  <c r="K630" i="1"/>
  <c r="L630" i="1" s="1"/>
  <c r="O630" i="1" s="1"/>
  <c r="K639" i="1"/>
  <c r="M639" i="1" s="1"/>
  <c r="N639" i="1" s="1"/>
  <c r="J573" i="1"/>
  <c r="I573" i="1"/>
  <c r="H573" i="1"/>
  <c r="P573" i="1"/>
  <c r="Q573" i="1" s="1"/>
  <c r="T597" i="1"/>
  <c r="U597" i="1" s="1"/>
  <c r="P578" i="1"/>
  <c r="Q578" i="1" s="1"/>
  <c r="J578" i="1"/>
  <c r="I578" i="1"/>
  <c r="H578" i="1"/>
  <c r="K588" i="1"/>
  <c r="M588" i="1" s="1"/>
  <c r="N588" i="1" s="1"/>
  <c r="K576" i="1"/>
  <c r="L576" i="1" s="1"/>
  <c r="O576" i="1" s="1"/>
  <c r="M576" i="1"/>
  <c r="N576" i="1" s="1"/>
  <c r="K559" i="1"/>
  <c r="L559" i="1" s="1"/>
  <c r="O559" i="1" s="1"/>
  <c r="K520" i="1"/>
  <c r="M520" i="1" s="1"/>
  <c r="T522" i="1"/>
  <c r="U522" i="1" s="1"/>
  <c r="T526" i="1"/>
  <c r="U526" i="1" s="1"/>
  <c r="K589" i="1"/>
  <c r="M589" i="1" s="1"/>
  <c r="N589" i="1" s="1"/>
  <c r="K544" i="1"/>
  <c r="M544" i="1" s="1"/>
  <c r="N544" i="1" s="1"/>
  <c r="T486" i="1"/>
  <c r="T527" i="1"/>
  <c r="U527" i="1" s="1"/>
  <c r="U545" i="1"/>
  <c r="T497" i="1"/>
  <c r="U497" i="1" s="1"/>
  <c r="K557" i="1"/>
  <c r="L557" i="1" s="1"/>
  <c r="O557" i="1" s="1"/>
  <c r="R557" i="1" s="1"/>
  <c r="T468" i="1"/>
  <c r="U468" i="1" s="1"/>
  <c r="K484" i="1"/>
  <c r="M484" i="1" s="1"/>
  <c r="N484" i="1" s="1"/>
  <c r="T502" i="1"/>
  <c r="U502" i="1" s="1"/>
  <c r="K468" i="1"/>
  <c r="L468" i="1" s="1"/>
  <c r="O468" i="1" s="1"/>
  <c r="R468" i="1" s="1"/>
  <c r="K509" i="1"/>
  <c r="M509" i="1" s="1"/>
  <c r="N509" i="1" s="1"/>
  <c r="T553" i="1"/>
  <c r="U553" i="1" s="1"/>
  <c r="T490" i="1"/>
  <c r="U490" i="1" s="1"/>
  <c r="T508" i="1"/>
  <c r="U508" i="1" s="1"/>
  <c r="K538" i="1"/>
  <c r="M538" i="1" s="1"/>
  <c r="T463" i="1"/>
  <c r="U463" i="1" s="1"/>
  <c r="T456" i="1"/>
  <c r="U456" i="1" s="1"/>
  <c r="T408" i="1"/>
  <c r="U408" i="1" s="1"/>
  <c r="T384" i="1"/>
  <c r="U384" i="1" s="1"/>
  <c r="K451" i="1"/>
  <c r="L451" i="1" s="1"/>
  <c r="O451" i="1" s="1"/>
  <c r="R451" i="1" s="1"/>
  <c r="T443" i="1"/>
  <c r="U443" i="1" s="1"/>
  <c r="K457" i="1"/>
  <c r="M457" i="1" s="1"/>
  <c r="N457" i="1" s="1"/>
  <c r="T418" i="1"/>
  <c r="U418" i="1" s="1"/>
  <c r="J349" i="1"/>
  <c r="H349" i="1"/>
  <c r="I349" i="1"/>
  <c r="P349" i="1"/>
  <c r="Q349" i="1" s="1"/>
  <c r="K415" i="1"/>
  <c r="M415" i="1" s="1"/>
  <c r="S420" i="1"/>
  <c r="K385" i="1"/>
  <c r="M385" i="1" s="1"/>
  <c r="N385" i="1" s="1"/>
  <c r="N376" i="1"/>
  <c r="K389" i="1"/>
  <c r="M389" i="1" s="1"/>
  <c r="N389" i="1" s="1"/>
  <c r="V345" i="1"/>
  <c r="Z345" i="1" s="1"/>
  <c r="J368" i="1"/>
  <c r="I368" i="1"/>
  <c r="H368" i="1"/>
  <c r="P368" i="1"/>
  <c r="Q368" i="1" s="1"/>
  <c r="K361" i="1"/>
  <c r="M361" i="1" s="1"/>
  <c r="N361" i="1" s="1"/>
  <c r="K329" i="1"/>
  <c r="M329" i="1"/>
  <c r="L329" i="1"/>
  <c r="O329" i="1" s="1"/>
  <c r="U329" i="1"/>
  <c r="I312" i="1"/>
  <c r="H312" i="1"/>
  <c r="J312" i="1"/>
  <c r="P312" i="1"/>
  <c r="Q312" i="1" s="1"/>
  <c r="R286" i="1"/>
  <c r="S286" i="1"/>
  <c r="K326" i="1"/>
  <c r="L326" i="1" s="1"/>
  <c r="O326" i="1" s="1"/>
  <c r="T293" i="1"/>
  <c r="U293" i="1" s="1"/>
  <c r="K403" i="1"/>
  <c r="M403" i="1"/>
  <c r="N403" i="1" s="1"/>
  <c r="U338" i="1"/>
  <c r="T359" i="1"/>
  <c r="U359" i="1" s="1"/>
  <c r="T328" i="1"/>
  <c r="U328" i="1" s="1"/>
  <c r="K304" i="1"/>
  <c r="L304" i="1" s="1"/>
  <c r="O304" i="1" s="1"/>
  <c r="J269" i="1"/>
  <c r="I269" i="1"/>
  <c r="H269" i="1"/>
  <c r="P269" i="1"/>
  <c r="Q269" i="1" s="1"/>
  <c r="T350" i="1"/>
  <c r="U350" i="1" s="1"/>
  <c r="K367" i="1"/>
  <c r="M367" i="1" s="1"/>
  <c r="N367" i="1" s="1"/>
  <c r="K288" i="1"/>
  <c r="M288" i="1" s="1"/>
  <c r="N288" i="1" s="1"/>
  <c r="K259" i="1"/>
  <c r="M259" i="1" s="1"/>
  <c r="N259" i="1" s="1"/>
  <c r="K244" i="1"/>
  <c r="M244" i="1" s="1"/>
  <c r="N244" i="1" s="1"/>
  <c r="T250" i="1"/>
  <c r="U250" i="1" s="1"/>
  <c r="T231" i="1"/>
  <c r="U231" i="1" s="1"/>
  <c r="J193" i="1"/>
  <c r="I193" i="1"/>
  <c r="P193" i="1"/>
  <c r="Q193" i="1" s="1"/>
  <c r="H193" i="1"/>
  <c r="K276" i="1"/>
  <c r="M276" i="1" s="1"/>
  <c r="N276" i="1" s="1"/>
  <c r="T236" i="1"/>
  <c r="U236" i="1" s="1"/>
  <c r="K322" i="1"/>
  <c r="M322" i="1" s="1"/>
  <c r="N322" i="1" s="1"/>
  <c r="T234" i="1"/>
  <c r="U234" i="1" s="1"/>
  <c r="U409" i="1"/>
  <c r="M219" i="1"/>
  <c r="N219" i="1" s="1"/>
  <c r="J208" i="1"/>
  <c r="I208" i="1"/>
  <c r="H208" i="1"/>
  <c r="P208" i="1"/>
  <c r="Q208" i="1" s="1"/>
  <c r="K218" i="1"/>
  <c r="L218" i="1" s="1"/>
  <c r="O218" i="1" s="1"/>
  <c r="K168" i="1"/>
  <c r="M168" i="1" s="1"/>
  <c r="N168" i="1" s="1"/>
  <c r="K172" i="1"/>
  <c r="M172" i="1" s="1"/>
  <c r="N172" i="1" s="1"/>
  <c r="T176" i="1"/>
  <c r="U176" i="1" s="1"/>
  <c r="K135" i="1"/>
  <c r="M135" i="1"/>
  <c r="N135" i="1" s="1"/>
  <c r="J105" i="1"/>
  <c r="I105" i="1"/>
  <c r="H105" i="1"/>
  <c r="P105" i="1"/>
  <c r="Q105" i="1" s="1"/>
  <c r="K314" i="1"/>
  <c r="M314" i="1" s="1"/>
  <c r="N314" i="1" s="1"/>
  <c r="K132" i="1"/>
  <c r="M132" i="1" s="1"/>
  <c r="N132" i="1" s="1"/>
  <c r="K101" i="1"/>
  <c r="M101" i="1" s="1"/>
  <c r="N101" i="1" s="1"/>
  <c r="T173" i="1"/>
  <c r="U173" i="1" s="1"/>
  <c r="K89" i="1"/>
  <c r="L89" i="1" s="1"/>
  <c r="O89" i="1" s="1"/>
  <c r="T232" i="1"/>
  <c r="U232" i="1" s="1"/>
  <c r="T83" i="1"/>
  <c r="K127" i="1"/>
  <c r="M127" i="1" s="1"/>
  <c r="N127" i="1" s="1"/>
  <c r="T62" i="1"/>
  <c r="U62" i="1" s="1"/>
  <c r="T51" i="1"/>
  <c r="U51" i="1" s="1"/>
  <c r="K97" i="1"/>
  <c r="M97" i="1" s="1"/>
  <c r="N97" i="1" s="1"/>
  <c r="K124" i="1"/>
  <c r="L124" i="1" s="1"/>
  <c r="O124" i="1" s="1"/>
  <c r="R124" i="1" s="1"/>
  <c r="T109" i="1"/>
  <c r="U109" i="1" s="1"/>
  <c r="K63" i="1"/>
  <c r="L63" i="1" s="1"/>
  <c r="O63" i="1" s="1"/>
  <c r="R63" i="1" s="1"/>
  <c r="K119" i="1"/>
  <c r="M119" i="1" s="1"/>
  <c r="N119" i="1" s="1"/>
  <c r="T56" i="1"/>
  <c r="U56" i="1" s="1"/>
  <c r="K146" i="1"/>
  <c r="M146" i="1" s="1"/>
  <c r="N146" i="1" s="1"/>
  <c r="T60" i="1"/>
  <c r="U60" i="1" s="1"/>
  <c r="K191" i="1"/>
  <c r="M191" i="1" s="1"/>
  <c r="N191" i="1" s="1"/>
  <c r="K552" i="1"/>
  <c r="L552" i="1" s="1"/>
  <c r="O552" i="1" s="1"/>
  <c r="R552" i="1" s="1"/>
  <c r="M552" i="1"/>
  <c r="N552" i="1" s="1"/>
  <c r="K369" i="1"/>
  <c r="M369" i="1" s="1"/>
  <c r="N369" i="1" s="1"/>
  <c r="T411" i="1"/>
  <c r="U411" i="1" s="1"/>
  <c r="S411" i="1"/>
  <c r="T307" i="1"/>
  <c r="K377" i="1"/>
  <c r="M377" i="1" s="1"/>
  <c r="N377" i="1" s="1"/>
  <c r="U319" i="1"/>
  <c r="K195" i="1"/>
  <c r="L195" i="1" s="1"/>
  <c r="O195" i="1" s="1"/>
  <c r="K166" i="1"/>
  <c r="M166" i="1" s="1"/>
  <c r="N166" i="1" s="1"/>
  <c r="T128" i="1"/>
  <c r="U128" i="1" s="1"/>
  <c r="T48" i="1"/>
  <c r="U48" i="1" s="1"/>
  <c r="T45" i="1"/>
  <c r="U45" i="1" s="1"/>
  <c r="K607" i="1"/>
  <c r="L607" i="1" s="1"/>
  <c r="O607" i="1" s="1"/>
  <c r="T603" i="1"/>
  <c r="H489" i="1"/>
  <c r="J489" i="1"/>
  <c r="I489" i="1"/>
  <c r="P489" i="1"/>
  <c r="Q489" i="1" s="1"/>
  <c r="K528" i="1"/>
  <c r="M528" i="1" s="1"/>
  <c r="N528" i="1" s="1"/>
  <c r="K555" i="1"/>
  <c r="M555" i="1" s="1"/>
  <c r="N555" i="1" s="1"/>
  <c r="K465" i="1"/>
  <c r="M465" i="1" s="1"/>
  <c r="N465" i="1" s="1"/>
  <c r="T455" i="1"/>
  <c r="U455" i="1" s="1"/>
  <c r="K378" i="1"/>
  <c r="M378" i="1" s="1"/>
  <c r="N378" i="1" s="1"/>
  <c r="K407" i="1"/>
  <c r="M407" i="1" s="1"/>
  <c r="N407" i="1" s="1"/>
  <c r="K401" i="1"/>
  <c r="M401" i="1" s="1"/>
  <c r="N401" i="1" s="1"/>
  <c r="T290" i="1"/>
  <c r="K371" i="1"/>
  <c r="M371" i="1" s="1"/>
  <c r="U268" i="1"/>
  <c r="T263" i="1"/>
  <c r="U263" i="1" s="1"/>
  <c r="K211" i="1"/>
  <c r="L211" i="1" s="1"/>
  <c r="O211" i="1" s="1"/>
  <c r="J81" i="1"/>
  <c r="H81" i="1"/>
  <c r="P81" i="1"/>
  <c r="Q81" i="1" s="1"/>
  <c r="I81" i="1"/>
  <c r="T70" i="1"/>
  <c r="U70" i="1" s="1"/>
  <c r="K134" i="1"/>
  <c r="L134" i="1" s="1"/>
  <c r="O134" i="1" s="1"/>
  <c r="K239" i="1"/>
  <c r="M239" i="1" s="1"/>
  <c r="N239" i="1" s="1"/>
  <c r="P551" i="1"/>
  <c r="Q551" i="1" s="1"/>
  <c r="H551" i="1"/>
  <c r="J551" i="1"/>
  <c r="I551" i="1"/>
  <c r="T614" i="1"/>
  <c r="U614" i="1" s="1"/>
  <c r="K526" i="1"/>
  <c r="L526" i="1" s="1"/>
  <c r="O526" i="1" s="1"/>
  <c r="M526" i="1"/>
  <c r="N526" i="1" s="1"/>
  <c r="T459" i="1"/>
  <c r="U459" i="1" s="1"/>
  <c r="T376" i="1"/>
  <c r="U376" i="1" s="1"/>
  <c r="S376" i="1"/>
  <c r="K324" i="1"/>
  <c r="L324" i="1" s="1"/>
  <c r="O324" i="1" s="1"/>
  <c r="T381" i="1"/>
  <c r="U381" i="1" s="1"/>
  <c r="T244" i="1"/>
  <c r="K230" i="1"/>
  <c r="L230" i="1" s="1"/>
  <c r="O230" i="1" s="1"/>
  <c r="T201" i="1"/>
  <c r="U201" i="1" s="1"/>
  <c r="T154" i="1"/>
  <c r="U154" i="1" s="1"/>
  <c r="K232" i="1"/>
  <c r="M232" i="1" s="1"/>
  <c r="N232" i="1" s="1"/>
  <c r="K51" i="1"/>
  <c r="L51" i="1" s="1"/>
  <c r="O51" i="1" s="1"/>
  <c r="T103" i="1"/>
  <c r="U103" i="1" s="1"/>
  <c r="K629" i="1"/>
  <c r="M629" i="1" s="1"/>
  <c r="N629" i="1" s="1"/>
  <c r="K586" i="1"/>
  <c r="M586" i="1" s="1"/>
  <c r="N586" i="1" s="1"/>
  <c r="K448" i="1"/>
  <c r="T457" i="1"/>
  <c r="U457" i="1" s="1"/>
  <c r="T407" i="1"/>
  <c r="U407" i="1" s="1"/>
  <c r="I321" i="1"/>
  <c r="H321" i="1"/>
  <c r="J321" i="1"/>
  <c r="P321" i="1"/>
  <c r="Q321" i="1" s="1"/>
  <c r="K375" i="1"/>
  <c r="L375" i="1" s="1"/>
  <c r="O375" i="1" s="1"/>
  <c r="T224" i="1"/>
  <c r="U224" i="1" s="1"/>
  <c r="K113" i="1"/>
  <c r="M113" i="1" s="1"/>
  <c r="N113" i="1" s="1"/>
  <c r="K216" i="1"/>
  <c r="M216" i="1" s="1"/>
  <c r="N216" i="1" s="1"/>
  <c r="T126" i="1"/>
  <c r="U126" i="1" s="1"/>
  <c r="K133" i="1"/>
  <c r="M133" i="1" s="1"/>
  <c r="N133" i="1" s="1"/>
  <c r="K61" i="1"/>
  <c r="M61" i="1" s="1"/>
  <c r="N61" i="1" s="1"/>
  <c r="T628" i="1"/>
  <c r="U628" i="1" s="1"/>
  <c r="T626" i="1"/>
  <c r="U626" i="1" s="1"/>
  <c r="K631" i="1"/>
  <c r="L631" i="1" s="1"/>
  <c r="O631" i="1" s="1"/>
  <c r="K615" i="1"/>
  <c r="M615" i="1" s="1"/>
  <c r="N615" i="1" s="1"/>
  <c r="T611" i="1"/>
  <c r="U611" i="1" s="1"/>
  <c r="P566" i="1"/>
  <c r="Q566" i="1" s="1"/>
  <c r="J566" i="1"/>
  <c r="I566" i="1"/>
  <c r="H566" i="1"/>
  <c r="T601" i="1"/>
  <c r="U601" i="1" s="1"/>
  <c r="J567" i="1"/>
  <c r="I567" i="1"/>
  <c r="P567" i="1"/>
  <c r="Q567" i="1" s="1"/>
  <c r="H567" i="1"/>
  <c r="K550" i="1"/>
  <c r="L550" i="1" s="1"/>
  <c r="O550" i="1" s="1"/>
  <c r="H504" i="1"/>
  <c r="J504" i="1"/>
  <c r="I504" i="1"/>
  <c r="P504" i="1"/>
  <c r="Q504" i="1" s="1"/>
  <c r="N519" i="1"/>
  <c r="T498" i="1"/>
  <c r="U498" i="1" s="1"/>
  <c r="K527" i="1"/>
  <c r="L527" i="1" s="1"/>
  <c r="O527" i="1" s="1"/>
  <c r="R527" i="1" s="1"/>
  <c r="M527" i="1"/>
  <c r="K503" i="1"/>
  <c r="L503" i="1" s="1"/>
  <c r="O503" i="1" s="1"/>
  <c r="K483" i="1"/>
  <c r="M483" i="1" s="1"/>
  <c r="N483" i="1" s="1"/>
  <c r="T557" i="1"/>
  <c r="U557" i="1" s="1"/>
  <c r="K473" i="1"/>
  <c r="M473" i="1" s="1"/>
  <c r="N473" i="1" s="1"/>
  <c r="T484" i="1"/>
  <c r="U484" i="1" s="1"/>
  <c r="K485" i="1"/>
  <c r="M485" i="1" s="1"/>
  <c r="N485" i="1" s="1"/>
  <c r="T549" i="1"/>
  <c r="U549" i="1" s="1"/>
  <c r="T509" i="1"/>
  <c r="U509" i="1" s="1"/>
  <c r="K553" i="1"/>
  <c r="L553" i="1" s="1"/>
  <c r="O553" i="1" s="1"/>
  <c r="T480" i="1"/>
  <c r="U480" i="1" s="1"/>
  <c r="N456" i="1"/>
  <c r="T477" i="1"/>
  <c r="U477" i="1" s="1"/>
  <c r="K500" i="1"/>
  <c r="L500" i="1" s="1"/>
  <c r="O500" i="1" s="1"/>
  <c r="L456" i="1"/>
  <c r="O456" i="1" s="1"/>
  <c r="R456" i="1" s="1"/>
  <c r="L408" i="1"/>
  <c r="O408" i="1" s="1"/>
  <c r="R408" i="1" s="1"/>
  <c r="K424" i="1"/>
  <c r="L424" i="1" s="1"/>
  <c r="O424" i="1" s="1"/>
  <c r="T451" i="1"/>
  <c r="U451" i="1" s="1"/>
  <c r="K396" i="1"/>
  <c r="M396" i="1" s="1"/>
  <c r="N396" i="1" s="1"/>
  <c r="T499" i="1"/>
  <c r="U499" i="1" s="1"/>
  <c r="M440" i="1"/>
  <c r="N440" i="1" s="1"/>
  <c r="K440" i="1"/>
  <c r="K565" i="1"/>
  <c r="L565" i="1" s="1"/>
  <c r="O565" i="1" s="1"/>
  <c r="T464" i="1"/>
  <c r="U464" i="1" s="1"/>
  <c r="K372" i="1"/>
  <c r="M372" i="1" s="1"/>
  <c r="N372" i="1" s="1"/>
  <c r="AA345" i="1"/>
  <c r="AB345" i="1" s="1"/>
  <c r="AC345" i="1" s="1"/>
  <c r="AD345" i="1" s="1"/>
  <c r="W345" i="1"/>
  <c r="K432" i="1"/>
  <c r="L432" i="1" s="1"/>
  <c r="O432" i="1" s="1"/>
  <c r="M374" i="1"/>
  <c r="N374" i="1" s="1"/>
  <c r="K362" i="1"/>
  <c r="L362" i="1" s="1"/>
  <c r="O362" i="1" s="1"/>
  <c r="K268" i="1"/>
  <c r="L268" i="1" s="1"/>
  <c r="O268" i="1" s="1"/>
  <c r="K359" i="1"/>
  <c r="L359" i="1" s="1"/>
  <c r="O359" i="1" s="1"/>
  <c r="K306" i="1"/>
  <c r="L306" i="1" s="1"/>
  <c r="O306" i="1" s="1"/>
  <c r="T325" i="1"/>
  <c r="U325" i="1" s="1"/>
  <c r="S325" i="1"/>
  <c r="K265" i="1"/>
  <c r="M265" i="1" s="1"/>
  <c r="N265" i="1" s="1"/>
  <c r="T357" i="1"/>
  <c r="U357" i="1" s="1"/>
  <c r="K289" i="1"/>
  <c r="L289" i="1" s="1"/>
  <c r="O289" i="1" s="1"/>
  <c r="K347" i="1"/>
  <c r="M347" i="1" s="1"/>
  <c r="N347" i="1" s="1"/>
  <c r="T278" i="1"/>
  <c r="U278" i="1" s="1"/>
  <c r="K272" i="1"/>
  <c r="L272" i="1" s="1"/>
  <c r="O272" i="1" s="1"/>
  <c r="K279" i="1"/>
  <c r="L279" i="1" s="1"/>
  <c r="O279" i="1" s="1"/>
  <c r="U304" i="1"/>
  <c r="T243" i="1"/>
  <c r="U243" i="1" s="1"/>
  <c r="T323" i="1"/>
  <c r="U323" i="1" s="1"/>
  <c r="K252" i="1"/>
  <c r="M252" i="1" s="1"/>
  <c r="N252" i="1" s="1"/>
  <c r="K313" i="1"/>
  <c r="L313" i="1" s="1"/>
  <c r="O313" i="1" s="1"/>
  <c r="K264" i="1"/>
  <c r="L264" i="1" s="1"/>
  <c r="O264" i="1" s="1"/>
  <c r="T322" i="1"/>
  <c r="U322" i="1" s="1"/>
  <c r="K180" i="1"/>
  <c r="M180" i="1" s="1"/>
  <c r="N180" i="1" s="1"/>
  <c r="J196" i="1"/>
  <c r="I196" i="1"/>
  <c r="P196" i="1"/>
  <c r="Q196" i="1" s="1"/>
  <c r="H196" i="1"/>
  <c r="T248" i="1"/>
  <c r="K153" i="1"/>
  <c r="L153" i="1" s="1"/>
  <c r="O153" i="1" s="1"/>
  <c r="T194" i="1"/>
  <c r="U194" i="1" s="1"/>
  <c r="T215" i="1"/>
  <c r="U215" i="1" s="1"/>
  <c r="K209" i="1"/>
  <c r="L209" i="1" s="1"/>
  <c r="O209" i="1" s="1"/>
  <c r="T159" i="1"/>
  <c r="U159" i="1" s="1"/>
  <c r="T183" i="1"/>
  <c r="U183" i="1" s="1"/>
  <c r="K167" i="1"/>
  <c r="L167" i="1" s="1"/>
  <c r="O167" i="1" s="1"/>
  <c r="K104" i="1"/>
  <c r="K152" i="1"/>
  <c r="L152" i="1" s="1"/>
  <c r="O152" i="1" s="1"/>
  <c r="T104" i="1"/>
  <c r="U104" i="1" s="1"/>
  <c r="K144" i="1"/>
  <c r="M144" i="1" s="1"/>
  <c r="N144" i="1" s="1"/>
  <c r="J148" i="1"/>
  <c r="H148" i="1"/>
  <c r="P148" i="1"/>
  <c r="Q148" i="1" s="1"/>
  <c r="I148" i="1"/>
  <c r="J93" i="1"/>
  <c r="I93" i="1"/>
  <c r="H93" i="1"/>
  <c r="P93" i="1"/>
  <c r="Q93" i="1" s="1"/>
  <c r="K126" i="1"/>
  <c r="M126" i="1" s="1"/>
  <c r="N126" i="1" s="1"/>
  <c r="K227" i="1"/>
  <c r="L227" i="1" s="1"/>
  <c r="O227" i="1" s="1"/>
  <c r="K83" i="1"/>
  <c r="L83" i="1" s="1"/>
  <c r="O83" i="1" s="1"/>
  <c r="L232" i="1"/>
  <c r="O232" i="1" s="1"/>
  <c r="R232" i="1" s="1"/>
  <c r="T129" i="1"/>
  <c r="U129" i="1" s="1"/>
  <c r="T206" i="1"/>
  <c r="U206" i="1" s="1"/>
  <c r="T44" i="1"/>
  <c r="U44" i="1" s="1"/>
  <c r="T41" i="1"/>
  <c r="U41" i="1" s="1"/>
  <c r="T133" i="1"/>
  <c r="U133" i="1" s="1"/>
  <c r="T118" i="1"/>
  <c r="U118" i="1" s="1"/>
  <c r="T54" i="1"/>
  <c r="U54" i="1" s="1"/>
  <c r="K136" i="1"/>
  <c r="L136" i="1" s="1"/>
  <c r="O136" i="1" s="1"/>
  <c r="T57" i="1"/>
  <c r="U57" i="1" s="1"/>
  <c r="T64" i="1"/>
  <c r="U64" i="1" s="1"/>
  <c r="L61" i="1"/>
  <c r="O61" i="1" s="1"/>
  <c r="R61" i="1" s="1"/>
  <c r="K91" i="1"/>
  <c r="L91" i="1" s="1"/>
  <c r="O91" i="1" s="1"/>
  <c r="T586" i="1"/>
  <c r="U586" i="1" s="1"/>
  <c r="J525" i="1"/>
  <c r="I525" i="1"/>
  <c r="H525" i="1"/>
  <c r="P525" i="1"/>
  <c r="Q525" i="1" s="1"/>
  <c r="K535" i="1"/>
  <c r="L535" i="1" s="1"/>
  <c r="O535" i="1" s="1"/>
  <c r="R535" i="1" s="1"/>
  <c r="L528" i="1"/>
  <c r="O528" i="1" s="1"/>
  <c r="R528" i="1" s="1"/>
  <c r="K338" i="1"/>
  <c r="T281" i="1"/>
  <c r="T175" i="1"/>
  <c r="U175" i="1" s="1"/>
  <c r="K140" i="1"/>
  <c r="M140" i="1" s="1"/>
  <c r="N140" i="1" s="1"/>
  <c r="K601" i="1"/>
  <c r="L601" i="1" s="1"/>
  <c r="O601" i="1" s="1"/>
  <c r="K438" i="1"/>
  <c r="M438" i="1" s="1"/>
  <c r="K399" i="1"/>
  <c r="L399" i="1" s="1"/>
  <c r="O399" i="1" s="1"/>
  <c r="R399" i="1" s="1"/>
  <c r="K388" i="1"/>
  <c r="M388" i="1" s="1"/>
  <c r="N388" i="1" s="1"/>
  <c r="R411" i="1"/>
  <c r="T303" i="1"/>
  <c r="U303" i="1" s="1"/>
  <c r="K225" i="1"/>
  <c r="L225" i="1" s="1"/>
  <c r="O225" i="1" s="1"/>
  <c r="K201" i="1"/>
  <c r="M201" i="1" s="1"/>
  <c r="N201" i="1" s="1"/>
  <c r="J111" i="1"/>
  <c r="I111" i="1"/>
  <c r="H111" i="1"/>
  <c r="P111" i="1"/>
  <c r="Q111" i="1" s="1"/>
  <c r="J87" i="1"/>
  <c r="H87" i="1"/>
  <c r="P87" i="1"/>
  <c r="Q87" i="1" s="1"/>
  <c r="I87" i="1"/>
  <c r="T53" i="1"/>
  <c r="U53" i="1" s="1"/>
  <c r="T533" i="1"/>
  <c r="U533" i="1" s="1"/>
  <c r="U482" i="1"/>
  <c r="T367" i="1"/>
  <c r="U367" i="1" s="1"/>
  <c r="K302" i="1"/>
  <c r="M302" i="1" s="1"/>
  <c r="N302" i="1" s="1"/>
  <c r="S219" i="1"/>
  <c r="T168" i="1"/>
  <c r="U168" i="1" s="1"/>
  <c r="T195" i="1"/>
  <c r="U195" i="1" s="1"/>
  <c r="K164" i="1"/>
  <c r="L164" i="1" s="1"/>
  <c r="O164" i="1" s="1"/>
  <c r="U629" i="1"/>
  <c r="L361" i="1"/>
  <c r="O361" i="1" s="1"/>
  <c r="R361" i="1" s="1"/>
  <c r="L261" i="1"/>
  <c r="O261" i="1" s="1"/>
  <c r="R261" i="1" s="1"/>
  <c r="K283" i="1"/>
  <c r="K296" i="1"/>
  <c r="M296" i="1" s="1"/>
  <c r="N296" i="1" s="1"/>
  <c r="L172" i="1"/>
  <c r="O172" i="1" s="1"/>
  <c r="R172" i="1" s="1"/>
  <c r="L314" i="1"/>
  <c r="O314" i="1" s="1"/>
  <c r="R314" i="1" s="1"/>
  <c r="K173" i="1"/>
  <c r="L173" i="1" s="1"/>
  <c r="O173" i="1" s="1"/>
  <c r="L146" i="1"/>
  <c r="O146" i="1" s="1"/>
  <c r="R146" i="1" s="1"/>
  <c r="L626" i="1"/>
  <c r="O626" i="1" s="1"/>
  <c r="R626" i="1" s="1"/>
  <c r="T630" i="1"/>
  <c r="U630" i="1" s="1"/>
  <c r="T639" i="1"/>
  <c r="U639" i="1" s="1"/>
  <c r="K612" i="1"/>
  <c r="M612" i="1" s="1"/>
  <c r="N612" i="1" s="1"/>
  <c r="K531" i="1"/>
  <c r="M531" i="1" s="1"/>
  <c r="N531" i="1" s="1"/>
  <c r="T520" i="1"/>
  <c r="N518" i="1"/>
  <c r="T589" i="1"/>
  <c r="U589" i="1" s="1"/>
  <c r="L544" i="1"/>
  <c r="O544" i="1" s="1"/>
  <c r="T532" i="1"/>
  <c r="N527" i="1"/>
  <c r="T503" i="1"/>
  <c r="U503" i="1" s="1"/>
  <c r="K537" i="1"/>
  <c r="L537" i="1" s="1"/>
  <c r="O537" i="1" s="1"/>
  <c r="R537" i="1" s="1"/>
  <c r="T485" i="1"/>
  <c r="U485" i="1" s="1"/>
  <c r="K502" i="1"/>
  <c r="M502" i="1" s="1"/>
  <c r="N502" i="1" s="1"/>
  <c r="K490" i="1"/>
  <c r="L490" i="1" s="1"/>
  <c r="O490" i="1" s="1"/>
  <c r="L538" i="1"/>
  <c r="O538" i="1" s="1"/>
  <c r="R538" i="1" s="1"/>
  <c r="K453" i="1"/>
  <c r="M453" i="1" s="1"/>
  <c r="K402" i="1"/>
  <c r="L402" i="1" s="1"/>
  <c r="O402" i="1" s="1"/>
  <c r="K409" i="1"/>
  <c r="L409" i="1" s="1"/>
  <c r="O409" i="1" s="1"/>
  <c r="M409" i="1"/>
  <c r="N409" i="1" s="1"/>
  <c r="K412" i="1"/>
  <c r="M412" i="1" s="1"/>
  <c r="N412" i="1" s="1"/>
  <c r="K416" i="1"/>
  <c r="M416" i="1" s="1"/>
  <c r="N416" i="1" s="1"/>
  <c r="T389" i="1"/>
  <c r="U389" i="1" s="1"/>
  <c r="M360" i="1"/>
  <c r="N360" i="1" s="1"/>
  <c r="T365" i="1"/>
  <c r="U365" i="1" s="1"/>
  <c r="K449" i="1"/>
  <c r="M449" i="1" s="1"/>
  <c r="N449" i="1" s="1"/>
  <c r="K386" i="1"/>
  <c r="L386" i="1" s="1"/>
  <c r="O386" i="1" s="1"/>
  <c r="K293" i="1"/>
  <c r="L293" i="1" s="1"/>
  <c r="O293" i="1" s="1"/>
  <c r="M293" i="1"/>
  <c r="N293" i="1" s="1"/>
  <c r="M435" i="1"/>
  <c r="N435" i="1" s="1"/>
  <c r="K435" i="1"/>
  <c r="T370" i="1"/>
  <c r="U370" i="1" s="1"/>
  <c r="K311" i="1"/>
  <c r="M311" i="1" s="1"/>
  <c r="N311" i="1" s="1"/>
  <c r="K285" i="1"/>
  <c r="L285" i="1" s="1"/>
  <c r="O285" i="1" s="1"/>
  <c r="N325" i="1"/>
  <c r="T259" i="1"/>
  <c r="U259" i="1" s="1"/>
  <c r="T313" i="1"/>
  <c r="U313" i="1" s="1"/>
  <c r="K250" i="1"/>
  <c r="L250" i="1" s="1"/>
  <c r="O250" i="1" s="1"/>
  <c r="K352" i="1"/>
  <c r="M352" i="1" s="1"/>
  <c r="N352" i="1" s="1"/>
  <c r="U286" i="1"/>
  <c r="T218" i="1"/>
  <c r="U218" i="1" s="1"/>
  <c r="T156" i="1"/>
  <c r="U156" i="1" s="1"/>
  <c r="T167" i="1"/>
  <c r="U167" i="1" s="1"/>
  <c r="J96" i="1"/>
  <c r="I96" i="1"/>
  <c r="H96" i="1"/>
  <c r="P96" i="1"/>
  <c r="Q96" i="1" s="1"/>
  <c r="T314" i="1"/>
  <c r="U314" i="1" s="1"/>
  <c r="S314" i="1"/>
  <c r="J90" i="1"/>
  <c r="I90" i="1"/>
  <c r="H90" i="1"/>
  <c r="P90" i="1"/>
  <c r="Q90" i="1" s="1"/>
  <c r="K161" i="1"/>
  <c r="M161" i="1" s="1"/>
  <c r="N161" i="1" s="1"/>
  <c r="T163" i="1"/>
  <c r="U163" i="1" s="1"/>
  <c r="K77" i="1"/>
  <c r="M77" i="1" s="1"/>
  <c r="N77" i="1" s="1"/>
  <c r="T77" i="1"/>
  <c r="U77" i="1" s="1"/>
  <c r="K157" i="1"/>
  <c r="M157" i="1" s="1"/>
  <c r="N157" i="1" s="1"/>
  <c r="T127" i="1"/>
  <c r="U127" i="1" s="1"/>
  <c r="K62" i="1"/>
  <c r="M62" i="1" s="1"/>
  <c r="N62" i="1" s="1"/>
  <c r="T97" i="1"/>
  <c r="U97" i="1" s="1"/>
  <c r="T124" i="1"/>
  <c r="U124" i="1" s="1"/>
  <c r="T59" i="1"/>
  <c r="U59" i="1" s="1"/>
  <c r="K106" i="1"/>
  <c r="L106" i="1" s="1"/>
  <c r="O106" i="1" s="1"/>
  <c r="T63" i="1"/>
  <c r="U63" i="1" s="1"/>
  <c r="K54" i="1"/>
  <c r="M54" i="1" s="1"/>
  <c r="N54" i="1" s="1"/>
  <c r="T119" i="1"/>
  <c r="U119" i="1" s="1"/>
  <c r="K56" i="1"/>
  <c r="M56" i="1" s="1"/>
  <c r="N56" i="1" s="1"/>
  <c r="T146" i="1"/>
  <c r="U146" i="1" s="1"/>
  <c r="K57" i="1"/>
  <c r="L57" i="1" s="1"/>
  <c r="O57" i="1" s="1"/>
  <c r="R57" i="1" s="1"/>
  <c r="T191" i="1"/>
  <c r="U191" i="1" s="1"/>
  <c r="T65" i="1"/>
  <c r="U65" i="1" s="1"/>
  <c r="T61" i="1"/>
  <c r="U61" i="1" s="1"/>
  <c r="AA541" i="1"/>
  <c r="AB541" i="1" s="1"/>
  <c r="W541" i="1"/>
  <c r="H510" i="1"/>
  <c r="P510" i="1"/>
  <c r="Q510" i="1" s="1"/>
  <c r="J510" i="1"/>
  <c r="I510" i="1"/>
  <c r="T512" i="1"/>
  <c r="U512" i="1" s="1"/>
  <c r="M444" i="1"/>
  <c r="N444" i="1" s="1"/>
  <c r="K444" i="1"/>
  <c r="T324" i="1"/>
  <c r="U324" i="1" s="1"/>
  <c r="K381" i="1"/>
  <c r="L381" i="1" s="1"/>
  <c r="O381" i="1" s="1"/>
  <c r="R381" i="1" s="1"/>
  <c r="J202" i="1"/>
  <c r="I202" i="1"/>
  <c r="H202" i="1"/>
  <c r="P202" i="1"/>
  <c r="Q202" i="1" s="1"/>
  <c r="T98" i="1"/>
  <c r="U98" i="1" s="1"/>
  <c r="S98" i="1"/>
  <c r="K68" i="1"/>
  <c r="L68" i="1" s="1"/>
  <c r="O68" i="1" s="1"/>
  <c r="R68" i="1" s="1"/>
  <c r="J72" i="1"/>
  <c r="H72" i="1"/>
  <c r="P72" i="1"/>
  <c r="Q72" i="1" s="1"/>
  <c r="I72" i="1"/>
  <c r="K67" i="1"/>
  <c r="M67" i="1" s="1"/>
  <c r="N67" i="1" s="1"/>
  <c r="K73" i="1"/>
  <c r="M73" i="1" s="1"/>
  <c r="N73" i="1" s="1"/>
  <c r="T620" i="1"/>
  <c r="U620" i="1" s="1"/>
  <c r="T598" i="1"/>
  <c r="U598" i="1" s="1"/>
  <c r="K606" i="1"/>
  <c r="M606" i="1" s="1"/>
  <c r="N606" i="1" s="1"/>
  <c r="K461" i="1"/>
  <c r="L461" i="1" s="1"/>
  <c r="O461" i="1" s="1"/>
  <c r="T425" i="1"/>
  <c r="U425" i="1" s="1"/>
  <c r="L274" i="1"/>
  <c r="O274" i="1" s="1"/>
  <c r="U274" i="1"/>
  <c r="L265" i="1"/>
  <c r="O265" i="1" s="1"/>
  <c r="T287" i="1"/>
  <c r="U287" i="1" s="1"/>
  <c r="U212" i="1"/>
  <c r="K224" i="1"/>
  <c r="L224" i="1" s="1"/>
  <c r="O224" i="1" s="1"/>
  <c r="T200" i="1"/>
  <c r="U200" i="1" s="1"/>
  <c r="T171" i="1"/>
  <c r="U171" i="1" s="1"/>
  <c r="T145" i="1"/>
  <c r="U145" i="1" s="1"/>
  <c r="W71" i="1"/>
  <c r="T616" i="1"/>
  <c r="U616" i="1" s="1"/>
  <c r="K597" i="1"/>
  <c r="L597" i="1" s="1"/>
  <c r="O597" i="1" s="1"/>
  <c r="R597" i="1" s="1"/>
  <c r="T570" i="1"/>
  <c r="U570" i="1" s="1"/>
  <c r="T556" i="1"/>
  <c r="U556" i="1" s="1"/>
  <c r="K497" i="1"/>
  <c r="M497" i="1" s="1"/>
  <c r="N497" i="1" s="1"/>
  <c r="T461" i="1"/>
  <c r="U461" i="1" s="1"/>
  <c r="T300" i="1"/>
  <c r="U300" i="1" s="1"/>
  <c r="K300" i="1"/>
  <c r="M300" i="1" s="1"/>
  <c r="N300" i="1" s="1"/>
  <c r="T260" i="1"/>
  <c r="U260" i="1" s="1"/>
  <c r="T342" i="1"/>
  <c r="U342" i="1" s="1"/>
  <c r="T172" i="1"/>
  <c r="U172" i="1" s="1"/>
  <c r="S172" i="1"/>
  <c r="P174" i="1"/>
  <c r="Q174" i="1" s="1"/>
  <c r="J174" i="1"/>
  <c r="I174" i="1"/>
  <c r="H174" i="1"/>
  <c r="T122" i="1"/>
  <c r="U122" i="1" s="1"/>
  <c r="S122" i="1"/>
  <c r="L101" i="1"/>
  <c r="O101" i="1" s="1"/>
  <c r="R101" i="1" s="1"/>
  <c r="T139" i="1"/>
  <c r="U139" i="1" s="1"/>
  <c r="T134" i="1"/>
  <c r="U134" i="1" s="1"/>
  <c r="T613" i="1"/>
  <c r="U613" i="1" s="1"/>
  <c r="T576" i="1"/>
  <c r="U576" i="1" s="1"/>
  <c r="K556" i="1"/>
  <c r="M556" i="1" s="1"/>
  <c r="N556" i="1" s="1"/>
  <c r="L403" i="1"/>
  <c r="O403" i="1" s="1"/>
  <c r="R403" i="1" s="1"/>
  <c r="T347" i="1"/>
  <c r="U347" i="1" s="1"/>
  <c r="T272" i="1"/>
  <c r="U272" i="1" s="1"/>
  <c r="L252" i="1"/>
  <c r="O252" i="1" s="1"/>
  <c r="R252" i="1" s="1"/>
  <c r="H192" i="1"/>
  <c r="J192" i="1"/>
  <c r="I192" i="1"/>
  <c r="P192" i="1"/>
  <c r="Q192" i="1" s="1"/>
  <c r="T221" i="1"/>
  <c r="U221" i="1" s="1"/>
  <c r="K176" i="1"/>
  <c r="M176" i="1" s="1"/>
  <c r="N176" i="1" s="1"/>
  <c r="K151" i="1"/>
  <c r="L151" i="1" s="1"/>
  <c r="O151" i="1" s="1"/>
  <c r="T164" i="1"/>
  <c r="U164" i="1" s="1"/>
  <c r="K118" i="1"/>
  <c r="L118" i="1" s="1"/>
  <c r="O118" i="1" s="1"/>
  <c r="T640" i="1"/>
  <c r="U640" i="1" s="1"/>
  <c r="T600" i="1"/>
  <c r="K625" i="1"/>
  <c r="M625" i="1" s="1"/>
  <c r="N625" i="1" s="1"/>
  <c r="T615" i="1"/>
  <c r="U615" i="1" s="1"/>
  <c r="K602" i="1"/>
  <c r="M602" i="1" s="1"/>
  <c r="N602" i="1" s="1"/>
  <c r="K595" i="1"/>
  <c r="M595" i="1" s="1"/>
  <c r="N595" i="1" s="1"/>
  <c r="J561" i="1"/>
  <c r="I561" i="1"/>
  <c r="P561" i="1"/>
  <c r="Q561" i="1" s="1"/>
  <c r="H561" i="1"/>
  <c r="T579" i="1"/>
  <c r="U579" i="1" s="1"/>
  <c r="P548" i="1"/>
  <c r="Q548" i="1" s="1"/>
  <c r="J548" i="1"/>
  <c r="I548" i="1"/>
  <c r="H548" i="1"/>
  <c r="K513" i="1"/>
  <c r="L513" i="1" s="1"/>
  <c r="O513" i="1" s="1"/>
  <c r="T587" i="1"/>
  <c r="U587" i="1" s="1"/>
  <c r="K628" i="1"/>
  <c r="L628" i="1" s="1"/>
  <c r="O628" i="1" s="1"/>
  <c r="K627" i="1"/>
  <c r="M627" i="1" s="1"/>
  <c r="N627" i="1" s="1"/>
  <c r="U623" i="1"/>
  <c r="T617" i="1"/>
  <c r="U617" i="1" s="1"/>
  <c r="T595" i="1"/>
  <c r="U595" i="1" s="1"/>
  <c r="T558" i="1"/>
  <c r="U558" i="1" s="1"/>
  <c r="K579" i="1"/>
  <c r="M579" i="1" s="1"/>
  <c r="N579" i="1" s="1"/>
  <c r="H492" i="1"/>
  <c r="J492" i="1"/>
  <c r="I492" i="1"/>
  <c r="P492" i="1"/>
  <c r="Q492" i="1" s="1"/>
  <c r="K587" i="1"/>
  <c r="L587" i="1" s="1"/>
  <c r="O587" i="1" s="1"/>
  <c r="L569" i="1"/>
  <c r="O569" i="1" s="1"/>
  <c r="R569" i="1" s="1"/>
  <c r="T537" i="1"/>
  <c r="U537" i="1" s="1"/>
  <c r="T495" i="1"/>
  <c r="T517" i="1"/>
  <c r="J466" i="1"/>
  <c r="I466" i="1"/>
  <c r="H466" i="1"/>
  <c r="P466" i="1"/>
  <c r="Q466" i="1" s="1"/>
  <c r="J475" i="1"/>
  <c r="I475" i="1"/>
  <c r="H475" i="1"/>
  <c r="P475" i="1"/>
  <c r="Q475" i="1" s="1"/>
  <c r="K549" i="1"/>
  <c r="L549" i="1" s="1"/>
  <c r="O549" i="1" s="1"/>
  <c r="K480" i="1"/>
  <c r="M480" i="1" s="1"/>
  <c r="N480" i="1" s="1"/>
  <c r="N447" i="1"/>
  <c r="K450" i="1"/>
  <c r="L450" i="1" s="1"/>
  <c r="O450" i="1" s="1"/>
  <c r="K477" i="1"/>
  <c r="M477" i="1" s="1"/>
  <c r="N477" i="1" s="1"/>
  <c r="K446" i="1"/>
  <c r="L446" i="1" s="1"/>
  <c r="O446" i="1" s="1"/>
  <c r="T500" i="1"/>
  <c r="W420" i="1"/>
  <c r="P445" i="1"/>
  <c r="Q445" i="1" s="1"/>
  <c r="J445" i="1"/>
  <c r="I445" i="1"/>
  <c r="H445" i="1"/>
  <c r="T440" i="1"/>
  <c r="T565" i="1"/>
  <c r="U565" i="1" s="1"/>
  <c r="K431" i="1"/>
  <c r="L431" i="1" s="1"/>
  <c r="O431" i="1" s="1"/>
  <c r="U460" i="1"/>
  <c r="K410" i="1"/>
  <c r="L410" i="1" s="1"/>
  <c r="O410" i="1" s="1"/>
  <c r="K428" i="1"/>
  <c r="M428" i="1" s="1"/>
  <c r="N428" i="1" s="1"/>
  <c r="K383" i="1"/>
  <c r="L383" i="1" s="1"/>
  <c r="O383" i="1" s="1"/>
  <c r="T404" i="1"/>
  <c r="T355" i="1"/>
  <c r="T432" i="1"/>
  <c r="U432" i="1" s="1"/>
  <c r="L449" i="1"/>
  <c r="O449" i="1" s="1"/>
  <c r="R449" i="1" s="1"/>
  <c r="L280" i="1"/>
  <c r="O280" i="1" s="1"/>
  <c r="U280" i="1"/>
  <c r="K316" i="1"/>
  <c r="L316" i="1" s="1"/>
  <c r="O316" i="1" s="1"/>
  <c r="R316" i="1" s="1"/>
  <c r="U291" i="1"/>
  <c r="T334" i="1"/>
  <c r="U334" i="1" s="1"/>
  <c r="K305" i="1"/>
  <c r="M305" i="1" s="1"/>
  <c r="N305" i="1" s="1"/>
  <c r="L298" i="1"/>
  <c r="O298" i="1" s="1"/>
  <c r="K354" i="1"/>
  <c r="M354" i="1" s="1"/>
  <c r="N354" i="1" s="1"/>
  <c r="K278" i="1"/>
  <c r="L278" i="1" s="1"/>
  <c r="O278" i="1" s="1"/>
  <c r="K363" i="1"/>
  <c r="L363" i="1" s="1"/>
  <c r="O363" i="1" s="1"/>
  <c r="K337" i="1"/>
  <c r="L337" i="1" s="1"/>
  <c r="O337" i="1" s="1"/>
  <c r="U271" i="1"/>
  <c r="K243" i="1"/>
  <c r="M243" i="1" s="1"/>
  <c r="N243" i="1" s="1"/>
  <c r="T297" i="1"/>
  <c r="U297" i="1" s="1"/>
  <c r="T302" i="1"/>
  <c r="U302" i="1" s="1"/>
  <c r="T264" i="1"/>
  <c r="U264" i="1" s="1"/>
  <c r="T352" i="1"/>
  <c r="U352" i="1" s="1"/>
  <c r="U225" i="1"/>
  <c r="T226" i="1"/>
  <c r="U226" i="1" s="1"/>
  <c r="J190" i="1"/>
  <c r="I190" i="1"/>
  <c r="P190" i="1"/>
  <c r="Q190" i="1" s="1"/>
  <c r="H190" i="1"/>
  <c r="K228" i="1"/>
  <c r="M228" i="1" s="1"/>
  <c r="N228" i="1" s="1"/>
  <c r="J255" i="1"/>
  <c r="I255" i="1"/>
  <c r="H255" i="1"/>
  <c r="P255" i="1"/>
  <c r="Q255" i="1" s="1"/>
  <c r="K245" i="1"/>
  <c r="L245" i="1" s="1"/>
  <c r="O245" i="1" s="1"/>
  <c r="K229" i="1"/>
  <c r="K185" i="1"/>
  <c r="L185" i="1" s="1"/>
  <c r="O185" i="1" s="1"/>
  <c r="K156" i="1"/>
  <c r="L156" i="1" s="1"/>
  <c r="O156" i="1" s="1"/>
  <c r="T209" i="1"/>
  <c r="U209" i="1" s="1"/>
  <c r="K147" i="1"/>
  <c r="M147" i="1" s="1"/>
  <c r="N147" i="1" s="1"/>
  <c r="K159" i="1"/>
  <c r="L159" i="1" s="1"/>
  <c r="O159" i="1" s="1"/>
  <c r="N122" i="1"/>
  <c r="K95" i="1"/>
  <c r="L95" i="1" s="1"/>
  <c r="O95" i="1" s="1"/>
  <c r="T95" i="1"/>
  <c r="U95" i="1" s="1"/>
  <c r="T144" i="1"/>
  <c r="U144" i="1" s="1"/>
  <c r="K213" i="1"/>
  <c r="M213" i="1" s="1"/>
  <c r="N213" i="1" s="1"/>
  <c r="T161" i="1"/>
  <c r="U161" i="1" s="1"/>
  <c r="T125" i="1"/>
  <c r="U125" i="1" s="1"/>
  <c r="T149" i="1"/>
  <c r="K197" i="1"/>
  <c r="M197" i="1" s="1"/>
  <c r="N197" i="1" s="1"/>
  <c r="K129" i="1"/>
  <c r="L129" i="1" s="1"/>
  <c r="O129" i="1" s="1"/>
  <c r="R129" i="1" s="1"/>
  <c r="M129" i="1"/>
  <c r="N129" i="1" s="1"/>
  <c r="T157" i="1"/>
  <c r="U157" i="1" s="1"/>
  <c r="K44" i="1"/>
  <c r="M44" i="1" s="1"/>
  <c r="N44" i="1" s="1"/>
  <c r="K85" i="1"/>
  <c r="L85" i="1" s="1"/>
  <c r="O85" i="1" s="1"/>
  <c r="K41" i="1"/>
  <c r="L41" i="1" s="1"/>
  <c r="O41" i="1" s="1"/>
  <c r="K79" i="1"/>
  <c r="T47" i="1"/>
  <c r="U47" i="1" s="1"/>
  <c r="K49" i="1"/>
  <c r="M49" i="1" s="1"/>
  <c r="N49" i="1" s="1"/>
  <c r="T136" i="1"/>
  <c r="U136" i="1" s="1"/>
  <c r="K121" i="1"/>
  <c r="L121" i="1" s="1"/>
  <c r="O121" i="1" s="1"/>
  <c r="K64" i="1"/>
  <c r="L64" i="1" s="1"/>
  <c r="O64" i="1" s="1"/>
  <c r="R64" i="1" s="1"/>
  <c r="K43" i="1"/>
  <c r="T91" i="1"/>
  <c r="U91" i="1" s="1"/>
  <c r="K543" i="1"/>
  <c r="M543" i="1" s="1"/>
  <c r="N543" i="1" s="1"/>
  <c r="J472" i="1"/>
  <c r="I472" i="1"/>
  <c r="H472" i="1"/>
  <c r="P472" i="1"/>
  <c r="Q472" i="1" s="1"/>
  <c r="AA436" i="1"/>
  <c r="AB436" i="1" s="1"/>
  <c r="W436" i="1"/>
  <c r="K387" i="1"/>
  <c r="L387" i="1" s="1"/>
  <c r="O387" i="1" s="1"/>
  <c r="K417" i="1"/>
  <c r="M417" i="1" s="1"/>
  <c r="N417" i="1" s="1"/>
  <c r="K275" i="1"/>
  <c r="M275" i="1" s="1"/>
  <c r="N275" i="1" s="1"/>
  <c r="K247" i="1"/>
  <c r="M247" i="1"/>
  <c r="N247" i="1" s="1"/>
  <c r="K220" i="1"/>
  <c r="L220" i="1" s="1"/>
  <c r="O220" i="1" s="1"/>
  <c r="R220" i="1" s="1"/>
  <c r="K183" i="1"/>
  <c r="L183" i="1" s="1"/>
  <c r="O183" i="1" s="1"/>
  <c r="K92" i="1"/>
  <c r="L92" i="1" s="1"/>
  <c r="O92" i="1" s="1"/>
  <c r="T88" i="1"/>
  <c r="U88" i="1" s="1"/>
  <c r="T393" i="1"/>
  <c r="U393" i="1" s="1"/>
  <c r="T315" i="1"/>
  <c r="J99" i="1"/>
  <c r="I99" i="1"/>
  <c r="H99" i="1"/>
  <c r="P99" i="1"/>
  <c r="Q99" i="1" s="1"/>
  <c r="T69" i="1"/>
  <c r="U69" i="1" s="1"/>
  <c r="I584" i="1"/>
  <c r="H584" i="1"/>
  <c r="J584" i="1"/>
  <c r="P584" i="1"/>
  <c r="Q584" i="1" s="1"/>
  <c r="K433" i="1"/>
  <c r="L433" i="1" s="1"/>
  <c r="O433" i="1" s="1"/>
  <c r="T361" i="1"/>
  <c r="U361" i="1" s="1"/>
  <c r="T403" i="1"/>
  <c r="U403" i="1" s="1"/>
  <c r="S403" i="1"/>
  <c r="T252" i="1"/>
  <c r="U252" i="1" s="1"/>
  <c r="T220" i="1"/>
  <c r="U220" i="1" s="1"/>
  <c r="J114" i="1"/>
  <c r="I114" i="1"/>
  <c r="H114" i="1"/>
  <c r="P114" i="1"/>
  <c r="Q114" i="1" s="1"/>
  <c r="T528" i="1"/>
  <c r="U528" i="1" s="1"/>
  <c r="J469" i="1"/>
  <c r="I469" i="1"/>
  <c r="P469" i="1"/>
  <c r="Q469" i="1" s="1"/>
  <c r="H469" i="1"/>
  <c r="T378" i="1"/>
  <c r="U378" i="1" s="1"/>
  <c r="K257" i="1"/>
  <c r="L257" i="1" s="1"/>
  <c r="O257" i="1" s="1"/>
  <c r="K150" i="1"/>
  <c r="L150" i="1" s="1"/>
  <c r="O150" i="1" s="1"/>
  <c r="M150" i="1"/>
  <c r="N150" i="1" s="1"/>
  <c r="T113" i="1"/>
  <c r="U113" i="1" s="1"/>
  <c r="L132" i="1"/>
  <c r="O132" i="1" s="1"/>
  <c r="R132" i="1" s="1"/>
  <c r="T76" i="1"/>
  <c r="U76" i="1" s="1"/>
  <c r="K66" i="1"/>
  <c r="L66" i="1" s="1"/>
  <c r="O66" i="1" s="1"/>
  <c r="T67" i="1"/>
  <c r="T239" i="1"/>
  <c r="U239" i="1" s="1"/>
  <c r="K60" i="1"/>
  <c r="L60" i="1" s="1"/>
  <c r="O60" i="1" s="1"/>
  <c r="K65" i="1"/>
  <c r="M65" i="1" s="1"/>
  <c r="N65" i="1" s="1"/>
  <c r="K619" i="1"/>
  <c r="L476" i="1"/>
  <c r="O476" i="1" s="1"/>
  <c r="R476" i="1" s="1"/>
  <c r="L473" i="1"/>
  <c r="O473" i="1" s="1"/>
  <c r="U473" i="1"/>
  <c r="K496" i="1"/>
  <c r="M496" i="1" s="1"/>
  <c r="N496" i="1" s="1"/>
  <c r="T524" i="1"/>
  <c r="K585" i="1"/>
  <c r="L585" i="1" s="1"/>
  <c r="O585" i="1" s="1"/>
  <c r="K493" i="1"/>
  <c r="M493" i="1" s="1"/>
  <c r="N493" i="1" s="1"/>
  <c r="K460" i="1"/>
  <c r="L460" i="1" s="1"/>
  <c r="O460" i="1" s="1"/>
  <c r="T447" i="1"/>
  <c r="U447" i="1" s="1"/>
  <c r="H442" i="1"/>
  <c r="P442" i="1"/>
  <c r="Q442" i="1" s="1"/>
  <c r="J442" i="1"/>
  <c r="I442" i="1"/>
  <c r="T446" i="1"/>
  <c r="U446" i="1" s="1"/>
  <c r="T434" i="1"/>
  <c r="U434" i="1" s="1"/>
  <c r="K470" i="1"/>
  <c r="L470" i="1" s="1"/>
  <c r="O470" i="1" s="1"/>
  <c r="T400" i="1"/>
  <c r="U400" i="1" s="1"/>
  <c r="J397" i="1"/>
  <c r="I397" i="1"/>
  <c r="H397" i="1"/>
  <c r="P397" i="1"/>
  <c r="Q397" i="1" s="1"/>
  <c r="K452" i="1"/>
  <c r="L452" i="1" s="1"/>
  <c r="O452" i="1" s="1"/>
  <c r="M452" i="1"/>
  <c r="N452" i="1" s="1"/>
  <c r="T416" i="1"/>
  <c r="U416" i="1" s="1"/>
  <c r="T364" i="1"/>
  <c r="U364" i="1" s="1"/>
  <c r="K332" i="1"/>
  <c r="M332" i="1" s="1"/>
  <c r="N332" i="1" s="1"/>
  <c r="K380" i="1"/>
  <c r="M380" i="1" s="1"/>
  <c r="N380" i="1" s="1"/>
  <c r="K365" i="1"/>
  <c r="L365" i="1" s="1"/>
  <c r="O365" i="1" s="1"/>
  <c r="T386" i="1"/>
  <c r="U386" i="1" s="1"/>
  <c r="J340" i="1"/>
  <c r="H340" i="1"/>
  <c r="I340" i="1"/>
  <c r="P340" i="1"/>
  <c r="Q340" i="1" s="1"/>
  <c r="K331" i="1"/>
  <c r="L331" i="1" s="1"/>
  <c r="O331" i="1" s="1"/>
  <c r="K398" i="1"/>
  <c r="L398" i="1" s="1"/>
  <c r="O398" i="1" s="1"/>
  <c r="K292" i="1"/>
  <c r="L292" i="1" s="1"/>
  <c r="O292" i="1" s="1"/>
  <c r="T435" i="1"/>
  <c r="U435" i="1" s="1"/>
  <c r="K370" i="1"/>
  <c r="L370" i="1" s="1"/>
  <c r="O370" i="1" s="1"/>
  <c r="T311" i="1"/>
  <c r="U311" i="1" s="1"/>
  <c r="T305" i="1"/>
  <c r="U305" i="1" s="1"/>
  <c r="K320" i="1"/>
  <c r="L320" i="1" s="1"/>
  <c r="O320" i="1" s="1"/>
  <c r="K392" i="1"/>
  <c r="L392" i="1" s="1"/>
  <c r="O392" i="1" s="1"/>
  <c r="K291" i="1"/>
  <c r="L291" i="1" s="1"/>
  <c r="O291" i="1" s="1"/>
  <c r="AA335" i="1"/>
  <c r="AB335" i="1" s="1"/>
  <c r="W335" i="1"/>
  <c r="T391" i="1"/>
  <c r="U391" i="1" s="1"/>
  <c r="T337" i="1"/>
  <c r="U337" i="1" s="1"/>
  <c r="K238" i="1"/>
  <c r="L238" i="1" s="1"/>
  <c r="O238" i="1" s="1"/>
  <c r="T249" i="1"/>
  <c r="U249" i="1" s="1"/>
  <c r="J282" i="1"/>
  <c r="I282" i="1"/>
  <c r="H282" i="1"/>
  <c r="P282" i="1"/>
  <c r="Q282" i="1" s="1"/>
  <c r="K253" i="1"/>
  <c r="L253" i="1" s="1"/>
  <c r="O253" i="1" s="1"/>
  <c r="K256" i="1"/>
  <c r="M256" i="1" s="1"/>
  <c r="N256" i="1" s="1"/>
  <c r="K295" i="1"/>
  <c r="M295" i="1" s="1"/>
  <c r="N295" i="1" s="1"/>
  <c r="K226" i="1"/>
  <c r="L226" i="1" s="1"/>
  <c r="O226" i="1" s="1"/>
  <c r="L180" i="1"/>
  <c r="O180" i="1" s="1"/>
  <c r="T222" i="1"/>
  <c r="K179" i="1"/>
  <c r="L179" i="1" s="1"/>
  <c r="O179" i="1" s="1"/>
  <c r="R179" i="1" s="1"/>
  <c r="T162" i="1"/>
  <c r="U162" i="1" s="1"/>
  <c r="T120" i="1"/>
  <c r="U120" i="1" s="1"/>
  <c r="T165" i="1"/>
  <c r="U165" i="1" s="1"/>
  <c r="T137" i="1"/>
  <c r="U137" i="1" s="1"/>
  <c r="T140" i="1"/>
  <c r="U140" i="1" s="1"/>
  <c r="J84" i="1"/>
  <c r="H84" i="1"/>
  <c r="I84" i="1"/>
  <c r="P84" i="1"/>
  <c r="Q84" i="1" s="1"/>
  <c r="L155" i="1"/>
  <c r="O155" i="1" s="1"/>
  <c r="K481" i="1"/>
  <c r="M481" i="1" s="1"/>
  <c r="N481" i="1" s="1"/>
  <c r="K163" i="1"/>
  <c r="K71" i="1"/>
  <c r="M71" i="1" s="1"/>
  <c r="N71" i="1" s="1"/>
  <c r="T131" i="1"/>
  <c r="U131" i="1" s="1"/>
  <c r="S131" i="1"/>
  <c r="K112" i="1"/>
  <c r="M112" i="1" s="1"/>
  <c r="N112" i="1" s="1"/>
  <c r="K55" i="1"/>
  <c r="M55" i="1" s="1"/>
  <c r="N55" i="1" s="1"/>
  <c r="K59" i="1"/>
  <c r="M59" i="1" s="1"/>
  <c r="N59" i="1" s="1"/>
  <c r="T106" i="1"/>
  <c r="U106" i="1" s="1"/>
  <c r="K100" i="1"/>
  <c r="K130" i="1"/>
  <c r="L130" i="1" s="1"/>
  <c r="O130" i="1" s="1"/>
  <c r="K58" i="1"/>
  <c r="M58" i="1" s="1"/>
  <c r="N58" i="1" s="1"/>
  <c r="I590" i="1"/>
  <c r="J590" i="1"/>
  <c r="P590" i="1"/>
  <c r="Q590" i="1" s="1"/>
  <c r="H590" i="1"/>
  <c r="K574" i="1"/>
  <c r="L574" i="1" s="1"/>
  <c r="O574" i="1" s="1"/>
  <c r="K594" i="1"/>
  <c r="L594" i="1" s="1"/>
  <c r="O594" i="1" s="1"/>
  <c r="J536" i="1"/>
  <c r="H536" i="1"/>
  <c r="P536" i="1"/>
  <c r="Q536" i="1" s="1"/>
  <c r="I536" i="1"/>
  <c r="K515" i="1"/>
  <c r="L515" i="1" s="1"/>
  <c r="O515" i="1" s="1"/>
  <c r="M515" i="1"/>
  <c r="N515" i="1" s="1"/>
  <c r="K439" i="1"/>
  <c r="M439" i="1" s="1"/>
  <c r="N439" i="1" s="1"/>
  <c r="K430" i="1"/>
  <c r="M430" i="1" s="1"/>
  <c r="N430" i="1" s="1"/>
  <c r="L388" i="1"/>
  <c r="O388" i="1" s="1"/>
  <c r="R388" i="1" s="1"/>
  <c r="T353" i="1"/>
  <c r="U353" i="1" s="1"/>
  <c r="K339" i="1"/>
  <c r="M339" i="1" s="1"/>
  <c r="N339" i="1" s="1"/>
  <c r="T237" i="1"/>
  <c r="U237" i="1" s="1"/>
  <c r="K624" i="1"/>
  <c r="L624" i="1" s="1"/>
  <c r="O624" i="1" s="1"/>
  <c r="K571" i="1"/>
  <c r="L571" i="1" s="1"/>
  <c r="O571" i="1" s="1"/>
  <c r="T448" i="1"/>
  <c r="U448" i="1" s="1"/>
  <c r="T413" i="1"/>
  <c r="U413" i="1" s="1"/>
  <c r="K437" i="1"/>
  <c r="M437" i="1" s="1"/>
  <c r="N437" i="1" s="1"/>
  <c r="K284" i="1"/>
  <c r="L284" i="1" s="1"/>
  <c r="O284" i="1" s="1"/>
  <c r="T251" i="1"/>
  <c r="U251" i="1" s="1"/>
  <c r="T74" i="1"/>
  <c r="U74" i="1" s="1"/>
  <c r="S74" i="1"/>
  <c r="R98" i="1"/>
  <c r="T66" i="1"/>
  <c r="U66" i="1" s="1"/>
  <c r="L45" i="1"/>
  <c r="O45" i="1" s="1"/>
  <c r="R45" i="1" s="1"/>
  <c r="T568" i="1"/>
  <c r="AA506" i="1"/>
  <c r="AB506" i="1" s="1"/>
  <c r="W506" i="1"/>
  <c r="L501" i="1"/>
  <c r="O501" i="1" s="1"/>
  <c r="R501" i="1" s="1"/>
  <c r="T430" i="1"/>
  <c r="U430" i="1" s="1"/>
  <c r="U439" i="1"/>
  <c r="T387" i="1"/>
  <c r="U387" i="1" s="1"/>
  <c r="T377" i="1"/>
  <c r="U377" i="1" s="1"/>
  <c r="T288" i="1"/>
  <c r="U288" i="1" s="1"/>
  <c r="T242" i="1"/>
  <c r="U242" i="1" s="1"/>
  <c r="K240" i="1"/>
  <c r="L240" i="1" s="1"/>
  <c r="O240" i="1" s="1"/>
  <c r="K215" i="1"/>
  <c r="L215" i="1" s="1"/>
  <c r="O215" i="1" s="1"/>
  <c r="T135" i="1"/>
  <c r="U135" i="1" s="1"/>
  <c r="T132" i="1"/>
  <c r="U132" i="1" s="1"/>
  <c r="K128" i="1"/>
  <c r="L128" i="1" s="1"/>
  <c r="O128" i="1" s="1"/>
  <c r="T89" i="1"/>
  <c r="U89" i="1" s="1"/>
  <c r="K109" i="1"/>
  <c r="L109" i="1" s="1"/>
  <c r="O109" i="1" s="1"/>
  <c r="T52" i="1"/>
  <c r="U52" i="1" s="1"/>
  <c r="K622" i="1"/>
  <c r="M622" i="1" s="1"/>
  <c r="N622" i="1" s="1"/>
  <c r="T624" i="1"/>
  <c r="U624" i="1" s="1"/>
  <c r="J572" i="1"/>
  <c r="I572" i="1"/>
  <c r="H572" i="1"/>
  <c r="P572" i="1"/>
  <c r="Q572" i="1" s="1"/>
  <c r="K611" i="1"/>
  <c r="L611" i="1" s="1"/>
  <c r="O611" i="1" s="1"/>
  <c r="K570" i="1"/>
  <c r="L570" i="1" s="1"/>
  <c r="O570" i="1" s="1"/>
  <c r="T559" i="1"/>
  <c r="W483" i="1"/>
  <c r="K443" i="1"/>
  <c r="L443" i="1" s="1"/>
  <c r="O443" i="1" s="1"/>
  <c r="R376" i="1"/>
  <c r="T401" i="1"/>
  <c r="U401" i="1" s="1"/>
  <c r="K357" i="1"/>
  <c r="M357" i="1" s="1"/>
  <c r="N357" i="1" s="1"/>
  <c r="K287" i="1"/>
  <c r="L287" i="1" s="1"/>
  <c r="O287" i="1" s="1"/>
  <c r="T230" i="1"/>
  <c r="U230" i="1" s="1"/>
  <c r="K263" i="1"/>
  <c r="L263" i="1" s="1"/>
  <c r="O263" i="1" s="1"/>
  <c r="K248" i="1"/>
  <c r="M248" i="1" s="1"/>
  <c r="N248" i="1" s="1"/>
  <c r="L168" i="1"/>
  <c r="O168" i="1" s="1"/>
  <c r="R168" i="1" s="1"/>
  <c r="L135" i="1"/>
  <c r="O135" i="1" s="1"/>
  <c r="R135" i="1" s="1"/>
  <c r="K154" i="1"/>
  <c r="M154" i="1" s="1"/>
  <c r="N154" i="1" s="1"/>
  <c r="J102" i="1"/>
  <c r="I102" i="1"/>
  <c r="H102" i="1"/>
  <c r="P102" i="1"/>
  <c r="Q102" i="1" s="1"/>
  <c r="K635" i="1"/>
  <c r="L635" i="1" s="1"/>
  <c r="O635" i="1" s="1"/>
  <c r="T635" i="1"/>
  <c r="U635" i="1" s="1"/>
  <c r="K640" i="1"/>
  <c r="L640" i="1" s="1"/>
  <c r="O640" i="1" s="1"/>
  <c r="K633" i="1"/>
  <c r="M633" i="1" s="1"/>
  <c r="N633" i="1" s="1"/>
  <c r="T593" i="1"/>
  <c r="U593" i="1" s="1"/>
  <c r="K618" i="1"/>
  <c r="L618" i="1" s="1"/>
  <c r="O618" i="1" s="1"/>
  <c r="M618" i="1"/>
  <c r="N618" i="1" s="1"/>
  <c r="J583" i="1"/>
  <c r="I583" i="1"/>
  <c r="H583" i="1"/>
  <c r="P583" i="1"/>
  <c r="Q583" i="1" s="1"/>
  <c r="K617" i="1"/>
  <c r="M617" i="1" s="1"/>
  <c r="N617" i="1" s="1"/>
  <c r="T612" i="1"/>
  <c r="U612" i="1" s="1"/>
  <c r="K582" i="1"/>
  <c r="M582" i="1" s="1"/>
  <c r="N582" i="1" s="1"/>
  <c r="K522" i="1"/>
  <c r="M522" i="1" s="1"/>
  <c r="N522" i="1" s="1"/>
  <c r="T540" i="1"/>
  <c r="U540" i="1" s="1"/>
  <c r="T507" i="1"/>
  <c r="U507" i="1" s="1"/>
  <c r="S507" i="1"/>
  <c r="T519" i="1"/>
  <c r="U519" i="1" s="1"/>
  <c r="T627" i="1"/>
  <c r="U627" i="1" s="1"/>
  <c r="K593" i="1"/>
  <c r="L593" i="1" s="1"/>
  <c r="O593" i="1" s="1"/>
  <c r="R599" i="1"/>
  <c r="L581" i="1"/>
  <c r="O581" i="1" s="1"/>
  <c r="R581" i="1" s="1"/>
  <c r="K609" i="1"/>
  <c r="L609" i="1" s="1"/>
  <c r="O609" i="1" s="1"/>
  <c r="K592" i="1"/>
  <c r="L592" i="1" s="1"/>
  <c r="O592" i="1" s="1"/>
  <c r="T634" i="1"/>
  <c r="U634" i="1" s="1"/>
  <c r="L595" i="1"/>
  <c r="O595" i="1" s="1"/>
  <c r="R595" i="1" s="1"/>
  <c r="T608" i="1"/>
  <c r="U608" i="1" s="1"/>
  <c r="K610" i="1"/>
  <c r="M610" i="1" s="1"/>
  <c r="N610" i="1" s="1"/>
  <c r="K577" i="1"/>
  <c r="M577" i="1" s="1"/>
  <c r="N577" i="1" s="1"/>
  <c r="K558" i="1"/>
  <c r="W531" i="1"/>
  <c r="K547" i="1"/>
  <c r="L547" i="1" s="1"/>
  <c r="O547" i="1" s="1"/>
  <c r="K540" i="1"/>
  <c r="M540" i="1" s="1"/>
  <c r="N540" i="1" s="1"/>
  <c r="L507" i="1"/>
  <c r="O507" i="1" s="1"/>
  <c r="R507" i="1" s="1"/>
  <c r="T569" i="1"/>
  <c r="U569" i="1" s="1"/>
  <c r="L519" i="1"/>
  <c r="O519" i="1" s="1"/>
  <c r="R519" i="1" s="1"/>
  <c r="U518" i="1"/>
  <c r="K491" i="1"/>
  <c r="L491" i="1" s="1"/>
  <c r="O491" i="1" s="1"/>
  <c r="T529" i="1"/>
  <c r="U529" i="1" s="1"/>
  <c r="T476" i="1"/>
  <c r="U476" i="1" s="1"/>
  <c r="K534" i="1"/>
  <c r="L534" i="1" s="1"/>
  <c r="O534" i="1" s="1"/>
  <c r="R534" i="1" s="1"/>
  <c r="T493" i="1"/>
  <c r="U493" i="1" s="1"/>
  <c r="T511" i="1"/>
  <c r="U511" i="1" s="1"/>
  <c r="K478" i="1"/>
  <c r="M478" i="1" s="1"/>
  <c r="K467" i="1"/>
  <c r="M467" i="1" s="1"/>
  <c r="N467" i="1" s="1"/>
  <c r="N438" i="1"/>
  <c r="T462" i="1"/>
  <c r="U462" i="1" s="1"/>
  <c r="K441" i="1"/>
  <c r="M441" i="1" s="1"/>
  <c r="N441" i="1" s="1"/>
  <c r="K487" i="1"/>
  <c r="L487" i="1" s="1"/>
  <c r="O487" i="1" s="1"/>
  <c r="K458" i="1"/>
  <c r="M458" i="1" s="1"/>
  <c r="N458" i="1" s="1"/>
  <c r="U424" i="1"/>
  <c r="T474" i="1"/>
  <c r="U474" i="1" s="1"/>
  <c r="J423" i="1"/>
  <c r="I423" i="1"/>
  <c r="H423" i="1"/>
  <c r="P423" i="1"/>
  <c r="Q423" i="1" s="1"/>
  <c r="K429" i="1"/>
  <c r="L429" i="1" s="1"/>
  <c r="O429" i="1" s="1"/>
  <c r="K358" i="1"/>
  <c r="L358" i="1" s="1"/>
  <c r="O358" i="1" s="1"/>
  <c r="J394" i="1"/>
  <c r="I394" i="1"/>
  <c r="H394" i="1"/>
  <c r="P394" i="1"/>
  <c r="Q394" i="1" s="1"/>
  <c r="T422" i="1"/>
  <c r="U422" i="1" s="1"/>
  <c r="T410" i="1"/>
  <c r="U410" i="1" s="1"/>
  <c r="L416" i="1"/>
  <c r="O416" i="1" s="1"/>
  <c r="R416" i="1" s="1"/>
  <c r="T428" i="1"/>
  <c r="U428" i="1" s="1"/>
  <c r="T372" i="1"/>
  <c r="U372" i="1" s="1"/>
  <c r="T383" i="1"/>
  <c r="U383" i="1" s="1"/>
  <c r="I327" i="1"/>
  <c r="H327" i="1"/>
  <c r="J327" i="1"/>
  <c r="P327" i="1"/>
  <c r="Q327" i="1" s="1"/>
  <c r="K395" i="1"/>
  <c r="M395" i="1" s="1"/>
  <c r="N395" i="1" s="1"/>
  <c r="T406" i="1"/>
  <c r="T449" i="1"/>
  <c r="U449" i="1" s="1"/>
  <c r="J344" i="1"/>
  <c r="I344" i="1"/>
  <c r="H344" i="1"/>
  <c r="P344" i="1"/>
  <c r="Q344" i="1" s="1"/>
  <c r="J333" i="1"/>
  <c r="I333" i="1"/>
  <c r="H333" i="1"/>
  <c r="P333" i="1"/>
  <c r="Q333" i="1" s="1"/>
  <c r="T310" i="1"/>
  <c r="U310" i="1" s="1"/>
  <c r="L435" i="1"/>
  <c r="O435" i="1" s="1"/>
  <c r="R435" i="1" s="1"/>
  <c r="K303" i="1"/>
  <c r="L303" i="1" s="1"/>
  <c r="O303" i="1" s="1"/>
  <c r="T299" i="1"/>
  <c r="U299" i="1" s="1"/>
  <c r="K328" i="1"/>
  <c r="M328" i="1" s="1"/>
  <c r="N328" i="1" s="1"/>
  <c r="T354" i="1"/>
  <c r="U354" i="1" s="1"/>
  <c r="M345" i="1"/>
  <c r="N345" i="1" s="1"/>
  <c r="T363" i="1"/>
  <c r="U363" i="1" s="1"/>
  <c r="K297" i="1"/>
  <c r="M297" i="1" s="1"/>
  <c r="N297" i="1" s="1"/>
  <c r="K262" i="1"/>
  <c r="L262" i="1" s="1"/>
  <c r="O262" i="1" s="1"/>
  <c r="T343" i="1"/>
  <c r="U343" i="1" s="1"/>
  <c r="K205" i="1"/>
  <c r="L205" i="1" s="1"/>
  <c r="O205" i="1" s="1"/>
  <c r="U257" i="1"/>
  <c r="J178" i="1"/>
  <c r="I178" i="1"/>
  <c r="H178" i="1"/>
  <c r="P178" i="1"/>
  <c r="Q178" i="1" s="1"/>
  <c r="T228" i="1"/>
  <c r="U228" i="1" s="1"/>
  <c r="K222" i="1"/>
  <c r="M222" i="1" s="1"/>
  <c r="N222" i="1" s="1"/>
  <c r="H186" i="1"/>
  <c r="P186" i="1"/>
  <c r="Q186" i="1" s="1"/>
  <c r="J186" i="1"/>
  <c r="I186" i="1"/>
  <c r="T245" i="1"/>
  <c r="U245" i="1" s="1"/>
  <c r="J181" i="1"/>
  <c r="P181" i="1"/>
  <c r="Q181" i="1" s="1"/>
  <c r="I181" i="1"/>
  <c r="H181" i="1"/>
  <c r="T229" i="1"/>
  <c r="U229" i="1" s="1"/>
  <c r="T170" i="1"/>
  <c r="U170" i="1" s="1"/>
  <c r="T185" i="1"/>
  <c r="U185" i="1" s="1"/>
  <c r="T179" i="1"/>
  <c r="U179" i="1" s="1"/>
  <c r="K188" i="1"/>
  <c r="M188" i="1" s="1"/>
  <c r="N188" i="1" s="1"/>
  <c r="U150" i="1"/>
  <c r="L137" i="1"/>
  <c r="O137" i="1" s="1"/>
  <c r="R137" i="1" s="1"/>
  <c r="T138" i="1"/>
  <c r="U138" i="1" s="1"/>
  <c r="T86" i="1"/>
  <c r="U86" i="1" s="1"/>
  <c r="S86" i="1"/>
  <c r="T117" i="1"/>
  <c r="U117" i="1" s="1"/>
  <c r="T213" i="1"/>
  <c r="U213" i="1" s="1"/>
  <c r="T141" i="1"/>
  <c r="R131" i="1"/>
  <c r="T197" i="1"/>
  <c r="U197" i="1" s="1"/>
  <c r="K115" i="1"/>
  <c r="M115" i="1" s="1"/>
  <c r="N115" i="1" s="1"/>
  <c r="T85" i="1"/>
  <c r="U85" i="1" s="1"/>
  <c r="T79" i="1"/>
  <c r="U79" i="1" s="1"/>
  <c r="K47" i="1"/>
  <c r="L47" i="1" s="1"/>
  <c r="O47" i="1" s="1"/>
  <c r="K94" i="1"/>
  <c r="L94" i="1" s="1"/>
  <c r="O94" i="1" s="1"/>
  <c r="K217" i="1"/>
  <c r="M217" i="1" s="1"/>
  <c r="L49" i="1"/>
  <c r="O49" i="1" s="1"/>
  <c r="R49" i="1" s="1"/>
  <c r="T42" i="1"/>
  <c r="U42" i="1" s="1"/>
  <c r="K390" i="1"/>
  <c r="L390" i="1" s="1"/>
  <c r="O390" i="1" s="1"/>
  <c r="T121" i="1"/>
  <c r="U121" i="1" s="1"/>
  <c r="K158" i="1"/>
  <c r="M158" i="1" s="1"/>
  <c r="N158" i="1" s="1"/>
  <c r="T46" i="1"/>
  <c r="U46" i="1" s="1"/>
  <c r="K616" i="1"/>
  <c r="L616" i="1" s="1"/>
  <c r="O616" i="1" s="1"/>
  <c r="K620" i="1"/>
  <c r="L620" i="1" s="1"/>
  <c r="O620" i="1" s="1"/>
  <c r="L523" i="1"/>
  <c r="O523" i="1" s="1"/>
  <c r="T555" i="1"/>
  <c r="U555" i="1" s="1"/>
  <c r="K379" i="1"/>
  <c r="M379" i="1" s="1"/>
  <c r="N379" i="1" s="1"/>
  <c r="T348" i="1"/>
  <c r="U348" i="1" s="1"/>
  <c r="K271" i="1"/>
  <c r="L271" i="1" s="1"/>
  <c r="O271" i="1" s="1"/>
  <c r="K342" i="1"/>
  <c r="M342" i="1" s="1"/>
  <c r="N342" i="1" s="1"/>
  <c r="K107" i="1"/>
  <c r="M107" i="1" s="1"/>
  <c r="N107" i="1" s="1"/>
  <c r="K69" i="1"/>
  <c r="T622" i="1"/>
  <c r="U622" i="1" s="1"/>
  <c r="K613" i="1"/>
  <c r="L613" i="1" s="1"/>
  <c r="O613" i="1" s="1"/>
  <c r="S506" i="1"/>
  <c r="K426" i="1"/>
  <c r="M426" i="1" s="1"/>
  <c r="N426" i="1" s="1"/>
  <c r="J336" i="1"/>
  <c r="I336" i="1"/>
  <c r="H336" i="1"/>
  <c r="P336" i="1"/>
  <c r="Q336" i="1" s="1"/>
  <c r="K334" i="1"/>
  <c r="L334" i="1" s="1"/>
  <c r="O334" i="1" s="1"/>
  <c r="R334" i="1" s="1"/>
  <c r="L300" i="1"/>
  <c r="O300" i="1" s="1"/>
  <c r="R300" i="1" s="1"/>
  <c r="U332" i="1"/>
  <c r="K221" i="1"/>
  <c r="M221" i="1"/>
  <c r="N221" i="1" s="1"/>
  <c r="T123" i="1"/>
  <c r="U123" i="1" s="1"/>
  <c r="T142" i="1"/>
  <c r="U142" i="1" s="1"/>
  <c r="T50" i="1"/>
  <c r="U50" i="1" s="1"/>
  <c r="T588" i="1"/>
  <c r="U588" i="1" s="1"/>
  <c r="K598" i="1"/>
  <c r="L598" i="1" s="1"/>
  <c r="O598" i="1" s="1"/>
  <c r="K498" i="1"/>
  <c r="L498" i="1" s="1"/>
  <c r="O498" i="1" s="1"/>
  <c r="T415" i="1"/>
  <c r="K355" i="1"/>
  <c r="L355" i="1" s="1"/>
  <c r="O355" i="1" s="1"/>
  <c r="R355" i="1" s="1"/>
  <c r="M355" i="1"/>
  <c r="T306" i="1"/>
  <c r="U306" i="1" s="1"/>
  <c r="T276" i="1"/>
  <c r="U276" i="1" s="1"/>
  <c r="H198" i="1"/>
  <c r="J198" i="1"/>
  <c r="I198" i="1"/>
  <c r="P198" i="1"/>
  <c r="Q198" i="1" s="1"/>
  <c r="J75" i="1"/>
  <c r="H75" i="1"/>
  <c r="P75" i="1"/>
  <c r="Q75" i="1" s="1"/>
  <c r="I75" i="1"/>
  <c r="K110" i="1"/>
  <c r="L110" i="1" s="1"/>
  <c r="O110" i="1" s="1"/>
  <c r="L588" i="1"/>
  <c r="O588" i="1" s="1"/>
  <c r="R588" i="1" s="1"/>
  <c r="H516" i="1"/>
  <c r="J516" i="1"/>
  <c r="I516" i="1"/>
  <c r="P516" i="1"/>
  <c r="Q516" i="1" s="1"/>
  <c r="T465" i="1"/>
  <c r="U465" i="1" s="1"/>
  <c r="T402" i="1"/>
  <c r="U402" i="1" s="1"/>
  <c r="K499" i="1"/>
  <c r="L499" i="1" s="1"/>
  <c r="O499" i="1" s="1"/>
  <c r="U426" i="1"/>
  <c r="K323" i="1"/>
  <c r="L323" i="1" s="1"/>
  <c r="O323" i="1" s="1"/>
  <c r="R323" i="1" s="1"/>
  <c r="L276" i="1"/>
  <c r="O276" i="1" s="1"/>
  <c r="R276" i="1" s="1"/>
  <c r="K53" i="1"/>
  <c r="L53" i="1" s="1"/>
  <c r="O53" i="1" s="1"/>
  <c r="J632" i="1"/>
  <c r="I632" i="1"/>
  <c r="H632" i="1"/>
  <c r="P632" i="1"/>
  <c r="Q632" i="1" s="1"/>
  <c r="K636" i="1"/>
  <c r="L636" i="1" s="1"/>
  <c r="O636" i="1" s="1"/>
  <c r="T619" i="1"/>
  <c r="U619" i="1" s="1"/>
  <c r="K605" i="1"/>
  <c r="L605" i="1" s="1"/>
  <c r="O605" i="1" s="1"/>
  <c r="K608" i="1"/>
  <c r="L608" i="1" s="1"/>
  <c r="O608" i="1" s="1"/>
  <c r="K562" i="1"/>
  <c r="M562" i="1" s="1"/>
  <c r="N562" i="1" s="1"/>
  <c r="J546" i="1"/>
  <c r="P546" i="1"/>
  <c r="Q546" i="1" s="1"/>
  <c r="I546" i="1"/>
  <c r="H546" i="1"/>
  <c r="N506" i="1"/>
  <c r="T564" i="1"/>
  <c r="U564" i="1" s="1"/>
  <c r="T491" i="1"/>
  <c r="U491" i="1" s="1"/>
  <c r="K533" i="1"/>
  <c r="M533" i="1" s="1"/>
  <c r="N533" i="1" s="1"/>
  <c r="T471" i="1"/>
  <c r="K512" i="1"/>
  <c r="L512" i="1" s="1"/>
  <c r="O512" i="1" s="1"/>
  <c r="K523" i="1"/>
  <c r="M523" i="1"/>
  <c r="N523" i="1" s="1"/>
  <c r="K459" i="1"/>
  <c r="L459" i="1" s="1"/>
  <c r="O459" i="1" s="1"/>
  <c r="R459" i="1" s="1"/>
  <c r="K479" i="1"/>
  <c r="L479" i="1" s="1"/>
  <c r="O479" i="1" s="1"/>
  <c r="L496" i="1"/>
  <c r="O496" i="1" s="1"/>
  <c r="R496" i="1" s="1"/>
  <c r="T585" i="1"/>
  <c r="U585" i="1" s="1"/>
  <c r="T534" i="1"/>
  <c r="U534" i="1" s="1"/>
  <c r="T450" i="1"/>
  <c r="U450" i="1" s="1"/>
  <c r="T441" i="1"/>
  <c r="U441" i="1" s="1"/>
  <c r="S436" i="1"/>
  <c r="K462" i="1"/>
  <c r="K463" i="1"/>
  <c r="L463" i="1" s="1"/>
  <c r="O463" i="1" s="1"/>
  <c r="K384" i="1"/>
  <c r="L384" i="1" s="1"/>
  <c r="O384" i="1" s="1"/>
  <c r="T487" i="1"/>
  <c r="U487" i="1" s="1"/>
  <c r="K434" i="1"/>
  <c r="M434" i="1" s="1"/>
  <c r="N434" i="1" s="1"/>
  <c r="T470" i="1"/>
  <c r="U470" i="1" s="1"/>
  <c r="K400" i="1"/>
  <c r="M400" i="1" s="1"/>
  <c r="N400" i="1" s="1"/>
  <c r="N422" i="1"/>
  <c r="T452" i="1"/>
  <c r="U452" i="1" s="1"/>
  <c r="L428" i="1"/>
  <c r="O428" i="1" s="1"/>
  <c r="R428" i="1" s="1"/>
  <c r="L372" i="1"/>
  <c r="O372" i="1" s="1"/>
  <c r="R372" i="1" s="1"/>
  <c r="T379" i="1"/>
  <c r="U379" i="1" s="1"/>
  <c r="K364" i="1"/>
  <c r="L364" i="1" s="1"/>
  <c r="O364" i="1" s="1"/>
  <c r="I318" i="1"/>
  <c r="H318" i="1"/>
  <c r="J318" i="1"/>
  <c r="P318" i="1"/>
  <c r="Q318" i="1" s="1"/>
  <c r="K348" i="1"/>
  <c r="L348" i="1" s="1"/>
  <c r="O348" i="1" s="1"/>
  <c r="T380" i="1"/>
  <c r="U380" i="1" s="1"/>
  <c r="K373" i="1"/>
  <c r="L373" i="1" s="1"/>
  <c r="O373" i="1" s="1"/>
  <c r="L277" i="1"/>
  <c r="O277" i="1" s="1"/>
  <c r="U277" i="1"/>
  <c r="T398" i="1"/>
  <c r="U398" i="1" s="1"/>
  <c r="S308" i="1"/>
  <c r="T417" i="1"/>
  <c r="U417" i="1" s="1"/>
  <c r="T301" i="1"/>
  <c r="U301" i="1" s="1"/>
  <c r="U326" i="1"/>
  <c r="K310" i="1"/>
  <c r="M310" i="1" s="1"/>
  <c r="N310" i="1" s="1"/>
  <c r="T320" i="1"/>
  <c r="U320" i="1" s="1"/>
  <c r="T392" i="1"/>
  <c r="T261" i="1"/>
  <c r="U261" i="1" s="1"/>
  <c r="T275" i="1"/>
  <c r="U275" i="1" s="1"/>
  <c r="K391" i="1"/>
  <c r="M391" i="1" s="1"/>
  <c r="N391" i="1" s="1"/>
  <c r="K270" i="1"/>
  <c r="M270" i="1" s="1"/>
  <c r="N270" i="1" s="1"/>
  <c r="T247" i="1"/>
  <c r="U247" i="1" s="1"/>
  <c r="U294" i="1"/>
  <c r="K294" i="1"/>
  <c r="M294" i="1" s="1"/>
  <c r="N294" i="1" s="1"/>
  <c r="T253" i="1"/>
  <c r="U253" i="1" s="1"/>
  <c r="K343" i="1"/>
  <c r="M343" i="1" s="1"/>
  <c r="N343" i="1" s="1"/>
  <c r="T256" i="1"/>
  <c r="U256" i="1" s="1"/>
  <c r="T204" i="1"/>
  <c r="U204" i="1" s="1"/>
  <c r="S204" i="1"/>
  <c r="T295" i="1"/>
  <c r="U295" i="1" s="1"/>
  <c r="K212" i="1"/>
  <c r="L212" i="1" s="1"/>
  <c r="O212" i="1" s="1"/>
  <c r="J177" i="1"/>
  <c r="I177" i="1"/>
  <c r="H177" i="1"/>
  <c r="P177" i="1"/>
  <c r="Q177" i="1" s="1"/>
  <c r="K237" i="1"/>
  <c r="L237" i="1" s="1"/>
  <c r="O237" i="1" s="1"/>
  <c r="K207" i="1"/>
  <c r="L207" i="1" s="1"/>
  <c r="O207" i="1" s="1"/>
  <c r="U331" i="1"/>
  <c r="K203" i="1"/>
  <c r="L203" i="1" s="1"/>
  <c r="O203" i="1" s="1"/>
  <c r="L147" i="1"/>
  <c r="O147" i="1" s="1"/>
  <c r="K162" i="1"/>
  <c r="M162" i="1" s="1"/>
  <c r="N162" i="1" s="1"/>
  <c r="J143" i="1"/>
  <c r="I143" i="1"/>
  <c r="H143" i="1"/>
  <c r="P143" i="1"/>
  <c r="Q143" i="1" s="1"/>
  <c r="K120" i="1"/>
  <c r="L120" i="1" s="1"/>
  <c r="O120" i="1" s="1"/>
  <c r="K165" i="1"/>
  <c r="L165" i="1" s="1"/>
  <c r="O165" i="1" s="1"/>
  <c r="T166" i="1"/>
  <c r="U166" i="1" s="1"/>
  <c r="K160" i="1"/>
  <c r="M160" i="1" s="1"/>
  <c r="N160" i="1" s="1"/>
  <c r="R86" i="1"/>
  <c r="L213" i="1"/>
  <c r="O213" i="1" s="1"/>
  <c r="R213" i="1" s="1"/>
  <c r="J78" i="1"/>
  <c r="H78" i="1"/>
  <c r="I78" i="1"/>
  <c r="P78" i="1"/>
  <c r="Q78" i="1" s="1"/>
  <c r="T481" i="1"/>
  <c r="U481" i="1" s="1"/>
  <c r="N98" i="1"/>
  <c r="T116" i="1"/>
  <c r="U116" i="1" s="1"/>
  <c r="U147" i="1"/>
  <c r="T112" i="1"/>
  <c r="U112" i="1" s="1"/>
  <c r="T68" i="1"/>
  <c r="U68" i="1" s="1"/>
  <c r="L48" i="1"/>
  <c r="O48" i="1" s="1"/>
  <c r="R48" i="1" s="1"/>
  <c r="T49" i="1"/>
  <c r="U49" i="1" s="1"/>
  <c r="K42" i="1"/>
  <c r="L42" i="1" s="1"/>
  <c r="O42" i="1" s="1"/>
  <c r="K82" i="1"/>
  <c r="L82" i="1" s="1"/>
  <c r="O82" i="1" s="1"/>
  <c r="R82" i="1" s="1"/>
  <c r="M82" i="1"/>
  <c r="K88" i="1"/>
  <c r="L88" i="1" s="1"/>
  <c r="O88" i="1" s="1"/>
  <c r="M88" i="1"/>
  <c r="N88" i="1" s="1"/>
  <c r="T158" i="1"/>
  <c r="U158" i="1" s="1"/>
  <c r="T130" i="1"/>
  <c r="U130" i="1" s="1"/>
  <c r="K46" i="1"/>
  <c r="L46" i="1" s="1"/>
  <c r="O46" i="1" s="1"/>
  <c r="L58" i="1"/>
  <c r="O58" i="1" s="1"/>
  <c r="R58" i="1" s="1"/>
  <c r="T607" i="1"/>
  <c r="U607" i="1" s="1"/>
  <c r="V494" i="1"/>
  <c r="Z494" i="1" s="1"/>
  <c r="T479" i="1"/>
  <c r="U479" i="1" s="1"/>
  <c r="K356" i="1"/>
  <c r="M356" i="1" s="1"/>
  <c r="N356" i="1" s="1"/>
  <c r="K421" i="1"/>
  <c r="M421" i="1" s="1"/>
  <c r="N421" i="1" s="1"/>
  <c r="AA289" i="1"/>
  <c r="AB289" i="1" s="1"/>
  <c r="W289" i="1"/>
  <c r="L221" i="1"/>
  <c r="O221" i="1" s="1"/>
  <c r="R221" i="1" s="1"/>
  <c r="T203" i="1"/>
  <c r="U203" i="1" s="1"/>
  <c r="L161" i="1"/>
  <c r="O161" i="1" s="1"/>
  <c r="R161" i="1" s="1"/>
  <c r="L107" i="1"/>
  <c r="O107" i="1" s="1"/>
  <c r="K103" i="1"/>
  <c r="M103" i="1" s="1"/>
  <c r="N103" i="1" s="1"/>
  <c r="T580" i="1"/>
  <c r="U580" i="1" s="1"/>
  <c r="T562" i="1"/>
  <c r="U562" i="1" s="1"/>
  <c r="T515" i="1"/>
  <c r="U515" i="1" s="1"/>
  <c r="T488" i="1"/>
  <c r="U488" i="1" s="1"/>
  <c r="T399" i="1"/>
  <c r="U399" i="1" s="1"/>
  <c r="L444" i="1"/>
  <c r="O444" i="1" s="1"/>
  <c r="R444" i="1" s="1"/>
  <c r="K382" i="1"/>
  <c r="L382" i="1" s="1"/>
  <c r="O382" i="1" s="1"/>
  <c r="R307" i="1"/>
  <c r="T414" i="1"/>
  <c r="U414" i="1" s="1"/>
  <c r="K241" i="1"/>
  <c r="K482" i="1"/>
  <c r="L482" i="1" s="1"/>
  <c r="O482" i="1" s="1"/>
  <c r="L509" i="1"/>
  <c r="O509" i="1" s="1"/>
  <c r="R509" i="1" s="1"/>
  <c r="T385" i="1"/>
  <c r="U385" i="1" s="1"/>
  <c r="K341" i="1"/>
  <c r="L341" i="1" s="1"/>
  <c r="O341" i="1" s="1"/>
  <c r="J199" i="1"/>
  <c r="I199" i="1"/>
  <c r="P199" i="1"/>
  <c r="Q199" i="1" s="1"/>
  <c r="H199" i="1"/>
  <c r="K236" i="1"/>
  <c r="M236" i="1" s="1"/>
  <c r="N236" i="1" s="1"/>
  <c r="K234" i="1"/>
  <c r="M234" i="1" s="1"/>
  <c r="N234" i="1" s="1"/>
  <c r="R74" i="1"/>
  <c r="L50" i="1"/>
  <c r="O50" i="1" s="1"/>
  <c r="R50" i="1" s="1"/>
  <c r="T631" i="1"/>
  <c r="U631" i="1" s="1"/>
  <c r="K614" i="1"/>
  <c r="M614" i="1" s="1"/>
  <c r="N614" i="1" s="1"/>
  <c r="T606" i="1"/>
  <c r="T362" i="1"/>
  <c r="U362" i="1" s="1"/>
  <c r="K315" i="1"/>
  <c r="L315" i="1" s="1"/>
  <c r="O315" i="1" s="1"/>
  <c r="K290" i="1"/>
  <c r="M290" i="1" s="1"/>
  <c r="N290" i="1" s="1"/>
  <c r="K260" i="1"/>
  <c r="L260" i="1" s="1"/>
  <c r="O260" i="1" s="1"/>
  <c r="T152" i="1"/>
  <c r="U151" i="1"/>
  <c r="T637" i="1"/>
  <c r="U637" i="1" s="1"/>
  <c r="K623" i="1"/>
  <c r="L623" i="1" s="1"/>
  <c r="O623" i="1" s="1"/>
  <c r="T621" i="1"/>
  <c r="U621" i="1" s="1"/>
  <c r="S621" i="1"/>
  <c r="H604" i="1"/>
  <c r="J604" i="1"/>
  <c r="I604" i="1"/>
  <c r="P604" i="1"/>
  <c r="Q604" i="1" s="1"/>
  <c r="T633" i="1"/>
  <c r="U633" i="1" s="1"/>
  <c r="K591" i="1"/>
  <c r="M591" i="1" s="1"/>
  <c r="H575" i="1"/>
  <c r="P575" i="1"/>
  <c r="Q575" i="1" s="1"/>
  <c r="J575" i="1"/>
  <c r="I575" i="1"/>
  <c r="T618" i="1"/>
  <c r="U618" i="1" s="1"/>
  <c r="T581" i="1"/>
  <c r="U581" i="1" s="1"/>
  <c r="T599" i="1"/>
  <c r="U599" i="1" s="1"/>
  <c r="S599" i="1"/>
  <c r="H554" i="1"/>
  <c r="P554" i="1"/>
  <c r="Q554" i="1" s="1"/>
  <c r="J554" i="1"/>
  <c r="I554" i="1"/>
  <c r="T609" i="1"/>
  <c r="U609" i="1" s="1"/>
  <c r="T592" i="1"/>
  <c r="U592" i="1" s="1"/>
  <c r="K634" i="1"/>
  <c r="M634" i="1" s="1"/>
  <c r="N634" i="1" s="1"/>
  <c r="K603" i="1"/>
  <c r="M603" i="1" s="1"/>
  <c r="N603" i="1" s="1"/>
  <c r="K580" i="1"/>
  <c r="M580" i="1" s="1"/>
  <c r="N580" i="1" s="1"/>
  <c r="J542" i="1"/>
  <c r="I542" i="1"/>
  <c r="H542" i="1"/>
  <c r="P542" i="1"/>
  <c r="Q542" i="1" s="1"/>
  <c r="T610" i="1"/>
  <c r="U610" i="1" s="1"/>
  <c r="T577" i="1"/>
  <c r="U577" i="1" s="1"/>
  <c r="L562" i="1"/>
  <c r="O562" i="1" s="1"/>
  <c r="R562" i="1" s="1"/>
  <c r="K541" i="1"/>
  <c r="M541" i="1" s="1"/>
  <c r="N541" i="1" s="1"/>
  <c r="T543" i="1"/>
  <c r="U543" i="1" s="1"/>
  <c r="T514" i="1"/>
  <c r="U514" i="1" s="1"/>
  <c r="K564" i="1"/>
  <c r="L564" i="1" s="1"/>
  <c r="O564" i="1" s="1"/>
  <c r="K514" i="1"/>
  <c r="L514" i="1" s="1"/>
  <c r="O514" i="1" s="1"/>
  <c r="T552" i="1"/>
  <c r="U552" i="1" s="1"/>
  <c r="S545" i="1"/>
  <c r="K529" i="1"/>
  <c r="L529" i="1" s="1"/>
  <c r="O529" i="1" s="1"/>
  <c r="K488" i="1"/>
  <c r="L488" i="1" s="1"/>
  <c r="O488" i="1" s="1"/>
  <c r="T523" i="1"/>
  <c r="U523" i="1" s="1"/>
  <c r="T496" i="1"/>
  <c r="U496" i="1" s="1"/>
  <c r="S496" i="1"/>
  <c r="T571" i="1"/>
  <c r="U571" i="1" s="1"/>
  <c r="T501" i="1"/>
  <c r="U501" i="1" s="1"/>
  <c r="S501" i="1"/>
  <c r="L555" i="1"/>
  <c r="O555" i="1" s="1"/>
  <c r="R555" i="1" s="1"/>
  <c r="T478" i="1"/>
  <c r="T467" i="1"/>
  <c r="U467" i="1" s="1"/>
  <c r="T438" i="1"/>
  <c r="U438" i="1" s="1"/>
  <c r="T405" i="1"/>
  <c r="U405" i="1" s="1"/>
  <c r="T458" i="1"/>
  <c r="U458" i="1" s="1"/>
  <c r="L430" i="1"/>
  <c r="O430" i="1" s="1"/>
  <c r="R430" i="1" s="1"/>
  <c r="T396" i="1"/>
  <c r="U396" i="1" s="1"/>
  <c r="K455" i="1"/>
  <c r="M455" i="1" s="1"/>
  <c r="N455" i="1" s="1"/>
  <c r="K474" i="1"/>
  <c r="L474" i="1" s="1"/>
  <c r="O474" i="1" s="1"/>
  <c r="T429" i="1"/>
  <c r="U429" i="1" s="1"/>
  <c r="T388" i="1"/>
  <c r="U388" i="1" s="1"/>
  <c r="S388" i="1"/>
  <c r="L422" i="1"/>
  <c r="O422" i="1" s="1"/>
  <c r="R422" i="1" s="1"/>
  <c r="T369" i="1"/>
  <c r="U369" i="1" s="1"/>
  <c r="T444" i="1"/>
  <c r="U444" i="1" s="1"/>
  <c r="K413" i="1"/>
  <c r="M413" i="1" s="1"/>
  <c r="N413" i="1" s="1"/>
  <c r="K425" i="1"/>
  <c r="L425" i="1" s="1"/>
  <c r="O425" i="1" s="1"/>
  <c r="L379" i="1"/>
  <c r="O379" i="1" s="1"/>
  <c r="R379" i="1" s="1"/>
  <c r="N411" i="1"/>
  <c r="I309" i="1"/>
  <c r="H309" i="1"/>
  <c r="J309" i="1"/>
  <c r="P309" i="1"/>
  <c r="Q309" i="1" s="1"/>
  <c r="T395" i="1"/>
  <c r="U395" i="1" s="1"/>
  <c r="T382" i="1"/>
  <c r="U382" i="1" s="1"/>
  <c r="T373" i="1"/>
  <c r="U373" i="1" s="1"/>
  <c r="K317" i="1"/>
  <c r="L317" i="1" s="1"/>
  <c r="O317" i="1" s="1"/>
  <c r="U308" i="1"/>
  <c r="T285" i="1"/>
  <c r="U285" i="1" s="1"/>
  <c r="L417" i="1"/>
  <c r="O417" i="1" s="1"/>
  <c r="K353" i="1"/>
  <c r="M353" i="1" s="1"/>
  <c r="N353" i="1" s="1"/>
  <c r="U317" i="1"/>
  <c r="L301" i="1"/>
  <c r="O301" i="1" s="1"/>
  <c r="R301" i="1" s="1"/>
  <c r="K299" i="1"/>
  <c r="L299" i="1" s="1"/>
  <c r="O299" i="1" s="1"/>
  <c r="T284" i="1"/>
  <c r="U284" i="1" s="1"/>
  <c r="K350" i="1"/>
  <c r="L350" i="1" s="1"/>
  <c r="O350" i="1" s="1"/>
  <c r="T258" i="1"/>
  <c r="U258" i="1" s="1"/>
  <c r="S258" i="1"/>
  <c r="K414" i="1"/>
  <c r="L414" i="1" s="1"/>
  <c r="O414" i="1" s="1"/>
  <c r="L339" i="1"/>
  <c r="O339" i="1" s="1"/>
  <c r="R339" i="1" s="1"/>
  <c r="L247" i="1"/>
  <c r="O247" i="1" s="1"/>
  <c r="R247" i="1" s="1"/>
  <c r="T346" i="1"/>
  <c r="K231" i="1"/>
  <c r="L231" i="1" s="1"/>
  <c r="O231" i="1" s="1"/>
  <c r="U292" i="1"/>
  <c r="K273" i="1"/>
  <c r="L273" i="1" s="1"/>
  <c r="O273" i="1" s="1"/>
  <c r="T262" i="1"/>
  <c r="U262" i="1" s="1"/>
  <c r="T254" i="1"/>
  <c r="T211" i="1"/>
  <c r="U211" i="1" s="1"/>
  <c r="K251" i="1"/>
  <c r="M251" i="1" s="1"/>
  <c r="N251" i="1" s="1"/>
  <c r="U223" i="1"/>
  <c r="U356" i="1"/>
  <c r="T241" i="1"/>
  <c r="U241" i="1" s="1"/>
  <c r="K175" i="1"/>
  <c r="L175" i="1" s="1"/>
  <c r="O175" i="1" s="1"/>
  <c r="K170" i="1"/>
  <c r="M170" i="1" s="1"/>
  <c r="N170" i="1" s="1"/>
  <c r="T188" i="1"/>
  <c r="U188" i="1" s="1"/>
  <c r="J214" i="1"/>
  <c r="I214" i="1"/>
  <c r="H214" i="1"/>
  <c r="P214" i="1"/>
  <c r="Q214" i="1" s="1"/>
  <c r="L166" i="1"/>
  <c r="O166" i="1" s="1"/>
  <c r="R166" i="1" s="1"/>
  <c r="K138" i="1"/>
  <c r="M138" i="1" s="1"/>
  <c r="N138" i="1" s="1"/>
  <c r="T80" i="1"/>
  <c r="U80" i="1" s="1"/>
  <c r="S80" i="1"/>
  <c r="K117" i="1"/>
  <c r="M117" i="1" s="1"/>
  <c r="N117" i="1" s="1"/>
  <c r="T110" i="1"/>
  <c r="U110" i="1" s="1"/>
  <c r="K200" i="1"/>
  <c r="L200" i="1" s="1"/>
  <c r="O200" i="1" s="1"/>
  <c r="K182" i="1"/>
  <c r="N131" i="1"/>
  <c r="L116" i="1"/>
  <c r="O116" i="1" s="1"/>
  <c r="R116" i="1" s="1"/>
  <c r="K171" i="1"/>
  <c r="L171" i="1" s="1"/>
  <c r="O171" i="1" s="1"/>
  <c r="J108" i="1"/>
  <c r="I108" i="1"/>
  <c r="H108" i="1"/>
  <c r="P108" i="1"/>
  <c r="Q108" i="1" s="1"/>
  <c r="T107" i="1"/>
  <c r="U107" i="1" s="1"/>
  <c r="K142" i="1"/>
  <c r="L142" i="1" s="1"/>
  <c r="O142" i="1" s="1"/>
  <c r="T55" i="1"/>
  <c r="U55" i="1" s="1"/>
  <c r="T115" i="1"/>
  <c r="U115" i="1" s="1"/>
  <c r="K145" i="1"/>
  <c r="M145" i="1" s="1"/>
  <c r="N145" i="1" s="1"/>
  <c r="L139" i="1"/>
  <c r="O139" i="1" s="1"/>
  <c r="R139" i="1" s="1"/>
  <c r="T94" i="1"/>
  <c r="U94" i="1" s="1"/>
  <c r="K48" i="1"/>
  <c r="M48" i="1" s="1"/>
  <c r="N48" i="1" s="1"/>
  <c r="K70" i="1"/>
  <c r="L70" i="1" s="1"/>
  <c r="O70" i="1" s="1"/>
  <c r="R70" i="1" s="1"/>
  <c r="M70" i="1"/>
  <c r="N70" i="1" s="1"/>
  <c r="T217" i="1"/>
  <c r="T390" i="1"/>
  <c r="U390" i="1" s="1"/>
  <c r="N82" i="1"/>
  <c r="L73" i="1"/>
  <c r="O73" i="1" s="1"/>
  <c r="R73" i="1" s="1"/>
  <c r="K52" i="1"/>
  <c r="M52" i="1" s="1"/>
  <c r="N52" i="1" s="1"/>
  <c r="T58" i="1"/>
  <c r="U58" i="1" s="1"/>
  <c r="F40" i="1"/>
  <c r="G40" i="1" s="1"/>
  <c r="F39" i="1"/>
  <c r="G39" i="1" s="1"/>
  <c r="P39" i="1" s="1"/>
  <c r="Q39" i="1" s="1"/>
  <c r="T39" i="1" s="1"/>
  <c r="F38" i="1"/>
  <c r="G38" i="1" s="1"/>
  <c r="F37" i="1"/>
  <c r="G37" i="1" s="1"/>
  <c r="F36" i="1"/>
  <c r="G36" i="1" s="1"/>
  <c r="F35" i="1"/>
  <c r="G35" i="1" s="1"/>
  <c r="P35" i="1" s="1"/>
  <c r="Q35" i="1" s="1"/>
  <c r="T35" i="1" s="1"/>
  <c r="F34" i="1"/>
  <c r="G34" i="1" s="1"/>
  <c r="F33" i="1"/>
  <c r="G33" i="1" s="1"/>
  <c r="F32" i="1"/>
  <c r="G32" i="1" s="1"/>
  <c r="F31" i="1"/>
  <c r="G31" i="1" s="1"/>
  <c r="P31" i="1" s="1"/>
  <c r="Q31" i="1" s="1"/>
  <c r="T31" i="1" s="1"/>
  <c r="F30" i="1"/>
  <c r="G30" i="1" s="1"/>
  <c r="P30" i="1" s="1"/>
  <c r="Q30" i="1" s="1"/>
  <c r="T30" i="1" s="1"/>
  <c r="F29" i="1"/>
  <c r="G29" i="1" s="1"/>
  <c r="F28" i="1"/>
  <c r="G28" i="1" s="1"/>
  <c r="F27" i="1"/>
  <c r="G27" i="1" s="1"/>
  <c r="I27" i="1" s="1"/>
  <c r="F26" i="1"/>
  <c r="G26" i="1" s="1"/>
  <c r="F25" i="1"/>
  <c r="G25" i="1" s="1"/>
  <c r="I25" i="1" s="1"/>
  <c r="F24" i="1"/>
  <c r="G24" i="1" s="1"/>
  <c r="F23" i="1"/>
  <c r="G23" i="1" s="1"/>
  <c r="I23" i="1" s="1"/>
  <c r="F22" i="1"/>
  <c r="G22" i="1" s="1"/>
  <c r="F21" i="1"/>
  <c r="G21" i="1" s="1"/>
  <c r="F20" i="1"/>
  <c r="G20" i="1" s="1"/>
  <c r="I20" i="1" s="1"/>
  <c r="K20" i="1" s="1"/>
  <c r="F19" i="1"/>
  <c r="G19" i="1" s="1"/>
  <c r="F18" i="1"/>
  <c r="G18" i="1" s="1"/>
  <c r="I18" i="1" s="1"/>
  <c r="K18" i="1" s="1"/>
  <c r="F17" i="1"/>
  <c r="G17" i="1" s="1"/>
  <c r="F16" i="1"/>
  <c r="G16" i="1" s="1"/>
  <c r="I16" i="1" s="1"/>
  <c r="K16" i="1" s="1"/>
  <c r="F15" i="1"/>
  <c r="G15" i="1" s="1"/>
  <c r="J15" i="1" s="1"/>
  <c r="F14" i="1"/>
  <c r="G14" i="1" s="1"/>
  <c r="I14" i="1" s="1"/>
  <c r="K14" i="1" s="1"/>
  <c r="F13" i="1"/>
  <c r="G13" i="1" s="1"/>
  <c r="F12" i="1"/>
  <c r="G12" i="1" s="1"/>
  <c r="I12" i="1" s="1"/>
  <c r="K12" i="1" s="1"/>
  <c r="F11" i="1"/>
  <c r="G11" i="1" s="1"/>
  <c r="F10" i="1"/>
  <c r="G10" i="1" s="1"/>
  <c r="I10" i="1" s="1"/>
  <c r="K10" i="1" s="1"/>
  <c r="F9" i="1"/>
  <c r="G9" i="1" s="1"/>
  <c r="F8" i="1"/>
  <c r="G8" i="1" s="1"/>
  <c r="I8" i="1" s="1"/>
  <c r="K8" i="1" s="1"/>
  <c r="R782" i="1" l="1"/>
  <c r="S782" i="1"/>
  <c r="M855" i="1"/>
  <c r="L855" i="1"/>
  <c r="O855" i="1" s="1"/>
  <c r="R855" i="1" s="1"/>
  <c r="AA967" i="1"/>
  <c r="AB967" i="1" s="1"/>
  <c r="W967" i="1"/>
  <c r="R844" i="1"/>
  <c r="S844" i="1"/>
  <c r="M846" i="1"/>
  <c r="N846" i="1" s="1"/>
  <c r="N520" i="1"/>
  <c r="M770" i="1"/>
  <c r="N770" i="1" s="1"/>
  <c r="M653" i="1"/>
  <c r="N653" i="1" s="1"/>
  <c r="S405" i="1"/>
  <c r="M488" i="1"/>
  <c r="N488" i="1" s="1"/>
  <c r="L228" i="1"/>
  <c r="O228" i="1" s="1"/>
  <c r="R228" i="1" s="1"/>
  <c r="R249" i="1"/>
  <c r="W298" i="1"/>
  <c r="M574" i="1"/>
  <c r="N574" i="1" s="1"/>
  <c r="L157" i="1"/>
  <c r="O157" i="1" s="1"/>
  <c r="R157" i="1" s="1"/>
  <c r="L352" i="1"/>
  <c r="O352" i="1" s="1"/>
  <c r="R352" i="1" s="1"/>
  <c r="U315" i="1"/>
  <c r="AA315" i="1" s="1"/>
  <c r="AB315" i="1" s="1"/>
  <c r="L401" i="1"/>
  <c r="O401" i="1" s="1"/>
  <c r="R401" i="1" s="1"/>
  <c r="L158" i="1"/>
  <c r="O158" i="1" s="1"/>
  <c r="R158" i="1" s="1"/>
  <c r="L407" i="1"/>
  <c r="O407" i="1" s="1"/>
  <c r="R407" i="1" s="1"/>
  <c r="AA219" i="1"/>
  <c r="AB219" i="1" s="1"/>
  <c r="W283" i="1"/>
  <c r="L898" i="1"/>
  <c r="O898" i="1" s="1"/>
  <c r="R898" i="1" s="1"/>
  <c r="L645" i="1"/>
  <c r="O645" i="1" s="1"/>
  <c r="R645" i="1" s="1"/>
  <c r="U656" i="1"/>
  <c r="L742" i="1"/>
  <c r="O742" i="1" s="1"/>
  <c r="R742" i="1" s="1"/>
  <c r="M838" i="1"/>
  <c r="N838" i="1" s="1"/>
  <c r="M948" i="1"/>
  <c r="N948" i="1" s="1"/>
  <c r="U842" i="1"/>
  <c r="W897" i="1"/>
  <c r="M348" i="1"/>
  <c r="N348" i="1" s="1"/>
  <c r="L610" i="1"/>
  <c r="O610" i="1" s="1"/>
  <c r="L275" i="1"/>
  <c r="O275" i="1" s="1"/>
  <c r="R275" i="1" s="1"/>
  <c r="U152" i="1"/>
  <c r="N355" i="1"/>
  <c r="R447" i="1"/>
  <c r="U559" i="1"/>
  <c r="L508" i="1"/>
  <c r="O508" i="1" s="1"/>
  <c r="R508" i="1" s="1"/>
  <c r="L302" i="1"/>
  <c r="O302" i="1" s="1"/>
  <c r="R302" i="1" s="1"/>
  <c r="U83" i="1"/>
  <c r="N538" i="1"/>
  <c r="L768" i="1"/>
  <c r="O768" i="1" s="1"/>
  <c r="R768" i="1" s="1"/>
  <c r="M926" i="1"/>
  <c r="N926" i="1" s="1"/>
  <c r="U764" i="1"/>
  <c r="AA764" i="1" s="1"/>
  <c r="AB764" i="1" s="1"/>
  <c r="L842" i="1"/>
  <c r="O842" i="1" s="1"/>
  <c r="U374" i="1"/>
  <c r="S246" i="1"/>
  <c r="M402" i="1"/>
  <c r="N402" i="1" s="1"/>
  <c r="M755" i="1"/>
  <c r="N755" i="1" s="1"/>
  <c r="M798" i="1"/>
  <c r="N798" i="1" s="1"/>
  <c r="U520" i="1"/>
  <c r="M811" i="1"/>
  <c r="N811" i="1" s="1"/>
  <c r="S836" i="1"/>
  <c r="V836" i="1" s="1"/>
  <c r="Z836" i="1" s="1"/>
  <c r="L441" i="1"/>
  <c r="O441" i="1" s="1"/>
  <c r="R441" i="1" s="1"/>
  <c r="L201" i="1"/>
  <c r="O201" i="1" s="1"/>
  <c r="R201" i="1" s="1"/>
  <c r="S132" i="1"/>
  <c r="V132" i="1" s="1"/>
  <c r="Z132" i="1" s="1"/>
  <c r="U355" i="1"/>
  <c r="M76" i="1"/>
  <c r="N76" i="1" s="1"/>
  <c r="L908" i="1"/>
  <c r="O908" i="1" s="1"/>
  <c r="R908" i="1" s="1"/>
  <c r="S812" i="1"/>
  <c r="U594" i="1"/>
  <c r="M864" i="1"/>
  <c r="N864" i="1" s="1"/>
  <c r="L684" i="1"/>
  <c r="O684" i="1" s="1"/>
  <c r="L671" i="1"/>
  <c r="O671" i="1" s="1"/>
  <c r="R671" i="1" s="1"/>
  <c r="U844" i="1"/>
  <c r="W844" i="1" s="1"/>
  <c r="M905" i="1"/>
  <c r="N905" i="1" s="1"/>
  <c r="L807" i="1"/>
  <c r="O807" i="1" s="1"/>
  <c r="R807" i="1" s="1"/>
  <c r="M977" i="1"/>
  <c r="N977" i="1" s="1"/>
  <c r="M953" i="1"/>
  <c r="N953" i="1" s="1"/>
  <c r="N912" i="1"/>
  <c r="U100" i="1"/>
  <c r="L222" i="1"/>
  <c r="O222" i="1" s="1"/>
  <c r="N855" i="1"/>
  <c r="U217" i="1"/>
  <c r="U732" i="1"/>
  <c r="M461" i="1"/>
  <c r="N461" i="1" s="1"/>
  <c r="M782" i="1"/>
  <c r="N782" i="1" s="1"/>
  <c r="S58" i="1"/>
  <c r="L191" i="1"/>
  <c r="O191" i="1" s="1"/>
  <c r="R191" i="1" s="1"/>
  <c r="M287" i="1"/>
  <c r="N287" i="1" s="1"/>
  <c r="U404" i="1"/>
  <c r="L485" i="1"/>
  <c r="O485" i="1" s="1"/>
  <c r="R485" i="1" s="1"/>
  <c r="L194" i="1"/>
  <c r="O194" i="1" s="1"/>
  <c r="R194" i="1" s="1"/>
  <c r="U699" i="1"/>
  <c r="U817" i="1"/>
  <c r="L902" i="1"/>
  <c r="O902" i="1" s="1"/>
  <c r="R902" i="1" s="1"/>
  <c r="L646" i="1"/>
  <c r="O646" i="1" s="1"/>
  <c r="R646" i="1" s="1"/>
  <c r="L787" i="1"/>
  <c r="O787" i="1" s="1"/>
  <c r="R787" i="1" s="1"/>
  <c r="N817" i="1"/>
  <c r="L661" i="1"/>
  <c r="O661" i="1" s="1"/>
  <c r="R233" i="1"/>
  <c r="U216" i="1"/>
  <c r="AA216" i="1" s="1"/>
  <c r="AB216" i="1" s="1"/>
  <c r="L556" i="1"/>
  <c r="O556" i="1" s="1"/>
  <c r="R556" i="1" s="1"/>
  <c r="T246" i="1"/>
  <c r="U246" i="1" s="1"/>
  <c r="S821" i="1"/>
  <c r="K732" i="1"/>
  <c r="L732" i="1" s="1"/>
  <c r="O732" i="1" s="1"/>
  <c r="M884" i="1"/>
  <c r="N884" i="1" s="1"/>
  <c r="L241" i="1"/>
  <c r="O241" i="1" s="1"/>
  <c r="L182" i="1"/>
  <c r="O182" i="1" s="1"/>
  <c r="R182" i="1" s="1"/>
  <c r="L125" i="1"/>
  <c r="O125" i="1" s="1"/>
  <c r="R125" i="1" s="1"/>
  <c r="U524" i="1"/>
  <c r="W524" i="1" s="1"/>
  <c r="S189" i="1"/>
  <c r="U500" i="1"/>
  <c r="AA500" i="1" s="1"/>
  <c r="AB500" i="1" s="1"/>
  <c r="U600" i="1"/>
  <c r="AA600" i="1" s="1"/>
  <c r="AB600" i="1" s="1"/>
  <c r="U486" i="1"/>
  <c r="W180" i="1"/>
  <c r="U706" i="1"/>
  <c r="L931" i="1"/>
  <c r="O931" i="1" s="1"/>
  <c r="R931" i="1" s="1"/>
  <c r="M646" i="1"/>
  <c r="W858" i="1"/>
  <c r="M985" i="1"/>
  <c r="N985" i="1" s="1"/>
  <c r="U856" i="1"/>
  <c r="AA856" i="1" s="1"/>
  <c r="AB856" i="1" s="1"/>
  <c r="L149" i="1"/>
  <c r="O149" i="1" s="1"/>
  <c r="R149" i="1" s="1"/>
  <c r="N329" i="1"/>
  <c r="U266" i="1"/>
  <c r="AA266" i="1" s="1"/>
  <c r="AB266" i="1" s="1"/>
  <c r="U358" i="1"/>
  <c r="AA358" i="1" s="1"/>
  <c r="AB358" i="1" s="1"/>
  <c r="L140" i="1"/>
  <c r="O140" i="1" s="1"/>
  <c r="R140" i="1" s="1"/>
  <c r="M514" i="1"/>
  <c r="N514" i="1" s="1"/>
  <c r="M399" i="1"/>
  <c r="N399" i="1" s="1"/>
  <c r="M230" i="1"/>
  <c r="N230" i="1" s="1"/>
  <c r="U307" i="1"/>
  <c r="N155" i="1"/>
  <c r="U643" i="1"/>
  <c r="M714" i="1"/>
  <c r="N714" i="1" s="1"/>
  <c r="U341" i="1"/>
  <c r="AA341" i="1" s="1"/>
  <c r="AB341" i="1" s="1"/>
  <c r="L668" i="1"/>
  <c r="O668" i="1" s="1"/>
  <c r="R668" i="1" s="1"/>
  <c r="N920" i="1"/>
  <c r="L988" i="1"/>
  <c r="O988" i="1" s="1"/>
  <c r="R988" i="1" s="1"/>
  <c r="U885" i="1"/>
  <c r="U843" i="1"/>
  <c r="L160" i="1"/>
  <c r="O160" i="1" s="1"/>
  <c r="R160" i="1" s="1"/>
  <c r="N308" i="1"/>
  <c r="L117" i="1"/>
  <c r="O117" i="1" s="1"/>
  <c r="R117" i="1" s="1"/>
  <c r="M479" i="1"/>
  <c r="N479" i="1" s="1"/>
  <c r="M142" i="1"/>
  <c r="N142" i="1" s="1"/>
  <c r="U606" i="1"/>
  <c r="N217" i="1"/>
  <c r="L248" i="1"/>
  <c r="O248" i="1" s="1"/>
  <c r="R248" i="1" s="1"/>
  <c r="U532" i="1"/>
  <c r="L97" i="1"/>
  <c r="O97" i="1" s="1"/>
  <c r="N371" i="1"/>
  <c r="L650" i="1"/>
  <c r="O650" i="1" s="1"/>
  <c r="L679" i="1"/>
  <c r="O679" i="1" s="1"/>
  <c r="R679" i="1" s="1"/>
  <c r="U866" i="1"/>
  <c r="M693" i="1"/>
  <c r="N693" i="1" s="1"/>
  <c r="L427" i="1"/>
  <c r="O427" i="1" s="1"/>
  <c r="S756" i="1"/>
  <c r="L913" i="1"/>
  <c r="O913" i="1" s="1"/>
  <c r="R913" i="1" s="1"/>
  <c r="L909" i="1"/>
  <c r="O909" i="1" s="1"/>
  <c r="R909" i="1" s="1"/>
  <c r="U891" i="1"/>
  <c r="AA891" i="1" s="1"/>
  <c r="AB891" i="1" s="1"/>
  <c r="L484" i="1"/>
  <c r="O484" i="1" s="1"/>
  <c r="R484" i="1" s="1"/>
  <c r="R142" i="1"/>
  <c r="M564" i="1"/>
  <c r="N564" i="1" s="1"/>
  <c r="M624" i="1"/>
  <c r="N624" i="1" s="1"/>
  <c r="L100" i="1"/>
  <c r="O100" i="1" s="1"/>
  <c r="M450" i="1"/>
  <c r="N450" i="1" s="1"/>
  <c r="W560" i="1"/>
  <c r="L415" i="1"/>
  <c r="O415" i="1" s="1"/>
  <c r="L216" i="1"/>
  <c r="O216" i="1" s="1"/>
  <c r="L127" i="1"/>
  <c r="O127" i="1" s="1"/>
  <c r="R127" i="1" s="1"/>
  <c r="U244" i="1"/>
  <c r="U290" i="1"/>
  <c r="AA290" i="1" s="1"/>
  <c r="AB290" i="1" s="1"/>
  <c r="U603" i="1"/>
  <c r="AA603" i="1" s="1"/>
  <c r="AB603" i="1" s="1"/>
  <c r="U427" i="1"/>
  <c r="AA427" i="1" s="1"/>
  <c r="AB427" i="1" s="1"/>
  <c r="M468" i="1"/>
  <c r="N468" i="1" s="1"/>
  <c r="M687" i="1"/>
  <c r="N687" i="1" s="1"/>
  <c r="M705" i="1"/>
  <c r="N705" i="1" s="1"/>
  <c r="M803" i="1"/>
  <c r="N803" i="1" s="1"/>
  <c r="M688" i="1"/>
  <c r="N688" i="1" s="1"/>
  <c r="U777" i="1"/>
  <c r="N777" i="1"/>
  <c r="L707" i="1"/>
  <c r="O707" i="1" s="1"/>
  <c r="M834" i="1"/>
  <c r="N834" i="1" s="1"/>
  <c r="M756" i="1"/>
  <c r="N756" i="1" s="1"/>
  <c r="L1000" i="1"/>
  <c r="O1000" i="1" s="1"/>
  <c r="R1000" i="1" s="1"/>
  <c r="L530" i="1"/>
  <c r="O530" i="1" s="1"/>
  <c r="S530" i="1" s="1"/>
  <c r="L907" i="1"/>
  <c r="O907" i="1" s="1"/>
  <c r="U894" i="1"/>
  <c r="L708" i="1"/>
  <c r="O708" i="1" s="1"/>
  <c r="R708" i="1" s="1"/>
  <c r="U412" i="1"/>
  <c r="M879" i="1"/>
  <c r="N879" i="1" s="1"/>
  <c r="U753" i="1"/>
  <c r="U995" i="1"/>
  <c r="U882" i="1"/>
  <c r="AA882" i="1" s="1"/>
  <c r="AB882" i="1" s="1"/>
  <c r="K967" i="1"/>
  <c r="L967" i="1" s="1"/>
  <c r="O967" i="1" s="1"/>
  <c r="R793" i="1"/>
  <c r="S793" i="1"/>
  <c r="V793" i="1" s="1"/>
  <c r="Z793" i="1" s="1"/>
  <c r="R866" i="1"/>
  <c r="S866" i="1"/>
  <c r="R879" i="1"/>
  <c r="S879" i="1"/>
  <c r="R227" i="1"/>
  <c r="S227" i="1"/>
  <c r="AA374" i="1"/>
  <c r="AB374" i="1" s="1"/>
  <c r="W374" i="1"/>
  <c r="R682" i="1"/>
  <c r="S682" i="1"/>
  <c r="V682" i="1" s="1"/>
  <c r="Z682" i="1" s="1"/>
  <c r="R684" i="1"/>
  <c r="S684" i="1"/>
  <c r="AC684" i="1" s="1"/>
  <c r="AD684" i="1" s="1"/>
  <c r="M868" i="1"/>
  <c r="N868" i="1" s="1"/>
  <c r="L868" i="1"/>
  <c r="O868" i="1" s="1"/>
  <c r="R868" i="1" s="1"/>
  <c r="R92" i="1"/>
  <c r="S92" i="1"/>
  <c r="R803" i="1"/>
  <c r="S803" i="1"/>
  <c r="V803" i="1" s="1"/>
  <c r="Z803" i="1" s="1"/>
  <c r="M406" i="1"/>
  <c r="N406" i="1" s="1"/>
  <c r="L406" i="1"/>
  <c r="O406" i="1" s="1"/>
  <c r="R495" i="1"/>
  <c r="S495" i="1"/>
  <c r="R769" i="1"/>
  <c r="S769" i="1"/>
  <c r="R833" i="1"/>
  <c r="S833" i="1"/>
  <c r="R727" i="1"/>
  <c r="S727" i="1"/>
  <c r="AC727" i="1" s="1"/>
  <c r="AD727" i="1" s="1"/>
  <c r="M267" i="1"/>
  <c r="N267" i="1" s="1"/>
  <c r="L267" i="1"/>
  <c r="O267" i="1" s="1"/>
  <c r="R267" i="1" s="1"/>
  <c r="M511" i="1"/>
  <c r="N511" i="1" s="1"/>
  <c r="L511" i="1"/>
  <c r="O511" i="1" s="1"/>
  <c r="R511" i="1" s="1"/>
  <c r="M381" i="1"/>
  <c r="N381" i="1" s="1"/>
  <c r="U248" i="1"/>
  <c r="U453" i="1"/>
  <c r="M747" i="1"/>
  <c r="N747" i="1" s="1"/>
  <c r="M682" i="1"/>
  <c r="N682" i="1" s="1"/>
  <c r="M818" i="1"/>
  <c r="N818" i="1" s="1"/>
  <c r="U591" i="1"/>
  <c r="M684" i="1"/>
  <c r="N684" i="1" s="1"/>
  <c r="M773" i="1"/>
  <c r="N773" i="1" s="1"/>
  <c r="M765" i="1"/>
  <c r="N765" i="1" s="1"/>
  <c r="M641" i="1"/>
  <c r="N641" i="1" s="1"/>
  <c r="M744" i="1"/>
  <c r="N744" i="1" s="1"/>
  <c r="M844" i="1"/>
  <c r="N844" i="1" s="1"/>
  <c r="L887" i="1"/>
  <c r="O887" i="1" s="1"/>
  <c r="S976" i="1"/>
  <c r="S261" i="1"/>
  <c r="M512" i="1"/>
  <c r="N512" i="1" s="1"/>
  <c r="L391" i="1"/>
  <c r="O391" i="1" s="1"/>
  <c r="R391" i="1" s="1"/>
  <c r="M487" i="1"/>
  <c r="N487" i="1" s="1"/>
  <c r="S476" i="1"/>
  <c r="V476" i="1" s="1"/>
  <c r="Z476" i="1" s="1"/>
  <c r="L582" i="1"/>
  <c r="O582" i="1" s="1"/>
  <c r="R582" i="1" s="1"/>
  <c r="M109" i="1"/>
  <c r="N109" i="1" s="1"/>
  <c r="M92" i="1"/>
  <c r="N92" i="1" s="1"/>
  <c r="S302" i="1"/>
  <c r="U517" i="1"/>
  <c r="L56" i="1"/>
  <c r="O56" i="1" s="1"/>
  <c r="R56" i="1" s="1"/>
  <c r="M227" i="1"/>
  <c r="N227" i="1" s="1"/>
  <c r="S451" i="1"/>
  <c r="M553" i="1"/>
  <c r="N553" i="1" s="1"/>
  <c r="L54" i="1"/>
  <c r="O54" i="1" s="1"/>
  <c r="R54" i="1" s="1"/>
  <c r="N415" i="1"/>
  <c r="L367" i="1"/>
  <c r="O367" i="1" s="1"/>
  <c r="R367" i="1" s="1"/>
  <c r="M903" i="1"/>
  <c r="N903" i="1" s="1"/>
  <c r="M813" i="1"/>
  <c r="N813" i="1" s="1"/>
  <c r="M885" i="1"/>
  <c r="N885" i="1" s="1"/>
  <c r="L932" i="1"/>
  <c r="O932" i="1" s="1"/>
  <c r="R932" i="1" s="1"/>
  <c r="U708" i="1"/>
  <c r="L729" i="1"/>
  <c r="O729" i="1" s="1"/>
  <c r="M866" i="1"/>
  <c r="N866" i="1" s="1"/>
  <c r="S659" i="1"/>
  <c r="S779" i="1"/>
  <c r="M849" i="1"/>
  <c r="N849" i="1" s="1"/>
  <c r="M724" i="1"/>
  <c r="N724" i="1" s="1"/>
  <c r="L737" i="1"/>
  <c r="O737" i="1" s="1"/>
  <c r="R737" i="1" s="1"/>
  <c r="L817" i="1"/>
  <c r="O817" i="1" s="1"/>
  <c r="L715" i="1"/>
  <c r="O715" i="1" s="1"/>
  <c r="R715" i="1" s="1"/>
  <c r="L377" i="1"/>
  <c r="O377" i="1" s="1"/>
  <c r="R377" i="1" s="1"/>
  <c r="U530" i="1"/>
  <c r="S116" i="1"/>
  <c r="U392" i="1"/>
  <c r="U415" i="1"/>
  <c r="M205" i="1"/>
  <c r="N205" i="1" s="1"/>
  <c r="L633" i="1"/>
  <c r="O633" i="1" s="1"/>
  <c r="R633" i="1" s="1"/>
  <c r="L145" i="1"/>
  <c r="O145" i="1" s="1"/>
  <c r="R145" i="1" s="1"/>
  <c r="M460" i="1"/>
  <c r="N460" i="1" s="1"/>
  <c r="U440" i="1"/>
  <c r="AA440" i="1" s="1"/>
  <c r="AB440" i="1" s="1"/>
  <c r="L483" i="1"/>
  <c r="O483" i="1" s="1"/>
  <c r="R483" i="1" s="1"/>
  <c r="L206" i="1"/>
  <c r="O206" i="1" s="1"/>
  <c r="R206" i="1" s="1"/>
  <c r="L281" i="1"/>
  <c r="O281" i="1" s="1"/>
  <c r="M152" i="1"/>
  <c r="N152" i="1" s="1"/>
  <c r="M51" i="1"/>
  <c r="N51" i="1" s="1"/>
  <c r="M63" i="1"/>
  <c r="N63" i="1" s="1"/>
  <c r="M557" i="1"/>
  <c r="N557" i="1" s="1"/>
  <c r="R885" i="1"/>
  <c r="M751" i="1"/>
  <c r="N751" i="1" s="1"/>
  <c r="M915" i="1"/>
  <c r="N915" i="1" s="1"/>
  <c r="L718" i="1"/>
  <c r="O718" i="1" s="1"/>
  <c r="U867" i="1"/>
  <c r="AA867" i="1" s="1"/>
  <c r="AB867" i="1" s="1"/>
  <c r="S717" i="1"/>
  <c r="V717" i="1" s="1"/>
  <c r="Z717" i="1" s="1"/>
  <c r="U907" i="1"/>
  <c r="L709" i="1"/>
  <c r="O709" i="1" s="1"/>
  <c r="L806" i="1"/>
  <c r="O806" i="1" s="1"/>
  <c r="R806" i="1" s="1"/>
  <c r="U692" i="1"/>
  <c r="M989" i="1"/>
  <c r="N989" i="1" s="1"/>
  <c r="W547" i="1"/>
  <c r="M179" i="1"/>
  <c r="N179" i="1" s="1"/>
  <c r="L629" i="1"/>
  <c r="O629" i="1" s="1"/>
  <c r="M220" i="1"/>
  <c r="N220" i="1" s="1"/>
  <c r="L119" i="1"/>
  <c r="O119" i="1" s="1"/>
  <c r="R119" i="1" s="1"/>
  <c r="L288" i="1"/>
  <c r="O288" i="1" s="1"/>
  <c r="R288" i="1" s="1"/>
  <c r="M68" i="1"/>
  <c r="N68" i="1" s="1"/>
  <c r="S532" i="1"/>
  <c r="M424" i="1"/>
  <c r="N424" i="1" s="1"/>
  <c r="M607" i="1"/>
  <c r="N607" i="1" s="1"/>
  <c r="L669" i="1"/>
  <c r="O669" i="1" s="1"/>
  <c r="M745" i="1"/>
  <c r="N745" i="1" s="1"/>
  <c r="U855" i="1"/>
  <c r="M865" i="1"/>
  <c r="N865" i="1" s="1"/>
  <c r="L776" i="1"/>
  <c r="O776" i="1" s="1"/>
  <c r="M955" i="1"/>
  <c r="N955" i="1" s="1"/>
  <c r="M833" i="1"/>
  <c r="N833" i="1" s="1"/>
  <c r="M793" i="1"/>
  <c r="N793" i="1" s="1"/>
  <c r="U766" i="1"/>
  <c r="AA766" i="1" s="1"/>
  <c r="AB766" i="1" s="1"/>
  <c r="L997" i="1"/>
  <c r="O997" i="1" s="1"/>
  <c r="R997" i="1" s="1"/>
  <c r="K882" i="1"/>
  <c r="L882" i="1" s="1"/>
  <c r="O882" i="1" s="1"/>
  <c r="L958" i="1"/>
  <c r="O958" i="1" s="1"/>
  <c r="U539" i="1"/>
  <c r="U505" i="1"/>
  <c r="S335" i="1"/>
  <c r="V335" i="1" s="1"/>
  <c r="Z335" i="1" s="1"/>
  <c r="M783" i="1"/>
  <c r="N783" i="1" s="1"/>
  <c r="L455" i="1"/>
  <c r="O455" i="1" s="1"/>
  <c r="R455" i="1" s="1"/>
  <c r="L589" i="1"/>
  <c r="O589" i="1" s="1"/>
  <c r="R589" i="1" s="1"/>
  <c r="M358" i="1"/>
  <c r="N358" i="1" s="1"/>
  <c r="L533" i="1"/>
  <c r="O533" i="1" s="1"/>
  <c r="R533" i="1" s="1"/>
  <c r="U149" i="1"/>
  <c r="AA149" i="1" s="1"/>
  <c r="AB149" i="1" s="1"/>
  <c r="U495" i="1"/>
  <c r="N453" i="1"/>
  <c r="R544" i="1"/>
  <c r="L502" i="1"/>
  <c r="O502" i="1" s="1"/>
  <c r="R502" i="1" s="1"/>
  <c r="U660" i="1"/>
  <c r="S855" i="1"/>
  <c r="L692" i="1"/>
  <c r="O692" i="1" s="1"/>
  <c r="R692" i="1" s="1"/>
  <c r="L826" i="1"/>
  <c r="O826" i="1" s="1"/>
  <c r="R826" i="1" s="1"/>
  <c r="U747" i="1"/>
  <c r="AA747" i="1" s="1"/>
  <c r="AB747" i="1" s="1"/>
  <c r="M950" i="1"/>
  <c r="N950" i="1" s="1"/>
  <c r="N715" i="1"/>
  <c r="K505" i="1"/>
  <c r="L505" i="1" s="1"/>
  <c r="O505" i="1" s="1"/>
  <c r="M323" i="1"/>
  <c r="N323" i="1" s="1"/>
  <c r="M667" i="1"/>
  <c r="N667" i="1" s="1"/>
  <c r="L685" i="1"/>
  <c r="O685" i="1" s="1"/>
  <c r="L141" i="1"/>
  <c r="O141" i="1" s="1"/>
  <c r="R141" i="1" s="1"/>
  <c r="M237" i="1"/>
  <c r="N237" i="1" s="1"/>
  <c r="S372" i="1"/>
  <c r="M517" i="1"/>
  <c r="N517" i="1" s="1"/>
  <c r="U222" i="1"/>
  <c r="M365" i="1"/>
  <c r="N365" i="1" s="1"/>
  <c r="M233" i="1"/>
  <c r="N233" i="1" s="1"/>
  <c r="M306" i="1"/>
  <c r="N306" i="1" s="1"/>
  <c r="L176" i="1"/>
  <c r="O176" i="1" s="1"/>
  <c r="R176" i="1" s="1"/>
  <c r="S885" i="1"/>
  <c r="U187" i="1"/>
  <c r="L726" i="1"/>
  <c r="O726" i="1" s="1"/>
  <c r="M921" i="1"/>
  <c r="N921" i="1" s="1"/>
  <c r="M710" i="1"/>
  <c r="N710" i="1" s="1"/>
  <c r="M643" i="1"/>
  <c r="N643" i="1" s="1"/>
  <c r="U684" i="1"/>
  <c r="L843" i="1"/>
  <c r="O843" i="1" s="1"/>
  <c r="L674" i="1"/>
  <c r="O674" i="1" s="1"/>
  <c r="R674" i="1" s="1"/>
  <c r="S747" i="1"/>
  <c r="V747" i="1" s="1"/>
  <c r="Z747" i="1" s="1"/>
  <c r="L991" i="1"/>
  <c r="O991" i="1" s="1"/>
  <c r="L802" i="1"/>
  <c r="O802" i="1" s="1"/>
  <c r="R802" i="1" s="1"/>
  <c r="L993" i="1"/>
  <c r="O993" i="1" s="1"/>
  <c r="K560" i="1"/>
  <c r="M560" i="1" s="1"/>
  <c r="N560" i="1" s="1"/>
  <c r="S518" i="1"/>
  <c r="V518" i="1" s="1"/>
  <c r="Z518" i="1" s="1"/>
  <c r="M537" i="1"/>
  <c r="N537" i="1" s="1"/>
  <c r="M264" i="1"/>
  <c r="N264" i="1" s="1"/>
  <c r="S588" i="1"/>
  <c r="M238" i="1"/>
  <c r="N238" i="1" s="1"/>
  <c r="U67" i="1"/>
  <c r="AA67" i="1" s="1"/>
  <c r="AB67" i="1" s="1"/>
  <c r="R216" i="1"/>
  <c r="M490" i="1"/>
  <c r="N490" i="1" s="1"/>
  <c r="M279" i="1"/>
  <c r="N279" i="1" s="1"/>
  <c r="L311" i="1"/>
  <c r="O311" i="1" s="1"/>
  <c r="L586" i="1"/>
  <c r="O586" i="1" s="1"/>
  <c r="R586" i="1" s="1"/>
  <c r="U240" i="1"/>
  <c r="M839" i="1"/>
  <c r="N839" i="1" s="1"/>
  <c r="L816" i="1"/>
  <c r="O816" i="1" s="1"/>
  <c r="L874" i="1"/>
  <c r="O874" i="1" s="1"/>
  <c r="R874" i="1" s="1"/>
  <c r="M799" i="1"/>
  <c r="N799" i="1" s="1"/>
  <c r="U238" i="1"/>
  <c r="M760" i="1"/>
  <c r="N760" i="1" s="1"/>
  <c r="L664" i="1"/>
  <c r="O664" i="1" s="1"/>
  <c r="R664" i="1" s="1"/>
  <c r="L735" i="1"/>
  <c r="O735" i="1" s="1"/>
  <c r="R735" i="1" s="1"/>
  <c r="M739" i="1"/>
  <c r="N739" i="1" s="1"/>
  <c r="S791" i="1"/>
  <c r="M945" i="1"/>
  <c r="N945" i="1" s="1"/>
  <c r="S966" i="1"/>
  <c r="L964" i="1"/>
  <c r="O964" i="1" s="1"/>
  <c r="U667" i="1"/>
  <c r="T715" i="1"/>
  <c r="U715" i="1" s="1"/>
  <c r="L374" i="1"/>
  <c r="O374" i="1" s="1"/>
  <c r="L560" i="1"/>
  <c r="O560" i="1" s="1"/>
  <c r="M721" i="1"/>
  <c r="N721" i="1" s="1"/>
  <c r="M425" i="1"/>
  <c r="N425" i="1" s="1"/>
  <c r="U478" i="1"/>
  <c r="AA478" i="1" s="1"/>
  <c r="AB478" i="1" s="1"/>
  <c r="W596" i="1"/>
  <c r="Y596" i="1" s="1"/>
  <c r="L603" i="1"/>
  <c r="O603" i="1" s="1"/>
  <c r="R603" i="1" s="1"/>
  <c r="S276" i="1"/>
  <c r="L622" i="1"/>
  <c r="O622" i="1" s="1"/>
  <c r="R622" i="1" s="1"/>
  <c r="U406" i="1"/>
  <c r="M85" i="1"/>
  <c r="N85" i="1" s="1"/>
  <c r="U233" i="1"/>
  <c r="L371" i="1"/>
  <c r="O371" i="1" s="1"/>
  <c r="R371" i="1" s="1"/>
  <c r="M211" i="1"/>
  <c r="N211" i="1" s="1"/>
  <c r="L418" i="1"/>
  <c r="O418" i="1" s="1"/>
  <c r="U267" i="1"/>
  <c r="L699" i="1"/>
  <c r="O699" i="1" s="1"/>
  <c r="R699" i="1" s="1"/>
  <c r="M701" i="1"/>
  <c r="N701" i="1" s="1"/>
  <c r="L652" i="1"/>
  <c r="O652" i="1" s="1"/>
  <c r="R652" i="1" s="1"/>
  <c r="U696" i="1"/>
  <c r="L895" i="1"/>
  <c r="O895" i="1" s="1"/>
  <c r="R895" i="1" s="1"/>
  <c r="N646" i="1"/>
  <c r="L777" i="1"/>
  <c r="O777" i="1" s="1"/>
  <c r="R777" i="1" s="1"/>
  <c r="L995" i="1"/>
  <c r="O995" i="1" s="1"/>
  <c r="K366" i="1"/>
  <c r="L366" i="1" s="1"/>
  <c r="O366" i="1" s="1"/>
  <c r="L244" i="1"/>
  <c r="O244" i="1" s="1"/>
  <c r="R244" i="1" s="1"/>
  <c r="M451" i="1"/>
  <c r="N451" i="1" s="1"/>
  <c r="L912" i="1"/>
  <c r="O912" i="1" s="1"/>
  <c r="R912" i="1" s="1"/>
  <c r="L356" i="1"/>
  <c r="O356" i="1" s="1"/>
  <c r="S356" i="1" s="1"/>
  <c r="N591" i="1"/>
  <c r="L52" i="1"/>
  <c r="O52" i="1" s="1"/>
  <c r="R52" i="1" s="1"/>
  <c r="U141" i="1"/>
  <c r="L617" i="1"/>
  <c r="O617" i="1" s="1"/>
  <c r="R617" i="1" s="1"/>
  <c r="U868" i="1"/>
  <c r="L656" i="1"/>
  <c r="O656" i="1" s="1"/>
  <c r="R656" i="1" s="1"/>
  <c r="L662" i="1"/>
  <c r="O662" i="1" s="1"/>
  <c r="R662" i="1" s="1"/>
  <c r="S765" i="1"/>
  <c r="S679" i="1"/>
  <c r="L917" i="1"/>
  <c r="O917" i="1" s="1"/>
  <c r="R917" i="1" s="1"/>
  <c r="W780" i="1"/>
  <c r="U835" i="1"/>
  <c r="K894" i="1"/>
  <c r="L894" i="1" s="1"/>
  <c r="O894" i="1" s="1"/>
  <c r="M894" i="1"/>
  <c r="N894" i="1" s="1"/>
  <c r="M46" i="1"/>
  <c r="N46" i="1" s="1"/>
  <c r="U346" i="1"/>
  <c r="M182" i="1"/>
  <c r="N182" i="1" s="1"/>
  <c r="U254" i="1"/>
  <c r="M459" i="1"/>
  <c r="N459" i="1" s="1"/>
  <c r="N478" i="1"/>
  <c r="M215" i="1"/>
  <c r="N215" i="1" s="1"/>
  <c r="U568" i="1"/>
  <c r="N266" i="1"/>
  <c r="L67" i="1"/>
  <c r="O67" i="1" s="1"/>
  <c r="R67" i="1" s="1"/>
  <c r="U582" i="1"/>
  <c r="U281" i="1"/>
  <c r="L133" i="1"/>
  <c r="O133" i="1" s="1"/>
  <c r="M704" i="1"/>
  <c r="N704" i="1" s="1"/>
  <c r="S694" i="1"/>
  <c r="L804" i="1"/>
  <c r="O804" i="1" s="1"/>
  <c r="R804" i="1" s="1"/>
  <c r="M694" i="1"/>
  <c r="N694" i="1" s="1"/>
  <c r="L789" i="1"/>
  <c r="O789" i="1" s="1"/>
  <c r="R789" i="1" s="1"/>
  <c r="N867" i="1"/>
  <c r="M824" i="1"/>
  <c r="N824" i="1" s="1"/>
  <c r="M727" i="1"/>
  <c r="N727" i="1" s="1"/>
  <c r="L766" i="1"/>
  <c r="O766" i="1" s="1"/>
  <c r="S766" i="1" s="1"/>
  <c r="L651" i="1"/>
  <c r="O651" i="1" s="1"/>
  <c r="L952" i="1"/>
  <c r="O952" i="1" s="1"/>
  <c r="R952" i="1" s="1"/>
  <c r="U909" i="1"/>
  <c r="AA909" i="1" s="1"/>
  <c r="AB909" i="1" s="1"/>
  <c r="U932" i="1"/>
  <c r="L764" i="1"/>
  <c r="O764" i="1" s="1"/>
  <c r="R764" i="1" s="1"/>
  <c r="L982" i="1"/>
  <c r="O982" i="1" s="1"/>
  <c r="R982" i="1" s="1"/>
  <c r="AA957" i="1"/>
  <c r="AB957" i="1" s="1"/>
  <c r="W957" i="1"/>
  <c r="L600" i="1"/>
  <c r="O600" i="1" s="1"/>
  <c r="N298" i="1"/>
  <c r="U366" i="1"/>
  <c r="R877" i="1"/>
  <c r="S877" i="1"/>
  <c r="S692" i="1"/>
  <c r="AA647" i="1"/>
  <c r="AB647" i="1" s="1"/>
  <c r="W647" i="1"/>
  <c r="AA662" i="1"/>
  <c r="AB662" i="1" s="1"/>
  <c r="W662" i="1"/>
  <c r="R969" i="1"/>
  <c r="S969" i="1"/>
  <c r="R829" i="1"/>
  <c r="S829" i="1"/>
  <c r="R774" i="1"/>
  <c r="S774" i="1"/>
  <c r="R845" i="1"/>
  <c r="S845" i="1"/>
  <c r="R739" i="1"/>
  <c r="S739" i="1"/>
  <c r="R962" i="1"/>
  <c r="S962" i="1"/>
  <c r="R998" i="1"/>
  <c r="S998" i="1"/>
  <c r="AA680" i="1"/>
  <c r="AB680" i="1" s="1"/>
  <c r="W680" i="1"/>
  <c r="R824" i="1"/>
  <c r="S824" i="1"/>
  <c r="R785" i="1"/>
  <c r="S785" i="1"/>
  <c r="R693" i="1"/>
  <c r="S693" i="1"/>
  <c r="S764" i="1"/>
  <c r="R904" i="1"/>
  <c r="S904" i="1"/>
  <c r="R985" i="1"/>
  <c r="S985" i="1"/>
  <c r="R948" i="1"/>
  <c r="S948" i="1"/>
  <c r="R736" i="1"/>
  <c r="S736" i="1"/>
  <c r="L338" i="1"/>
  <c r="O338" i="1" s="1"/>
  <c r="R338" i="1" s="1"/>
  <c r="M338" i="1"/>
  <c r="N338" i="1" s="1"/>
  <c r="R949" i="1"/>
  <c r="S949" i="1"/>
  <c r="R701" i="1"/>
  <c r="S701" i="1"/>
  <c r="K888" i="1"/>
  <c r="M888" i="1" s="1"/>
  <c r="N888" i="1" s="1"/>
  <c r="R843" i="1"/>
  <c r="S843" i="1"/>
  <c r="R977" i="1"/>
  <c r="S977" i="1"/>
  <c r="R911" i="1"/>
  <c r="S911" i="1"/>
  <c r="R753" i="1"/>
  <c r="S753" i="1"/>
  <c r="L69" i="1"/>
  <c r="O69" i="1" s="1"/>
  <c r="M69" i="1"/>
  <c r="N69" i="1" s="1"/>
  <c r="R700" i="1"/>
  <c r="S700" i="1"/>
  <c r="R947" i="1"/>
  <c r="S947" i="1"/>
  <c r="V713" i="1"/>
  <c r="Z713" i="1" s="1"/>
  <c r="R939" i="1"/>
  <c r="S939" i="1"/>
  <c r="R837" i="1"/>
  <c r="S837" i="1"/>
  <c r="R670" i="1"/>
  <c r="S670" i="1"/>
  <c r="L104" i="1"/>
  <c r="O104" i="1" s="1"/>
  <c r="M104" i="1"/>
  <c r="N104" i="1" s="1"/>
  <c r="R607" i="1"/>
  <c r="S607" i="1"/>
  <c r="V607" i="1" s="1"/>
  <c r="Z607" i="1" s="1"/>
  <c r="R882" i="1"/>
  <c r="S882" i="1"/>
  <c r="R650" i="1"/>
  <c r="S650" i="1"/>
  <c r="AA655" i="1"/>
  <c r="AB655" i="1" s="1"/>
  <c r="W655" i="1"/>
  <c r="R751" i="1"/>
  <c r="S751" i="1"/>
  <c r="R706" i="1"/>
  <c r="S706" i="1"/>
  <c r="R798" i="1"/>
  <c r="S798" i="1"/>
  <c r="R906" i="1"/>
  <c r="S906" i="1"/>
  <c r="T853" i="1"/>
  <c r="U853" i="1" s="1"/>
  <c r="R665" i="1"/>
  <c r="S665" i="1"/>
  <c r="M558" i="1"/>
  <c r="N558" i="1" s="1"/>
  <c r="L558" i="1"/>
  <c r="O558" i="1" s="1"/>
  <c r="R558" i="1" s="1"/>
  <c r="R990" i="1"/>
  <c r="S990" i="1"/>
  <c r="R732" i="1"/>
  <c r="S732" i="1"/>
  <c r="R983" i="1"/>
  <c r="S983" i="1"/>
  <c r="R974" i="1"/>
  <c r="S974" i="1"/>
  <c r="R402" i="1"/>
  <c r="S402" i="1"/>
  <c r="M79" i="1"/>
  <c r="N79" i="1" s="1"/>
  <c r="L79" i="1"/>
  <c r="O79" i="1" s="1"/>
  <c r="R167" i="1"/>
  <c r="S167" i="1"/>
  <c r="R576" i="1"/>
  <c r="S576" i="1"/>
  <c r="V576" i="1" s="1"/>
  <c r="Z576" i="1" s="1"/>
  <c r="R697" i="1"/>
  <c r="S697" i="1"/>
  <c r="R647" i="1"/>
  <c r="S647" i="1"/>
  <c r="R780" i="1"/>
  <c r="S780" i="1"/>
  <c r="R832" i="1"/>
  <c r="S832" i="1"/>
  <c r="R921" i="1"/>
  <c r="S921" i="1"/>
  <c r="R851" i="1"/>
  <c r="S851" i="1"/>
  <c r="V649" i="1"/>
  <c r="Z649" i="1" s="1"/>
  <c r="R796" i="1"/>
  <c r="S796" i="1"/>
  <c r="R641" i="1"/>
  <c r="S641" i="1"/>
  <c r="R965" i="1"/>
  <c r="S965" i="1"/>
  <c r="R981" i="1"/>
  <c r="S981" i="1"/>
  <c r="R944" i="1"/>
  <c r="S944" i="1"/>
  <c r="R959" i="1"/>
  <c r="S959" i="1"/>
  <c r="R907" i="1"/>
  <c r="S907" i="1"/>
  <c r="AA771" i="1"/>
  <c r="AB771" i="1" s="1"/>
  <c r="W771" i="1"/>
  <c r="R926" i="1"/>
  <c r="S926" i="1"/>
  <c r="R760" i="1"/>
  <c r="S760" i="1"/>
  <c r="R834" i="1"/>
  <c r="S834" i="1"/>
  <c r="R891" i="1"/>
  <c r="S891" i="1"/>
  <c r="R950" i="1"/>
  <c r="S950" i="1"/>
  <c r="R681" i="1"/>
  <c r="S681" i="1"/>
  <c r="R995" i="1"/>
  <c r="S995" i="1"/>
  <c r="AA811" i="1"/>
  <c r="AB811" i="1" s="1"/>
  <c r="W811" i="1"/>
  <c r="R107" i="1"/>
  <c r="S107" i="1"/>
  <c r="V107" i="1" s="1"/>
  <c r="Z107" i="1" s="1"/>
  <c r="R41" i="1"/>
  <c r="S41" i="1"/>
  <c r="M229" i="1"/>
  <c r="N229" i="1" s="1"/>
  <c r="L229" i="1"/>
  <c r="O229" i="1" s="1"/>
  <c r="R229" i="1" s="1"/>
  <c r="M242" i="1"/>
  <c r="N242" i="1" s="1"/>
  <c r="L242" i="1"/>
  <c r="O242" i="1" s="1"/>
  <c r="R393" i="1"/>
  <c r="S393" i="1"/>
  <c r="V393" i="1" s="1"/>
  <c r="Z393" i="1" s="1"/>
  <c r="R680" i="1"/>
  <c r="S680" i="1"/>
  <c r="AA742" i="1"/>
  <c r="AB742" i="1" s="1"/>
  <c r="W742" i="1"/>
  <c r="AA863" i="1"/>
  <c r="AB863" i="1" s="1"/>
  <c r="W863" i="1"/>
  <c r="AA851" i="1"/>
  <c r="AB851" i="1" s="1"/>
  <c r="W851" i="1"/>
  <c r="R795" i="1"/>
  <c r="S795" i="1"/>
  <c r="R698" i="1"/>
  <c r="S698" i="1"/>
  <c r="AA684" i="1"/>
  <c r="AB684" i="1" s="1"/>
  <c r="W684" i="1"/>
  <c r="M471" i="1"/>
  <c r="N471" i="1" s="1"/>
  <c r="L471" i="1"/>
  <c r="O471" i="1" s="1"/>
  <c r="R471" i="1" s="1"/>
  <c r="M655" i="1"/>
  <c r="N655" i="1" s="1"/>
  <c r="L655" i="1"/>
  <c r="O655" i="1" s="1"/>
  <c r="R744" i="1"/>
  <c r="S744" i="1"/>
  <c r="AA802" i="1"/>
  <c r="AB802" i="1" s="1"/>
  <c r="W802" i="1"/>
  <c r="R900" i="1"/>
  <c r="S900" i="1"/>
  <c r="R838" i="1"/>
  <c r="S838" i="1"/>
  <c r="R878" i="1"/>
  <c r="S878" i="1"/>
  <c r="L759" i="1"/>
  <c r="O759" i="1" s="1"/>
  <c r="M759" i="1"/>
  <c r="N759" i="1" s="1"/>
  <c r="R986" i="1"/>
  <c r="S986" i="1"/>
  <c r="R222" i="1"/>
  <c r="S222" i="1"/>
  <c r="R881" i="1"/>
  <c r="S881" i="1"/>
  <c r="R618" i="1"/>
  <c r="S618" i="1"/>
  <c r="L454" i="1"/>
  <c r="O454" i="1" s="1"/>
  <c r="R454" i="1" s="1"/>
  <c r="R418" i="1"/>
  <c r="S418" i="1"/>
  <c r="V418" i="1" s="1"/>
  <c r="Z418" i="1" s="1"/>
  <c r="R687" i="1"/>
  <c r="S687" i="1"/>
  <c r="R770" i="1"/>
  <c r="S770" i="1"/>
  <c r="R762" i="1"/>
  <c r="S762" i="1"/>
  <c r="AA885" i="1"/>
  <c r="AB885" i="1" s="1"/>
  <c r="W885" i="1"/>
  <c r="M757" i="1"/>
  <c r="N757" i="1" s="1"/>
  <c r="L757" i="1"/>
  <c r="O757" i="1" s="1"/>
  <c r="AA777" i="1"/>
  <c r="AB777" i="1" s="1"/>
  <c r="W777" i="1"/>
  <c r="R710" i="1"/>
  <c r="S710" i="1"/>
  <c r="L660" i="1"/>
  <c r="O660" i="1" s="1"/>
  <c r="M660" i="1"/>
  <c r="N660" i="1" s="1"/>
  <c r="T686" i="1"/>
  <c r="U686" i="1" s="1"/>
  <c r="R960" i="1"/>
  <c r="S960" i="1"/>
  <c r="R943" i="1"/>
  <c r="S943" i="1"/>
  <c r="R989" i="1"/>
  <c r="S989" i="1"/>
  <c r="R942" i="1"/>
  <c r="S942" i="1"/>
  <c r="R653" i="1"/>
  <c r="S653" i="1"/>
  <c r="M123" i="1"/>
  <c r="N123" i="1" s="1"/>
  <c r="L123" i="1"/>
  <c r="O123" i="1" s="1"/>
  <c r="R828" i="1"/>
  <c r="S828" i="1"/>
  <c r="R884" i="1"/>
  <c r="S884" i="1"/>
  <c r="R450" i="1"/>
  <c r="S450" i="1"/>
  <c r="V450" i="1" s="1"/>
  <c r="Z450" i="1" s="1"/>
  <c r="R831" i="1"/>
  <c r="S831" i="1"/>
  <c r="M163" i="1"/>
  <c r="N163" i="1" s="1"/>
  <c r="L163" i="1"/>
  <c r="O163" i="1" s="1"/>
  <c r="R163" i="1" s="1"/>
  <c r="AA765" i="1"/>
  <c r="AB765" i="1" s="1"/>
  <c r="W765" i="1"/>
  <c r="R523" i="1"/>
  <c r="S523" i="1"/>
  <c r="L448" i="1"/>
  <c r="O448" i="1" s="1"/>
  <c r="M448" i="1"/>
  <c r="N448" i="1" s="1"/>
  <c r="R211" i="1"/>
  <c r="S211" i="1"/>
  <c r="V211" i="1" s="1"/>
  <c r="Z211" i="1" s="1"/>
  <c r="R714" i="1"/>
  <c r="S714" i="1"/>
  <c r="M731" i="1"/>
  <c r="N731" i="1" s="1"/>
  <c r="L731" i="1"/>
  <c r="O731" i="1" s="1"/>
  <c r="R691" i="1"/>
  <c r="S691" i="1"/>
  <c r="R839" i="1"/>
  <c r="S839" i="1"/>
  <c r="R880" i="1"/>
  <c r="S880" i="1"/>
  <c r="AA736" i="1"/>
  <c r="AB736" i="1" s="1"/>
  <c r="W736" i="1"/>
  <c r="T792" i="1"/>
  <c r="U792" i="1" s="1"/>
  <c r="R745" i="1"/>
  <c r="S745" i="1"/>
  <c r="R865" i="1"/>
  <c r="S865" i="1"/>
  <c r="R643" i="1"/>
  <c r="S643" i="1"/>
  <c r="R741" i="1"/>
  <c r="S741" i="1"/>
  <c r="AA787" i="1"/>
  <c r="AB787" i="1" s="1"/>
  <c r="W787" i="1"/>
  <c r="R890" i="1"/>
  <c r="S890" i="1"/>
  <c r="R746" i="1"/>
  <c r="S746" i="1"/>
  <c r="R695" i="1"/>
  <c r="S695" i="1"/>
  <c r="R972" i="1"/>
  <c r="S972" i="1"/>
  <c r="R979" i="1"/>
  <c r="S979" i="1"/>
  <c r="R992" i="1"/>
  <c r="S992" i="1"/>
  <c r="R919" i="1"/>
  <c r="S919" i="1"/>
  <c r="R862" i="1"/>
  <c r="S862" i="1"/>
  <c r="L801" i="1"/>
  <c r="O801" i="1" s="1"/>
  <c r="M801" i="1"/>
  <c r="N801" i="1" s="1"/>
  <c r="M619" i="1"/>
  <c r="N619" i="1" s="1"/>
  <c r="L619" i="1"/>
  <c r="O619" i="1" s="1"/>
  <c r="R417" i="1"/>
  <c r="S417" i="1"/>
  <c r="M462" i="1"/>
  <c r="N462" i="1" s="1"/>
  <c r="L462" i="1"/>
  <c r="O462" i="1" s="1"/>
  <c r="M43" i="1"/>
  <c r="N43" i="1" s="1"/>
  <c r="L43" i="1"/>
  <c r="O43" i="1" s="1"/>
  <c r="L283" i="1"/>
  <c r="O283" i="1" s="1"/>
  <c r="R283" i="1" s="1"/>
  <c r="M283" i="1"/>
  <c r="N283" i="1" s="1"/>
  <c r="R230" i="1"/>
  <c r="S230" i="1"/>
  <c r="R704" i="1"/>
  <c r="S704" i="1"/>
  <c r="R749" i="1"/>
  <c r="S749" i="1"/>
  <c r="R819" i="1"/>
  <c r="S819" i="1"/>
  <c r="R936" i="1"/>
  <c r="S936" i="1"/>
  <c r="R771" i="1"/>
  <c r="S771" i="1"/>
  <c r="AA751" i="1"/>
  <c r="AB751" i="1" s="1"/>
  <c r="W751" i="1"/>
  <c r="R799" i="1"/>
  <c r="S799" i="1"/>
  <c r="R696" i="1"/>
  <c r="S696" i="1"/>
  <c r="R702" i="1"/>
  <c r="S702" i="1"/>
  <c r="R905" i="1"/>
  <c r="S905" i="1"/>
  <c r="R973" i="1"/>
  <c r="S973" i="1"/>
  <c r="AA929" i="1"/>
  <c r="AB929" i="1" s="1"/>
  <c r="W929" i="1"/>
  <c r="V879" i="1"/>
  <c r="Z879" i="1" s="1"/>
  <c r="V769" i="1"/>
  <c r="Z769" i="1" s="1"/>
  <c r="W882" i="1"/>
  <c r="K675" i="1"/>
  <c r="M675" i="1" s="1"/>
  <c r="N675" i="1" s="1"/>
  <c r="K893" i="1"/>
  <c r="M893" i="1" s="1"/>
  <c r="N893" i="1" s="1"/>
  <c r="AA942" i="1"/>
  <c r="AB942" i="1" s="1"/>
  <c r="W942" i="1"/>
  <c r="T934" i="1"/>
  <c r="U934" i="1" s="1"/>
  <c r="AA849" i="1"/>
  <c r="AB849" i="1" s="1"/>
  <c r="W849" i="1"/>
  <c r="AA825" i="1"/>
  <c r="AB825" i="1" s="1"/>
  <c r="W825" i="1"/>
  <c r="AA757" i="1"/>
  <c r="AB757" i="1" s="1"/>
  <c r="W757" i="1"/>
  <c r="V765" i="1"/>
  <c r="Z765" i="1" s="1"/>
  <c r="AA360" i="1"/>
  <c r="AB360" i="1" s="1"/>
  <c r="AC360" i="1" s="1"/>
  <c r="W360" i="1"/>
  <c r="AC957" i="1"/>
  <c r="V957" i="1"/>
  <c r="R797" i="1"/>
  <c r="S797" i="1"/>
  <c r="AA848" i="1"/>
  <c r="AB848" i="1" s="1"/>
  <c r="W848" i="1"/>
  <c r="AA768" i="1"/>
  <c r="AB768" i="1" s="1"/>
  <c r="W768" i="1"/>
  <c r="AA649" i="1"/>
  <c r="AB649" i="1" s="1"/>
  <c r="W649" i="1"/>
  <c r="AA948" i="1"/>
  <c r="AB948" i="1" s="1"/>
  <c r="W948" i="1"/>
  <c r="V679" i="1"/>
  <c r="Z679" i="1" s="1"/>
  <c r="W796" i="1"/>
  <c r="AA796" i="1"/>
  <c r="AB796" i="1" s="1"/>
  <c r="L673" i="1"/>
  <c r="O673" i="1" s="1"/>
  <c r="AA947" i="1"/>
  <c r="AB947" i="1" s="1"/>
  <c r="W947" i="1"/>
  <c r="AA1000" i="1"/>
  <c r="AB1000" i="1" s="1"/>
  <c r="W1000" i="1"/>
  <c r="L644" i="1"/>
  <c r="O644" i="1" s="1"/>
  <c r="L439" i="1"/>
  <c r="O439" i="1" s="1"/>
  <c r="R439" i="1" s="1"/>
  <c r="M60" i="1"/>
  <c r="N60" i="1" s="1"/>
  <c r="M167" i="1"/>
  <c r="N167" i="1" s="1"/>
  <c r="M375" i="1"/>
  <c r="N375" i="1" s="1"/>
  <c r="M697" i="1"/>
  <c r="N697" i="1" s="1"/>
  <c r="AA726" i="1"/>
  <c r="AB726" i="1" s="1"/>
  <c r="W726" i="1"/>
  <c r="M749" i="1"/>
  <c r="N749" i="1" s="1"/>
  <c r="L852" i="1"/>
  <c r="O852" i="1" s="1"/>
  <c r="M680" i="1"/>
  <c r="N680" i="1" s="1"/>
  <c r="M831" i="1"/>
  <c r="N831" i="1" s="1"/>
  <c r="L712" i="1"/>
  <c r="O712" i="1" s="1"/>
  <c r="V812" i="1"/>
  <c r="Z812" i="1" s="1"/>
  <c r="S804" i="1"/>
  <c r="AA729" i="1"/>
  <c r="AB729" i="1" s="1"/>
  <c r="W729" i="1"/>
  <c r="AA664" i="1"/>
  <c r="AB664" i="1" s="1"/>
  <c r="W664" i="1"/>
  <c r="L758" i="1"/>
  <c r="O758" i="1" s="1"/>
  <c r="AA725" i="1"/>
  <c r="AB725" i="1" s="1"/>
  <c r="W725" i="1"/>
  <c r="K792" i="1"/>
  <c r="M792" i="1" s="1"/>
  <c r="N792" i="1" s="1"/>
  <c r="R816" i="1"/>
  <c r="S816" i="1"/>
  <c r="L822" i="1"/>
  <c r="O822" i="1" s="1"/>
  <c r="V659" i="1"/>
  <c r="Z659" i="1" s="1"/>
  <c r="S814" i="1"/>
  <c r="M797" i="1"/>
  <c r="N797" i="1" s="1"/>
  <c r="AA816" i="1"/>
  <c r="AB816" i="1" s="1"/>
  <c r="W816" i="1"/>
  <c r="K870" i="1"/>
  <c r="M870" i="1" s="1"/>
  <c r="N870" i="1" s="1"/>
  <c r="AA928" i="1"/>
  <c r="AB928" i="1" s="1"/>
  <c r="W928" i="1"/>
  <c r="AA679" i="1"/>
  <c r="AB679" i="1" s="1"/>
  <c r="W679" i="1"/>
  <c r="AA833" i="1"/>
  <c r="AB833" i="1" s="1"/>
  <c r="W833" i="1"/>
  <c r="V782" i="1"/>
  <c r="Z782" i="1" s="1"/>
  <c r="AA972" i="1"/>
  <c r="AB972" i="1" s="1"/>
  <c r="W972" i="1"/>
  <c r="AA738" i="1"/>
  <c r="AB738" i="1" s="1"/>
  <c r="W738" i="1"/>
  <c r="W807" i="1"/>
  <c r="AA807" i="1"/>
  <c r="AB807" i="1" s="1"/>
  <c r="K719" i="1"/>
  <c r="M719" i="1" s="1"/>
  <c r="N719" i="1" s="1"/>
  <c r="K703" i="1"/>
  <c r="M703" i="1" s="1"/>
  <c r="N703" i="1" s="1"/>
  <c r="M698" i="1"/>
  <c r="N698" i="1" s="1"/>
  <c r="T918" i="1"/>
  <c r="U918" i="1" s="1"/>
  <c r="L676" i="1"/>
  <c r="O676" i="1" s="1"/>
  <c r="AA677" i="1"/>
  <c r="AB677" i="1" s="1"/>
  <c r="W677" i="1"/>
  <c r="AA846" i="1"/>
  <c r="AB846" i="1" s="1"/>
  <c r="W846" i="1"/>
  <c r="M695" i="1"/>
  <c r="N695" i="1" s="1"/>
  <c r="AA826" i="1"/>
  <c r="AB826" i="1" s="1"/>
  <c r="W826" i="1"/>
  <c r="AA986" i="1"/>
  <c r="AB986" i="1" s="1"/>
  <c r="W986" i="1"/>
  <c r="L896" i="1"/>
  <c r="O896" i="1" s="1"/>
  <c r="T922" i="1"/>
  <c r="U922" i="1" s="1"/>
  <c r="V733" i="1"/>
  <c r="Z733" i="1" s="1"/>
  <c r="AA862" i="1"/>
  <c r="AB862" i="1" s="1"/>
  <c r="W862" i="1"/>
  <c r="M981" i="1"/>
  <c r="N981" i="1" s="1"/>
  <c r="M983" i="1"/>
  <c r="N983" i="1" s="1"/>
  <c r="M911" i="1"/>
  <c r="N911" i="1" s="1"/>
  <c r="R835" i="1"/>
  <c r="S835" i="1"/>
  <c r="AA949" i="1"/>
  <c r="AB949" i="1" s="1"/>
  <c r="W949" i="1"/>
  <c r="M992" i="1"/>
  <c r="N992" i="1" s="1"/>
  <c r="AA896" i="1"/>
  <c r="AB896" i="1" s="1"/>
  <c r="W896" i="1"/>
  <c r="T978" i="1"/>
  <c r="U978" i="1" s="1"/>
  <c r="AA905" i="1"/>
  <c r="AB905" i="1" s="1"/>
  <c r="W905" i="1"/>
  <c r="T940" i="1"/>
  <c r="U940" i="1" s="1"/>
  <c r="T893" i="1"/>
  <c r="U893" i="1" s="1"/>
  <c r="M942" i="1"/>
  <c r="N942" i="1" s="1"/>
  <c r="L925" i="1"/>
  <c r="O925" i="1" s="1"/>
  <c r="AA954" i="1"/>
  <c r="AB954" i="1" s="1"/>
  <c r="W954" i="1"/>
  <c r="AA958" i="1"/>
  <c r="AB958" i="1" s="1"/>
  <c r="W958" i="1"/>
  <c r="W964" i="1"/>
  <c r="AA964" i="1"/>
  <c r="AB964" i="1" s="1"/>
  <c r="R993" i="1"/>
  <c r="S993" i="1"/>
  <c r="M862" i="1"/>
  <c r="N862" i="1" s="1"/>
  <c r="K937" i="1"/>
  <c r="M937" i="1" s="1"/>
  <c r="N937" i="1" s="1"/>
  <c r="AA933" i="1"/>
  <c r="AB933" i="1" s="1"/>
  <c r="W933" i="1"/>
  <c r="M713" i="1"/>
  <c r="N713" i="1" s="1"/>
  <c r="M341" i="1"/>
  <c r="N341" i="1" s="1"/>
  <c r="M41" i="1"/>
  <c r="N41" i="1" s="1"/>
  <c r="M118" i="1"/>
  <c r="N118" i="1" s="1"/>
  <c r="L412" i="1"/>
  <c r="O412" i="1" s="1"/>
  <c r="AA817" i="1"/>
  <c r="AB817" i="1" s="1"/>
  <c r="W817" i="1"/>
  <c r="M702" i="1"/>
  <c r="N702" i="1" s="1"/>
  <c r="K971" i="1"/>
  <c r="L971" i="1" s="1"/>
  <c r="O971" i="1" s="1"/>
  <c r="R842" i="1"/>
  <c r="S842" i="1"/>
  <c r="M620" i="1"/>
  <c r="N620" i="1" s="1"/>
  <c r="M587" i="1"/>
  <c r="N587" i="1" s="1"/>
  <c r="M597" i="1"/>
  <c r="N597" i="1" s="1"/>
  <c r="M317" i="1"/>
  <c r="N317" i="1" s="1"/>
  <c r="M398" i="1"/>
  <c r="N398" i="1" s="1"/>
  <c r="L385" i="1"/>
  <c r="O385" i="1" s="1"/>
  <c r="L332" i="1"/>
  <c r="O332" i="1" s="1"/>
  <c r="M245" i="1"/>
  <c r="N245" i="1" s="1"/>
  <c r="L295" i="1"/>
  <c r="O295" i="1" s="1"/>
  <c r="R295" i="1" s="1"/>
  <c r="M337" i="1"/>
  <c r="N337" i="1" s="1"/>
  <c r="M149" i="1"/>
  <c r="N149" i="1" s="1"/>
  <c r="M535" i="1"/>
  <c r="N535" i="1" s="1"/>
  <c r="M362" i="1"/>
  <c r="N362" i="1" s="1"/>
  <c r="L615" i="1"/>
  <c r="O615" i="1" s="1"/>
  <c r="AA744" i="1"/>
  <c r="AB744" i="1" s="1"/>
  <c r="W744" i="1"/>
  <c r="V694" i="1"/>
  <c r="Z694" i="1" s="1"/>
  <c r="L763" i="1"/>
  <c r="O763" i="1" s="1"/>
  <c r="M762" i="1"/>
  <c r="N762" i="1" s="1"/>
  <c r="V854" i="1"/>
  <c r="Z854" i="1" s="1"/>
  <c r="T841" i="1"/>
  <c r="U841" i="1" s="1"/>
  <c r="M936" i="1"/>
  <c r="N936" i="1" s="1"/>
  <c r="T859" i="1"/>
  <c r="U859" i="1" s="1"/>
  <c r="M670" i="1"/>
  <c r="N670" i="1" s="1"/>
  <c r="K666" i="1"/>
  <c r="M666" i="1" s="1"/>
  <c r="N666" i="1" s="1"/>
  <c r="AA804" i="1"/>
  <c r="AB804" i="1" s="1"/>
  <c r="W804" i="1"/>
  <c r="T808" i="1"/>
  <c r="U808" i="1" s="1"/>
  <c r="R813" i="1"/>
  <c r="S813" i="1"/>
  <c r="AA704" i="1"/>
  <c r="AB704" i="1" s="1"/>
  <c r="W704" i="1"/>
  <c r="AA874" i="1"/>
  <c r="AB874" i="1" s="1"/>
  <c r="W874" i="1"/>
  <c r="AA821" i="1"/>
  <c r="AB821" i="1" s="1"/>
  <c r="W821" i="1"/>
  <c r="M832" i="1"/>
  <c r="N832" i="1" s="1"/>
  <c r="S652" i="1"/>
  <c r="AA843" i="1"/>
  <c r="AB843" i="1" s="1"/>
  <c r="W843" i="1"/>
  <c r="V899" i="1"/>
  <c r="Z899" i="1" s="1"/>
  <c r="S656" i="1"/>
  <c r="T775" i="1"/>
  <c r="U775" i="1" s="1"/>
  <c r="L889" i="1"/>
  <c r="O889" i="1" s="1"/>
  <c r="AA678" i="1"/>
  <c r="AB678" i="1" s="1"/>
  <c r="W678" i="1"/>
  <c r="M696" i="1"/>
  <c r="N696" i="1" s="1"/>
  <c r="AA659" i="1"/>
  <c r="AB659" i="1" s="1"/>
  <c r="AC659" i="1" s="1"/>
  <c r="AD659" i="1" s="1"/>
  <c r="W659" i="1"/>
  <c r="S767" i="1"/>
  <c r="AA814" i="1"/>
  <c r="AB814" i="1" s="1"/>
  <c r="W814" i="1"/>
  <c r="S864" i="1"/>
  <c r="AA673" i="1"/>
  <c r="AB673" i="1" s="1"/>
  <c r="W673" i="1"/>
  <c r="M665" i="1"/>
  <c r="N665" i="1" s="1"/>
  <c r="R709" i="1"/>
  <c r="S709" i="1"/>
  <c r="AA782" i="1"/>
  <c r="AB782" i="1" s="1"/>
  <c r="AC782" i="1" s="1"/>
  <c r="AD782" i="1" s="1"/>
  <c r="W782" i="1"/>
  <c r="T857" i="1"/>
  <c r="U857" i="1" s="1"/>
  <c r="M746" i="1"/>
  <c r="N746" i="1" s="1"/>
  <c r="AA693" i="1"/>
  <c r="AB693" i="1" s="1"/>
  <c r="W693" i="1"/>
  <c r="M785" i="1"/>
  <c r="N785" i="1" s="1"/>
  <c r="T703" i="1"/>
  <c r="U703" i="1" s="1"/>
  <c r="L805" i="1"/>
  <c r="O805" i="1" s="1"/>
  <c r="K892" i="1"/>
  <c r="L892" i="1" s="1"/>
  <c r="O892" i="1" s="1"/>
  <c r="M892" i="1"/>
  <c r="N892" i="1" s="1"/>
  <c r="T351" i="1"/>
  <c r="U351" i="1" s="1"/>
  <c r="S351" i="1"/>
  <c r="K772" i="1"/>
  <c r="L772" i="1" s="1"/>
  <c r="O772" i="1" s="1"/>
  <c r="R772" i="1" s="1"/>
  <c r="M772" i="1"/>
  <c r="N772" i="1" s="1"/>
  <c r="AA834" i="1"/>
  <c r="AB834" i="1" s="1"/>
  <c r="W834" i="1"/>
  <c r="T642" i="1"/>
  <c r="U642" i="1" s="1"/>
  <c r="AA720" i="1"/>
  <c r="AB720" i="1" s="1"/>
  <c r="W720" i="1"/>
  <c r="S705" i="1"/>
  <c r="T871" i="1"/>
  <c r="U871" i="1" s="1"/>
  <c r="T927" i="1"/>
  <c r="U927" i="1" s="1"/>
  <c r="M965" i="1"/>
  <c r="N965" i="1" s="1"/>
  <c r="M960" i="1"/>
  <c r="N960" i="1" s="1"/>
  <c r="W909" i="1"/>
  <c r="L933" i="1"/>
  <c r="O933" i="1" s="1"/>
  <c r="M954" i="1"/>
  <c r="N954" i="1" s="1"/>
  <c r="M904" i="1"/>
  <c r="N904" i="1" s="1"/>
  <c r="S982" i="1"/>
  <c r="L928" i="1"/>
  <c r="O928" i="1" s="1"/>
  <c r="AA943" i="1"/>
  <c r="AB943" i="1" s="1"/>
  <c r="W943" i="1"/>
  <c r="AA904" i="1"/>
  <c r="AB904" i="1" s="1"/>
  <c r="W904" i="1"/>
  <c r="T971" i="1"/>
  <c r="U971" i="1" s="1"/>
  <c r="T946" i="1"/>
  <c r="U946" i="1" s="1"/>
  <c r="AA990" i="1"/>
  <c r="AB990" i="1" s="1"/>
  <c r="W990" i="1"/>
  <c r="M973" i="1"/>
  <c r="N973" i="1" s="1"/>
  <c r="S954" i="1"/>
  <c r="AA960" i="1"/>
  <c r="AB960" i="1" s="1"/>
  <c r="W960" i="1"/>
  <c r="AA980" i="1"/>
  <c r="AB980" i="1" s="1"/>
  <c r="W980" i="1"/>
  <c r="M974" i="1"/>
  <c r="N974" i="1" s="1"/>
  <c r="K935" i="1"/>
  <c r="L935" i="1" s="1"/>
  <c r="O935" i="1" s="1"/>
  <c r="M935" i="1"/>
  <c r="N935" i="1" s="1"/>
  <c r="S910" i="1"/>
  <c r="T937" i="1"/>
  <c r="U937" i="1" s="1"/>
  <c r="AA966" i="1"/>
  <c r="AB966" i="1" s="1"/>
  <c r="W966" i="1"/>
  <c r="V963" i="1"/>
  <c r="Z963" i="1" s="1"/>
  <c r="AC963" i="1"/>
  <c r="AD963" i="1" s="1"/>
  <c r="L243" i="1"/>
  <c r="O243" i="1" s="1"/>
  <c r="R243" i="1" s="1"/>
  <c r="AA713" i="1"/>
  <c r="AB713" i="1" s="1"/>
  <c r="AC713" i="1" s="1"/>
  <c r="AD713" i="1" s="1"/>
  <c r="W713" i="1"/>
  <c r="AA754" i="1"/>
  <c r="AB754" i="1" s="1"/>
  <c r="W754" i="1"/>
  <c r="L792" i="1"/>
  <c r="O792" i="1" s="1"/>
  <c r="R792" i="1" s="1"/>
  <c r="AA700" i="1"/>
  <c r="AB700" i="1" s="1"/>
  <c r="W700" i="1"/>
  <c r="AA993" i="1"/>
  <c r="AB993" i="1" s="1"/>
  <c r="W993" i="1"/>
  <c r="M571" i="1"/>
  <c r="N571" i="1" s="1"/>
  <c r="AA832" i="1"/>
  <c r="AB832" i="1" s="1"/>
  <c r="W832" i="1"/>
  <c r="M681" i="1"/>
  <c r="N681" i="1" s="1"/>
  <c r="AA828" i="1"/>
  <c r="AB828" i="1" s="1"/>
  <c r="W828" i="1"/>
  <c r="M881" i="1"/>
  <c r="N881" i="1" s="1"/>
  <c r="T888" i="1"/>
  <c r="U888" i="1" s="1"/>
  <c r="V833" i="1"/>
  <c r="Z833" i="1" s="1"/>
  <c r="R651" i="1"/>
  <c r="S651" i="1"/>
  <c r="AA741" i="1"/>
  <c r="AB741" i="1" s="1"/>
  <c r="W741" i="1"/>
  <c r="M943" i="1"/>
  <c r="N943" i="1" s="1"/>
  <c r="M878" i="1"/>
  <c r="N878" i="1" s="1"/>
  <c r="S146" i="1"/>
  <c r="M364" i="1"/>
  <c r="N364" i="1" s="1"/>
  <c r="M260" i="1"/>
  <c r="N260" i="1" s="1"/>
  <c r="M203" i="1"/>
  <c r="N203" i="1" s="1"/>
  <c r="S379" i="1"/>
  <c r="L591" i="1"/>
  <c r="O591" i="1" s="1"/>
  <c r="R591" i="1" s="1"/>
  <c r="M47" i="1"/>
  <c r="N47" i="1" s="1"/>
  <c r="S569" i="1"/>
  <c r="M638" i="1"/>
  <c r="N638" i="1" s="1"/>
  <c r="M640" i="1"/>
  <c r="N640" i="1" s="1"/>
  <c r="M443" i="1"/>
  <c r="N443" i="1" s="1"/>
  <c r="M151" i="1"/>
  <c r="N151" i="1" s="1"/>
  <c r="M386" i="1"/>
  <c r="N386" i="1" s="1"/>
  <c r="S485" i="1"/>
  <c r="L639" i="1"/>
  <c r="O639" i="1" s="1"/>
  <c r="M601" i="1"/>
  <c r="N601" i="1" s="1"/>
  <c r="M124" i="1"/>
  <c r="N124" i="1" s="1"/>
  <c r="AA643" i="1"/>
  <c r="AB643" i="1" s="1"/>
  <c r="W643" i="1"/>
  <c r="AA660" i="1"/>
  <c r="AB660" i="1" s="1"/>
  <c r="W660" i="1"/>
  <c r="AA694" i="1"/>
  <c r="AB694" i="1" s="1"/>
  <c r="W694" i="1"/>
  <c r="M691" i="1"/>
  <c r="N691" i="1" s="1"/>
  <c r="AA854" i="1"/>
  <c r="AB854" i="1" s="1"/>
  <c r="AC854" i="1" s="1"/>
  <c r="AD854" i="1" s="1"/>
  <c r="W854" i="1"/>
  <c r="S861" i="1"/>
  <c r="AA880" i="1"/>
  <c r="AB880" i="1" s="1"/>
  <c r="W880" i="1"/>
  <c r="L872" i="1"/>
  <c r="O872" i="1" s="1"/>
  <c r="S752" i="1"/>
  <c r="AA650" i="1"/>
  <c r="AB650" i="1" s="1"/>
  <c r="W650" i="1"/>
  <c r="V821" i="1"/>
  <c r="Z821" i="1" s="1"/>
  <c r="AC821" i="1"/>
  <c r="AD821" i="1" s="1"/>
  <c r="AA652" i="1"/>
  <c r="AB652" i="1" s="1"/>
  <c r="W652" i="1"/>
  <c r="AA899" i="1"/>
  <c r="AB899" i="1" s="1"/>
  <c r="AC899" i="1" s="1"/>
  <c r="AD899" i="1" s="1"/>
  <c r="W899" i="1"/>
  <c r="S748" i="1"/>
  <c r="T648" i="1"/>
  <c r="U648" i="1" s="1"/>
  <c r="AA656" i="1"/>
  <c r="AB656" i="1" s="1"/>
  <c r="W656" i="1"/>
  <c r="M900" i="1"/>
  <c r="N900" i="1" s="1"/>
  <c r="AA767" i="1"/>
  <c r="AB767" i="1" s="1"/>
  <c r="W767" i="1"/>
  <c r="AA864" i="1"/>
  <c r="AB864" i="1" s="1"/>
  <c r="W864" i="1"/>
  <c r="T870" i="1"/>
  <c r="U870" i="1" s="1"/>
  <c r="T827" i="1"/>
  <c r="U827" i="1" s="1"/>
  <c r="AA739" i="1"/>
  <c r="AB739" i="1" s="1"/>
  <c r="W739" i="1"/>
  <c r="W793" i="1"/>
  <c r="AA793" i="1"/>
  <c r="AB793" i="1" s="1"/>
  <c r="M837" i="1"/>
  <c r="N837" i="1" s="1"/>
  <c r="S645" i="1"/>
  <c r="AA696" i="1"/>
  <c r="AB696" i="1" s="1"/>
  <c r="W696" i="1"/>
  <c r="S724" i="1"/>
  <c r="T654" i="1"/>
  <c r="U654" i="1" s="1"/>
  <c r="AA883" i="1"/>
  <c r="AB883" i="1" s="1"/>
  <c r="W883" i="1"/>
  <c r="S720" i="1"/>
  <c r="AA705" i="1"/>
  <c r="AB705" i="1" s="1"/>
  <c r="W705" i="1"/>
  <c r="K927" i="1"/>
  <c r="M927" i="1" s="1"/>
  <c r="N927" i="1" s="1"/>
  <c r="AA983" i="1"/>
  <c r="AB983" i="1" s="1"/>
  <c r="W983" i="1"/>
  <c r="AA698" i="1"/>
  <c r="AB698" i="1" s="1"/>
  <c r="W698" i="1"/>
  <c r="K922" i="1"/>
  <c r="L922" i="1" s="1"/>
  <c r="O922" i="1" s="1"/>
  <c r="L994" i="1"/>
  <c r="O994" i="1" s="1"/>
  <c r="AA977" i="1"/>
  <c r="AB977" i="1" s="1"/>
  <c r="W977" i="1"/>
  <c r="W932" i="1"/>
  <c r="AA932" i="1"/>
  <c r="AB932" i="1" s="1"/>
  <c r="T830" i="1"/>
  <c r="U830" i="1" s="1"/>
  <c r="M897" i="1"/>
  <c r="N897" i="1" s="1"/>
  <c r="M979" i="1"/>
  <c r="N979" i="1" s="1"/>
  <c r="AA982" i="1"/>
  <c r="AB982" i="1" s="1"/>
  <c r="W982" i="1"/>
  <c r="AA770" i="1"/>
  <c r="AB770" i="1" s="1"/>
  <c r="W770" i="1"/>
  <c r="S955" i="1"/>
  <c r="K978" i="1"/>
  <c r="L978" i="1" s="1"/>
  <c r="O978" i="1" s="1"/>
  <c r="M990" i="1"/>
  <c r="N990" i="1" s="1"/>
  <c r="T786" i="1"/>
  <c r="U786" i="1" s="1"/>
  <c r="K940" i="1"/>
  <c r="M940" i="1" s="1"/>
  <c r="N940" i="1" s="1"/>
  <c r="K946" i="1"/>
  <c r="M946" i="1" s="1"/>
  <c r="N946" i="1" s="1"/>
  <c r="L980" i="1"/>
  <c r="O980" i="1" s="1"/>
  <c r="L1001" i="1"/>
  <c r="O1001" i="1" s="1"/>
  <c r="M854" i="1"/>
  <c r="N854" i="1" s="1"/>
  <c r="T975" i="1"/>
  <c r="U975" i="1" s="1"/>
  <c r="L187" i="1"/>
  <c r="O187" i="1" s="1"/>
  <c r="AA774" i="1"/>
  <c r="AB774" i="1" s="1"/>
  <c r="W774" i="1"/>
  <c r="AA910" i="1"/>
  <c r="AB910" i="1" s="1"/>
  <c r="W910" i="1"/>
  <c r="AA676" i="1"/>
  <c r="AB676" i="1" s="1"/>
  <c r="W676" i="1"/>
  <c r="T723" i="1"/>
  <c r="U723" i="1" s="1"/>
  <c r="AA925" i="1"/>
  <c r="AB925" i="1" s="1"/>
  <c r="W925" i="1"/>
  <c r="AA844" i="1"/>
  <c r="AB844" i="1" s="1"/>
  <c r="K996" i="1"/>
  <c r="M996" i="1" s="1"/>
  <c r="N996" i="1" s="1"/>
  <c r="M57" i="1"/>
  <c r="N57" i="1" s="1"/>
  <c r="M819" i="1"/>
  <c r="N819" i="1" s="1"/>
  <c r="AA819" i="1"/>
  <c r="AB819" i="1" s="1"/>
  <c r="W819" i="1"/>
  <c r="L870" i="1"/>
  <c r="O870" i="1" s="1"/>
  <c r="R870" i="1" s="1"/>
  <c r="K686" i="1"/>
  <c r="L686" i="1" s="1"/>
  <c r="O686" i="1" s="1"/>
  <c r="AA697" i="1"/>
  <c r="AB697" i="1" s="1"/>
  <c r="W697" i="1"/>
  <c r="AA974" i="1"/>
  <c r="AB974" i="1" s="1"/>
  <c r="W974" i="1"/>
  <c r="M753" i="1"/>
  <c r="N753" i="1" s="1"/>
  <c r="L138" i="1"/>
  <c r="O138" i="1" s="1"/>
  <c r="L438" i="1"/>
  <c r="O438" i="1" s="1"/>
  <c r="M254" i="1"/>
  <c r="N254" i="1" s="1"/>
  <c r="S511" i="1"/>
  <c r="L319" i="1"/>
  <c r="O319" i="1" s="1"/>
  <c r="S581" i="1"/>
  <c r="M42" i="1"/>
  <c r="N42" i="1" s="1"/>
  <c r="M141" i="1"/>
  <c r="N141" i="1" s="1"/>
  <c r="M373" i="1"/>
  <c r="N373" i="1" s="1"/>
  <c r="L543" i="1"/>
  <c r="O543" i="1" s="1"/>
  <c r="R543" i="1" s="1"/>
  <c r="L294" i="1"/>
  <c r="O294" i="1" s="1"/>
  <c r="L112" i="1"/>
  <c r="O112" i="1" s="1"/>
  <c r="R112" i="1" s="1"/>
  <c r="L354" i="1"/>
  <c r="O354" i="1" s="1"/>
  <c r="R354" i="1" s="1"/>
  <c r="M225" i="1"/>
  <c r="N225" i="1" s="1"/>
  <c r="AG596" i="1"/>
  <c r="M565" i="1"/>
  <c r="N565" i="1" s="1"/>
  <c r="AA838" i="1"/>
  <c r="AB838" i="1" s="1"/>
  <c r="W838" i="1"/>
  <c r="AA839" i="1"/>
  <c r="AB839" i="1" s="1"/>
  <c r="W839" i="1"/>
  <c r="AA939" i="1"/>
  <c r="AB939" i="1" s="1"/>
  <c r="W939" i="1"/>
  <c r="AA921" i="1"/>
  <c r="AB921" i="1" s="1"/>
  <c r="W921" i="1"/>
  <c r="K847" i="1"/>
  <c r="L847" i="1" s="1"/>
  <c r="O847" i="1" s="1"/>
  <c r="AA861" i="1"/>
  <c r="AB861" i="1" s="1"/>
  <c r="W861" i="1"/>
  <c r="M907" i="1"/>
  <c r="N907" i="1" s="1"/>
  <c r="K808" i="1"/>
  <c r="L808" i="1" s="1"/>
  <c r="O808" i="1" s="1"/>
  <c r="R808" i="1" s="1"/>
  <c r="AA752" i="1"/>
  <c r="AB752" i="1" s="1"/>
  <c r="W752" i="1"/>
  <c r="K711" i="1"/>
  <c r="M711" i="1" s="1"/>
  <c r="N711" i="1" s="1"/>
  <c r="AA706" i="1"/>
  <c r="AB706" i="1" s="1"/>
  <c r="W706" i="1"/>
  <c r="S923" i="1"/>
  <c r="AA748" i="1"/>
  <c r="AB748" i="1" s="1"/>
  <c r="W748" i="1"/>
  <c r="K775" i="1"/>
  <c r="M775" i="1" s="1"/>
  <c r="N775" i="1" s="1"/>
  <c r="S867" i="1"/>
  <c r="T683" i="1"/>
  <c r="U683" i="1" s="1"/>
  <c r="S721" i="1"/>
  <c r="AA907" i="1"/>
  <c r="AB907" i="1" s="1"/>
  <c r="W907" i="1"/>
  <c r="AA746" i="1"/>
  <c r="AB746" i="1" s="1"/>
  <c r="W746" i="1"/>
  <c r="L810" i="1"/>
  <c r="O810" i="1" s="1"/>
  <c r="L875" i="1"/>
  <c r="O875" i="1" s="1"/>
  <c r="AA645" i="1"/>
  <c r="AB645" i="1" s="1"/>
  <c r="W645" i="1"/>
  <c r="AA665" i="1"/>
  <c r="AB665" i="1" s="1"/>
  <c r="W665" i="1"/>
  <c r="Y820" i="1"/>
  <c r="X820" i="1"/>
  <c r="K857" i="1"/>
  <c r="L857" i="1" s="1"/>
  <c r="O857" i="1" s="1"/>
  <c r="AA724" i="1"/>
  <c r="AB724" i="1" s="1"/>
  <c r="W724" i="1"/>
  <c r="AA668" i="1"/>
  <c r="AB668" i="1" s="1"/>
  <c r="W668" i="1"/>
  <c r="T722" i="1"/>
  <c r="U722" i="1" s="1"/>
  <c r="L930" i="1"/>
  <c r="O930" i="1" s="1"/>
  <c r="S671" i="1"/>
  <c r="L856" i="1"/>
  <c r="O856" i="1" s="1"/>
  <c r="K642" i="1"/>
  <c r="M642" i="1" s="1"/>
  <c r="N642" i="1" s="1"/>
  <c r="K871" i="1"/>
  <c r="L871" i="1" s="1"/>
  <c r="O871" i="1" s="1"/>
  <c r="L927" i="1"/>
  <c r="O927" i="1" s="1"/>
  <c r="R927" i="1" s="1"/>
  <c r="AA797" i="1"/>
  <c r="AB797" i="1" s="1"/>
  <c r="W797" i="1"/>
  <c r="AA917" i="1"/>
  <c r="AB917" i="1" s="1"/>
  <c r="W917" i="1"/>
  <c r="T968" i="1"/>
  <c r="U968" i="1" s="1"/>
  <c r="S932" i="1"/>
  <c r="T916" i="1"/>
  <c r="U916" i="1" s="1"/>
  <c r="T999" i="1"/>
  <c r="U999" i="1" s="1"/>
  <c r="R897" i="1"/>
  <c r="S897" i="1"/>
  <c r="AA969" i="1"/>
  <c r="AB969" i="1" s="1"/>
  <c r="W969" i="1"/>
  <c r="AA955" i="1"/>
  <c r="AB955" i="1" s="1"/>
  <c r="W955" i="1"/>
  <c r="AA663" i="1"/>
  <c r="AB663" i="1" s="1"/>
  <c r="W663" i="1"/>
  <c r="AA959" i="1"/>
  <c r="AB959" i="1" s="1"/>
  <c r="W959" i="1"/>
  <c r="L937" i="1"/>
  <c r="O937" i="1" s="1"/>
  <c r="R937" i="1" s="1"/>
  <c r="AA718" i="1"/>
  <c r="AB718" i="1" s="1"/>
  <c r="W718" i="1"/>
  <c r="M809" i="1"/>
  <c r="N809" i="1" s="1"/>
  <c r="K809" i="1"/>
  <c r="L809" i="1" s="1"/>
  <c r="O809" i="1" s="1"/>
  <c r="K860" i="1"/>
  <c r="M860" i="1" s="1"/>
  <c r="N860" i="1" s="1"/>
  <c r="M962" i="1"/>
  <c r="N962" i="1" s="1"/>
  <c r="M611" i="1"/>
  <c r="N611" i="1" s="1"/>
  <c r="M64" i="1"/>
  <c r="N64" i="1" s="1"/>
  <c r="M289" i="1"/>
  <c r="N289" i="1" s="1"/>
  <c r="R663" i="1"/>
  <c r="S663" i="1"/>
  <c r="K850" i="1"/>
  <c r="M850" i="1" s="1"/>
  <c r="N850" i="1" s="1"/>
  <c r="T666" i="1"/>
  <c r="U666" i="1" s="1"/>
  <c r="K853" i="1"/>
  <c r="M853" i="1" s="1"/>
  <c r="N853" i="1" s="1"/>
  <c r="M880" i="1"/>
  <c r="N880" i="1" s="1"/>
  <c r="AA769" i="1"/>
  <c r="AB769" i="1" s="1"/>
  <c r="AC769" i="1" s="1"/>
  <c r="AD769" i="1" s="1"/>
  <c r="W769" i="1"/>
  <c r="R707" i="1"/>
  <c r="S707" i="1"/>
  <c r="AA845" i="1"/>
  <c r="AB845" i="1" s="1"/>
  <c r="W845" i="1"/>
  <c r="K918" i="1"/>
  <c r="M918" i="1" s="1"/>
  <c r="N918" i="1" s="1"/>
  <c r="M891" i="1"/>
  <c r="N891" i="1" s="1"/>
  <c r="M995" i="1"/>
  <c r="N995" i="1" s="1"/>
  <c r="M998" i="1"/>
  <c r="N998" i="1" s="1"/>
  <c r="M944" i="1"/>
  <c r="N944" i="1" s="1"/>
  <c r="T935" i="1"/>
  <c r="U935" i="1" s="1"/>
  <c r="L342" i="1"/>
  <c r="O342" i="1" s="1"/>
  <c r="R342" i="1" s="1"/>
  <c r="M482" i="1"/>
  <c r="N482" i="1" s="1"/>
  <c r="M165" i="1"/>
  <c r="N165" i="1" s="1"/>
  <c r="S247" i="1"/>
  <c r="V247" i="1" s="1"/>
  <c r="Z247" i="1" s="1"/>
  <c r="L437" i="1"/>
  <c r="O437" i="1" s="1"/>
  <c r="R437" i="1" s="1"/>
  <c r="M384" i="1"/>
  <c r="N384" i="1" s="1"/>
  <c r="L493" i="1"/>
  <c r="O493" i="1" s="1"/>
  <c r="U471" i="1"/>
  <c r="AA471" i="1" s="1"/>
  <c r="AB471" i="1" s="1"/>
  <c r="M598" i="1"/>
  <c r="N598" i="1" s="1"/>
  <c r="L310" i="1"/>
  <c r="O310" i="1" s="1"/>
  <c r="R310" i="1" s="1"/>
  <c r="S449" i="1"/>
  <c r="L627" i="1"/>
  <c r="O627" i="1" s="1"/>
  <c r="R627" i="1" s="1"/>
  <c r="M66" i="1"/>
  <c r="N66" i="1" s="1"/>
  <c r="S157" i="1"/>
  <c r="V157" i="1" s="1"/>
  <c r="Z157" i="1" s="1"/>
  <c r="M513" i="1"/>
  <c r="N513" i="1" s="1"/>
  <c r="S119" i="1"/>
  <c r="V119" i="1" s="1"/>
  <c r="Z119" i="1" s="1"/>
  <c r="M393" i="1"/>
  <c r="N393" i="1" s="1"/>
  <c r="AA756" i="1"/>
  <c r="AB756" i="1" s="1"/>
  <c r="W756" i="1"/>
  <c r="T778" i="1"/>
  <c r="U778" i="1" s="1"/>
  <c r="K815" i="1"/>
  <c r="M815" i="1" s="1"/>
  <c r="N815" i="1" s="1"/>
  <c r="K841" i="1"/>
  <c r="M841" i="1" s="1"/>
  <c r="N841" i="1" s="1"/>
  <c r="T873" i="1"/>
  <c r="U873" i="1" s="1"/>
  <c r="AA702" i="1"/>
  <c r="AB702" i="1" s="1"/>
  <c r="W702" i="1"/>
  <c r="R750" i="1"/>
  <c r="S750" i="1"/>
  <c r="W865" i="1"/>
  <c r="AA865" i="1"/>
  <c r="AB865" i="1" s="1"/>
  <c r="AA831" i="1"/>
  <c r="AB831" i="1" s="1"/>
  <c r="W831" i="1"/>
  <c r="T734" i="1"/>
  <c r="U734" i="1" s="1"/>
  <c r="S818" i="1"/>
  <c r="AA884" i="1"/>
  <c r="AB884" i="1" s="1"/>
  <c r="W884" i="1"/>
  <c r="T711" i="1"/>
  <c r="U711" i="1" s="1"/>
  <c r="T784" i="1"/>
  <c r="U784" i="1" s="1"/>
  <c r="AA878" i="1"/>
  <c r="AB878" i="1" s="1"/>
  <c r="W878" i="1"/>
  <c r="AA923" i="1"/>
  <c r="AB923" i="1" s="1"/>
  <c r="W923" i="1"/>
  <c r="L678" i="1"/>
  <c r="O678" i="1" s="1"/>
  <c r="K648" i="1"/>
  <c r="L648" i="1" s="1"/>
  <c r="O648" i="1" s="1"/>
  <c r="R883" i="1"/>
  <c r="S883" i="1"/>
  <c r="AA721" i="1"/>
  <c r="AB721" i="1" s="1"/>
  <c r="W721" i="1"/>
  <c r="AA727" i="1"/>
  <c r="AB727" i="1" s="1"/>
  <c r="W727" i="1"/>
  <c r="AA763" i="1"/>
  <c r="AB763" i="1" s="1"/>
  <c r="W763" i="1"/>
  <c r="S806" i="1"/>
  <c r="K827" i="1"/>
  <c r="L827" i="1" s="1"/>
  <c r="O827" i="1" s="1"/>
  <c r="T657" i="1"/>
  <c r="U657" i="1" s="1"/>
  <c r="AA701" i="1"/>
  <c r="AB701" i="1" s="1"/>
  <c r="W701" i="1"/>
  <c r="AA890" i="1"/>
  <c r="AB890" i="1" s="1"/>
  <c r="W890" i="1"/>
  <c r="T672" i="1"/>
  <c r="U672" i="1" s="1"/>
  <c r="AG820" i="1"/>
  <c r="AA732" i="1"/>
  <c r="AB732" i="1" s="1"/>
  <c r="W732" i="1"/>
  <c r="L738" i="1"/>
  <c r="O738" i="1" s="1"/>
  <c r="AA876" i="1"/>
  <c r="AB876" i="1" s="1"/>
  <c r="W876" i="1"/>
  <c r="K654" i="1"/>
  <c r="L654" i="1" s="1"/>
  <c r="O654" i="1" s="1"/>
  <c r="AA671" i="1"/>
  <c r="AB671" i="1" s="1"/>
  <c r="W671" i="1"/>
  <c r="M700" i="1"/>
  <c r="N700" i="1" s="1"/>
  <c r="AA674" i="1"/>
  <c r="AB674" i="1" s="1"/>
  <c r="W674" i="1"/>
  <c r="AA829" i="1"/>
  <c r="AB829" i="1" s="1"/>
  <c r="W829" i="1"/>
  <c r="AA714" i="1"/>
  <c r="AB714" i="1" s="1"/>
  <c r="W714" i="1"/>
  <c r="AA995" i="1"/>
  <c r="AB995" i="1" s="1"/>
  <c r="W995" i="1"/>
  <c r="L876" i="1"/>
  <c r="O876" i="1" s="1"/>
  <c r="AA941" i="1"/>
  <c r="AB941" i="1" s="1"/>
  <c r="W941" i="1"/>
  <c r="S952" i="1"/>
  <c r="M969" i="1"/>
  <c r="N969" i="1" s="1"/>
  <c r="T924" i="1"/>
  <c r="U924" i="1" s="1"/>
  <c r="S931" i="1"/>
  <c r="K830" i="1"/>
  <c r="L830" i="1" s="1"/>
  <c r="O830" i="1" s="1"/>
  <c r="R830" i="1" s="1"/>
  <c r="T788" i="1"/>
  <c r="U788" i="1" s="1"/>
  <c r="AA919" i="1"/>
  <c r="AB919" i="1" s="1"/>
  <c r="W919" i="1"/>
  <c r="AA950" i="1"/>
  <c r="AB950" i="1" s="1"/>
  <c r="W950" i="1"/>
  <c r="K786" i="1"/>
  <c r="L786" i="1" s="1"/>
  <c r="O786" i="1" s="1"/>
  <c r="M786" i="1"/>
  <c r="M949" i="1"/>
  <c r="N949" i="1" s="1"/>
  <c r="L946" i="1"/>
  <c r="O946" i="1" s="1"/>
  <c r="R946" i="1" s="1"/>
  <c r="AA988" i="1"/>
  <c r="AB988" i="1" s="1"/>
  <c r="W988" i="1"/>
  <c r="K975" i="1"/>
  <c r="L975" i="1" s="1"/>
  <c r="O975" i="1" s="1"/>
  <c r="AA951" i="1"/>
  <c r="AB951" i="1" s="1"/>
  <c r="W951" i="1"/>
  <c r="AA781" i="1"/>
  <c r="AB781" i="1" s="1"/>
  <c r="W781" i="1"/>
  <c r="AA803" i="1"/>
  <c r="AB803" i="1" s="1"/>
  <c r="W803" i="1"/>
  <c r="AA895" i="1"/>
  <c r="AB895" i="1" s="1"/>
  <c r="W895" i="1"/>
  <c r="L918" i="1"/>
  <c r="O918" i="1" s="1"/>
  <c r="R918" i="1" s="1"/>
  <c r="S953" i="1"/>
  <c r="M764" i="1"/>
  <c r="N764" i="1" s="1"/>
  <c r="M959" i="1"/>
  <c r="N959" i="1" s="1"/>
  <c r="M268" i="1"/>
  <c r="N268" i="1" s="1"/>
  <c r="M829" i="1"/>
  <c r="N829" i="1" s="1"/>
  <c r="K859" i="1"/>
  <c r="L859" i="1" s="1"/>
  <c r="O859" i="1" s="1"/>
  <c r="M706" i="1"/>
  <c r="N706" i="1" s="1"/>
  <c r="L719" i="1"/>
  <c r="O719" i="1" s="1"/>
  <c r="R719" i="1" s="1"/>
  <c r="T892" i="1"/>
  <c r="U892" i="1" s="1"/>
  <c r="T772" i="1"/>
  <c r="U772" i="1" s="1"/>
  <c r="AA953" i="1"/>
  <c r="AB953" i="1" s="1"/>
  <c r="W953" i="1"/>
  <c r="L920" i="1"/>
  <c r="O920" i="1" s="1"/>
  <c r="L103" i="1"/>
  <c r="O103" i="1" s="1"/>
  <c r="R103" i="1" s="1"/>
  <c r="M175" i="1"/>
  <c r="N175" i="1" s="1"/>
  <c r="M120" i="1"/>
  <c r="N120" i="1" s="1"/>
  <c r="S301" i="1"/>
  <c r="V301" i="1" s="1"/>
  <c r="Z301" i="1" s="1"/>
  <c r="S519" i="1"/>
  <c r="V519" i="1" s="1"/>
  <c r="Z519" i="1" s="1"/>
  <c r="W494" i="1"/>
  <c r="Y494" i="1" s="1"/>
  <c r="L457" i="1"/>
  <c r="O457" i="1" s="1"/>
  <c r="R457" i="1" s="1"/>
  <c r="S61" i="1"/>
  <c r="L296" i="1"/>
  <c r="O296" i="1" s="1"/>
  <c r="R296" i="1" s="1"/>
  <c r="L815" i="1"/>
  <c r="O815" i="1" s="1"/>
  <c r="R815" i="1" s="1"/>
  <c r="T847" i="1"/>
  <c r="U847" i="1" s="1"/>
  <c r="S689" i="1"/>
  <c r="AA691" i="1"/>
  <c r="AB691" i="1" s="1"/>
  <c r="W691" i="1"/>
  <c r="L725" i="1"/>
  <c r="O725" i="1" s="1"/>
  <c r="AA818" i="1"/>
  <c r="AB818" i="1" s="1"/>
  <c r="W818" i="1"/>
  <c r="AA900" i="1"/>
  <c r="AB900" i="1" s="1"/>
  <c r="W900" i="1"/>
  <c r="T869" i="1"/>
  <c r="U869" i="1" s="1"/>
  <c r="AA877" i="1"/>
  <c r="AB877" i="1" s="1"/>
  <c r="W877" i="1"/>
  <c r="AA912" i="1"/>
  <c r="AB912" i="1" s="1"/>
  <c r="W912" i="1"/>
  <c r="M821" i="1"/>
  <c r="N821" i="1" s="1"/>
  <c r="AA824" i="1"/>
  <c r="AB824" i="1" s="1"/>
  <c r="W824" i="1"/>
  <c r="M883" i="1"/>
  <c r="N883" i="1" s="1"/>
  <c r="K683" i="1"/>
  <c r="L683" i="1" s="1"/>
  <c r="O683" i="1" s="1"/>
  <c r="M741" i="1"/>
  <c r="N741" i="1" s="1"/>
  <c r="V779" i="1"/>
  <c r="Z779" i="1" s="1"/>
  <c r="AA806" i="1"/>
  <c r="AB806" i="1" s="1"/>
  <c r="W806" i="1"/>
  <c r="S646" i="1"/>
  <c r="M692" i="1"/>
  <c r="N692" i="1" s="1"/>
  <c r="K690" i="1"/>
  <c r="M690" i="1" s="1"/>
  <c r="N690" i="1" s="1"/>
  <c r="T716" i="1"/>
  <c r="U716" i="1" s="1"/>
  <c r="K722" i="1"/>
  <c r="L722" i="1" s="1"/>
  <c r="O722" i="1" s="1"/>
  <c r="AA687" i="1"/>
  <c r="AB687" i="1" s="1"/>
  <c r="W687" i="1"/>
  <c r="AA730" i="1"/>
  <c r="AB730" i="1" s="1"/>
  <c r="W730" i="1"/>
  <c r="S761" i="1"/>
  <c r="R677" i="1"/>
  <c r="S677" i="1"/>
  <c r="AA952" i="1"/>
  <c r="AB952" i="1" s="1"/>
  <c r="W952" i="1"/>
  <c r="K924" i="1"/>
  <c r="M924" i="1" s="1"/>
  <c r="N924" i="1" s="1"/>
  <c r="K916" i="1"/>
  <c r="L916" i="1" s="1"/>
  <c r="O916" i="1" s="1"/>
  <c r="K999" i="1"/>
  <c r="L999" i="1" s="1"/>
  <c r="O999" i="1" s="1"/>
  <c r="AA931" i="1"/>
  <c r="AB931" i="1" s="1"/>
  <c r="W931" i="1"/>
  <c r="T938" i="1"/>
  <c r="U938" i="1" s="1"/>
  <c r="N786" i="1"/>
  <c r="L970" i="1"/>
  <c r="O970" i="1" s="1"/>
  <c r="V756" i="1"/>
  <c r="Z756" i="1" s="1"/>
  <c r="AC756" i="1"/>
  <c r="AD756" i="1" s="1"/>
  <c r="AA962" i="1"/>
  <c r="AB962" i="1" s="1"/>
  <c r="W962" i="1"/>
  <c r="T987" i="1"/>
  <c r="U987" i="1" s="1"/>
  <c r="AA906" i="1"/>
  <c r="AB906" i="1" s="1"/>
  <c r="W906" i="1"/>
  <c r="L941" i="1"/>
  <c r="O941" i="1" s="1"/>
  <c r="AA875" i="1"/>
  <c r="AB875" i="1" s="1"/>
  <c r="W875" i="1"/>
  <c r="S951" i="1"/>
  <c r="AA760" i="1"/>
  <c r="AB760" i="1" s="1"/>
  <c r="W760" i="1"/>
  <c r="AA908" i="1"/>
  <c r="AB908" i="1" s="1"/>
  <c r="W908" i="1"/>
  <c r="AA914" i="1"/>
  <c r="AB914" i="1" s="1"/>
  <c r="W914" i="1"/>
  <c r="T850" i="1"/>
  <c r="U850" i="1" s="1"/>
  <c r="AA813" i="1"/>
  <c r="AB813" i="1" s="1"/>
  <c r="W813" i="1"/>
  <c r="R754" i="1"/>
  <c r="S754" i="1"/>
  <c r="AA991" i="1"/>
  <c r="AB991" i="1" s="1"/>
  <c r="W991" i="1"/>
  <c r="R685" i="1"/>
  <c r="S685" i="1"/>
  <c r="AA812" i="1"/>
  <c r="AB812" i="1" s="1"/>
  <c r="AC812" i="1" s="1"/>
  <c r="AD812" i="1" s="1"/>
  <c r="W812" i="1"/>
  <c r="AA669" i="1"/>
  <c r="AB669" i="1" s="1"/>
  <c r="W669" i="1"/>
  <c r="AA733" i="1"/>
  <c r="AB733" i="1" s="1"/>
  <c r="W733" i="1"/>
  <c r="AA920" i="1"/>
  <c r="AB920" i="1" s="1"/>
  <c r="W920" i="1"/>
  <c r="M890" i="1"/>
  <c r="N890" i="1" s="1"/>
  <c r="AA866" i="1"/>
  <c r="AB866" i="1" s="1"/>
  <c r="AC866" i="1" s="1"/>
  <c r="AD866" i="1" s="1"/>
  <c r="W866" i="1"/>
  <c r="AA852" i="1"/>
  <c r="AB852" i="1" s="1"/>
  <c r="W852" i="1"/>
  <c r="S846" i="1"/>
  <c r="M906" i="1"/>
  <c r="N906" i="1" s="1"/>
  <c r="AA936" i="1"/>
  <c r="AB936" i="1" s="1"/>
  <c r="W936" i="1"/>
  <c r="S444" i="1"/>
  <c r="V444" i="1" s="1"/>
  <c r="Z444" i="1" s="1"/>
  <c r="M529" i="1"/>
  <c r="N529" i="1" s="1"/>
  <c r="S606" i="1"/>
  <c r="V606" i="1" s="1"/>
  <c r="Z606" i="1" s="1"/>
  <c r="M463" i="1"/>
  <c r="N463" i="1" s="1"/>
  <c r="L369" i="1"/>
  <c r="O369" i="1" s="1"/>
  <c r="R369" i="1" s="1"/>
  <c r="M547" i="1"/>
  <c r="N547" i="1" s="1"/>
  <c r="L71" i="1"/>
  <c r="O71" i="1" s="1"/>
  <c r="M226" i="1"/>
  <c r="N226" i="1" s="1"/>
  <c r="L59" i="1"/>
  <c r="O59" i="1" s="1"/>
  <c r="R59" i="1" s="1"/>
  <c r="L77" i="1"/>
  <c r="O77" i="1" s="1"/>
  <c r="M185" i="1"/>
  <c r="N185" i="1" s="1"/>
  <c r="L322" i="1"/>
  <c r="O322" i="1" s="1"/>
  <c r="L389" i="1"/>
  <c r="O389" i="1" s="1"/>
  <c r="R389" i="1" s="1"/>
  <c r="AA695" i="1"/>
  <c r="AB695" i="1" s="1"/>
  <c r="W695" i="1"/>
  <c r="K778" i="1"/>
  <c r="L778" i="1" s="1"/>
  <c r="O778" i="1" s="1"/>
  <c r="T815" i="1"/>
  <c r="U815" i="1" s="1"/>
  <c r="AA872" i="1"/>
  <c r="AB872" i="1" s="1"/>
  <c r="W872" i="1"/>
  <c r="K873" i="1"/>
  <c r="L873" i="1" s="1"/>
  <c r="O873" i="1" s="1"/>
  <c r="AA689" i="1"/>
  <c r="AB689" i="1" s="1"/>
  <c r="W689" i="1"/>
  <c r="K800" i="1"/>
  <c r="M800" i="1" s="1"/>
  <c r="N800" i="1" s="1"/>
  <c r="W731" i="1"/>
  <c r="AA731" i="1"/>
  <c r="AB731" i="1" s="1"/>
  <c r="K734" i="1"/>
  <c r="L734" i="1" s="1"/>
  <c r="O734" i="1" s="1"/>
  <c r="R734" i="1" s="1"/>
  <c r="AA805" i="1"/>
  <c r="AB805" i="1" s="1"/>
  <c r="W805" i="1"/>
  <c r="T840" i="1"/>
  <c r="U840" i="1" s="1"/>
  <c r="AA759" i="1"/>
  <c r="AB759" i="1" s="1"/>
  <c r="W759" i="1"/>
  <c r="K784" i="1"/>
  <c r="L784" i="1" s="1"/>
  <c r="O784" i="1" s="1"/>
  <c r="M784" i="1"/>
  <c r="N784" i="1" s="1"/>
  <c r="S898" i="1"/>
  <c r="M851" i="1"/>
  <c r="N851" i="1" s="1"/>
  <c r="AA709" i="1"/>
  <c r="AB709" i="1" s="1"/>
  <c r="W709" i="1"/>
  <c r="AA855" i="1"/>
  <c r="AB855" i="1" s="1"/>
  <c r="AC855" i="1" s="1"/>
  <c r="AD855" i="1" s="1"/>
  <c r="W855" i="1"/>
  <c r="AA915" i="1"/>
  <c r="AB915" i="1" s="1"/>
  <c r="W915" i="1"/>
  <c r="AA779" i="1"/>
  <c r="AB779" i="1" s="1"/>
  <c r="W779" i="1"/>
  <c r="T823" i="1"/>
  <c r="U823" i="1" s="1"/>
  <c r="K657" i="1"/>
  <c r="L657" i="1" s="1"/>
  <c r="O657" i="1" s="1"/>
  <c r="AA646" i="1"/>
  <c r="AB646" i="1" s="1"/>
  <c r="W646" i="1"/>
  <c r="K672" i="1"/>
  <c r="L672" i="1" s="1"/>
  <c r="O672" i="1" s="1"/>
  <c r="S773" i="1"/>
  <c r="T740" i="1"/>
  <c r="U740" i="1" s="1"/>
  <c r="AA753" i="1"/>
  <c r="AB753" i="1" s="1"/>
  <c r="W753" i="1"/>
  <c r="AA837" i="1"/>
  <c r="AB837" i="1" s="1"/>
  <c r="W837" i="1"/>
  <c r="T690" i="1"/>
  <c r="U690" i="1" s="1"/>
  <c r="S743" i="1"/>
  <c r="S730" i="1"/>
  <c r="AA761" i="1"/>
  <c r="AB761" i="1" s="1"/>
  <c r="W761" i="1"/>
  <c r="AA762" i="1"/>
  <c r="AB762" i="1" s="1"/>
  <c r="W762" i="1"/>
  <c r="AA745" i="1"/>
  <c r="AB745" i="1" s="1"/>
  <c r="W745" i="1"/>
  <c r="AA749" i="1"/>
  <c r="AB749" i="1" s="1"/>
  <c r="W749" i="1"/>
  <c r="AA712" i="1"/>
  <c r="AB712" i="1" s="1"/>
  <c r="W712" i="1"/>
  <c r="AA799" i="1"/>
  <c r="AB799" i="1" s="1"/>
  <c r="W799" i="1"/>
  <c r="AA737" i="1"/>
  <c r="AB737" i="1" s="1"/>
  <c r="W737" i="1"/>
  <c r="AA994" i="1"/>
  <c r="AB994" i="1" s="1"/>
  <c r="W994" i="1"/>
  <c r="AA903" i="1"/>
  <c r="AB903" i="1" s="1"/>
  <c r="W903" i="1"/>
  <c r="K968" i="1"/>
  <c r="M968" i="1" s="1"/>
  <c r="N968" i="1" s="1"/>
  <c r="S997" i="1"/>
  <c r="S901" i="1"/>
  <c r="AA981" i="1"/>
  <c r="AB981" i="1" s="1"/>
  <c r="W981" i="1"/>
  <c r="K788" i="1"/>
  <c r="M788" i="1" s="1"/>
  <c r="N788" i="1" s="1"/>
  <c r="T886" i="1"/>
  <c r="U886" i="1" s="1"/>
  <c r="AA989" i="1"/>
  <c r="AB989" i="1" s="1"/>
  <c r="W989" i="1"/>
  <c r="AA913" i="1"/>
  <c r="AB913" i="1" s="1"/>
  <c r="W913" i="1"/>
  <c r="T956" i="1"/>
  <c r="U956" i="1" s="1"/>
  <c r="S667" i="1"/>
  <c r="AA685" i="1"/>
  <c r="AB685" i="1" s="1"/>
  <c r="W685" i="1"/>
  <c r="AA795" i="1"/>
  <c r="AB795" i="1" s="1"/>
  <c r="W795" i="1"/>
  <c r="K728" i="1"/>
  <c r="L728" i="1" s="1"/>
  <c r="O728" i="1" s="1"/>
  <c r="AA776" i="1"/>
  <c r="AB776" i="1" s="1"/>
  <c r="W776" i="1"/>
  <c r="T719" i="1"/>
  <c r="U719" i="1" s="1"/>
  <c r="M241" i="1"/>
  <c r="N241" i="1" s="1"/>
  <c r="L353" i="1"/>
  <c r="O353" i="1" s="1"/>
  <c r="R353" i="1" s="1"/>
  <c r="L426" i="1"/>
  <c r="O426" i="1" s="1"/>
  <c r="L55" i="1"/>
  <c r="O55" i="1" s="1"/>
  <c r="L223" i="1"/>
  <c r="O223" i="1" s="1"/>
  <c r="S528" i="1"/>
  <c r="L568" i="1"/>
  <c r="O568" i="1" s="1"/>
  <c r="R568" i="1" s="1"/>
  <c r="L477" i="1"/>
  <c r="O477" i="1" s="1"/>
  <c r="R477" i="1" s="1"/>
  <c r="L259" i="1"/>
  <c r="O259" i="1" s="1"/>
  <c r="S755" i="1"/>
  <c r="AA644" i="1"/>
  <c r="AB644" i="1" s="1"/>
  <c r="W644" i="1"/>
  <c r="S868" i="1"/>
  <c r="N187" i="1"/>
  <c r="AA707" i="1"/>
  <c r="AB707" i="1" s="1"/>
  <c r="W707" i="1"/>
  <c r="S658" i="1"/>
  <c r="AA750" i="1"/>
  <c r="AB750" i="1" s="1"/>
  <c r="W750" i="1"/>
  <c r="K869" i="1"/>
  <c r="L869" i="1" s="1"/>
  <c r="O869" i="1" s="1"/>
  <c r="R869" i="1" s="1"/>
  <c r="AA653" i="1"/>
  <c r="AB653" i="1" s="1"/>
  <c r="W653" i="1"/>
  <c r="S708" i="1"/>
  <c r="W898" i="1"/>
  <c r="AA898" i="1"/>
  <c r="AB898" i="1" s="1"/>
  <c r="V855" i="1"/>
  <c r="Z855" i="1" s="1"/>
  <c r="S915" i="1"/>
  <c r="AA717" i="1"/>
  <c r="AB717" i="1" s="1"/>
  <c r="W717" i="1"/>
  <c r="W810" i="1"/>
  <c r="AA810" i="1"/>
  <c r="AB810" i="1" s="1"/>
  <c r="L823" i="1"/>
  <c r="O823" i="1" s="1"/>
  <c r="R823" i="1" s="1"/>
  <c r="AA889" i="1"/>
  <c r="AB889" i="1" s="1"/>
  <c r="W889" i="1"/>
  <c r="AA785" i="1"/>
  <c r="AB785" i="1" s="1"/>
  <c r="W785" i="1"/>
  <c r="AA783" i="1"/>
  <c r="AB783" i="1" s="1"/>
  <c r="W783" i="1"/>
  <c r="AA773" i="1"/>
  <c r="AB773" i="1" s="1"/>
  <c r="W773" i="1"/>
  <c r="AA661" i="1"/>
  <c r="AB661" i="1" s="1"/>
  <c r="W661" i="1"/>
  <c r="L690" i="1"/>
  <c r="O690" i="1" s="1"/>
  <c r="R690" i="1" s="1"/>
  <c r="K716" i="1"/>
  <c r="L716" i="1" s="1"/>
  <c r="O716" i="1" s="1"/>
  <c r="S902" i="1"/>
  <c r="AA743" i="1"/>
  <c r="AB743" i="1" s="1"/>
  <c r="W743" i="1"/>
  <c r="AA791" i="1"/>
  <c r="AB791" i="1" s="1"/>
  <c r="W791" i="1"/>
  <c r="AA798" i="1"/>
  <c r="AB798" i="1" s="1"/>
  <c r="W798" i="1"/>
  <c r="AC858" i="1"/>
  <c r="AD858" i="1" s="1"/>
  <c r="V858" i="1"/>
  <c r="Z858" i="1" s="1"/>
  <c r="S688" i="1"/>
  <c r="S961" i="1"/>
  <c r="R984" i="1"/>
  <c r="S984" i="1"/>
  <c r="AA997" i="1"/>
  <c r="AB997" i="1" s="1"/>
  <c r="W997" i="1"/>
  <c r="AA901" i="1"/>
  <c r="AB901" i="1" s="1"/>
  <c r="W901" i="1"/>
  <c r="W965" i="1"/>
  <c r="AA965" i="1"/>
  <c r="AB965" i="1" s="1"/>
  <c r="K938" i="1"/>
  <c r="M938" i="1" s="1"/>
  <c r="N938" i="1" s="1"/>
  <c r="AA998" i="1"/>
  <c r="AB998" i="1" s="1"/>
  <c r="W998" i="1"/>
  <c r="AA881" i="1"/>
  <c r="AB881" i="1" s="1"/>
  <c r="W881" i="1"/>
  <c r="AA944" i="1"/>
  <c r="AB944" i="1" s="1"/>
  <c r="W944" i="1"/>
  <c r="AA992" i="1"/>
  <c r="AB992" i="1" s="1"/>
  <c r="W992" i="1"/>
  <c r="S794" i="1"/>
  <c r="K934" i="1"/>
  <c r="L934" i="1" s="1"/>
  <c r="O934" i="1" s="1"/>
  <c r="R934" i="1" s="1"/>
  <c r="R539" i="1"/>
  <c r="S539" i="1"/>
  <c r="K987" i="1"/>
  <c r="L987" i="1" s="1"/>
  <c r="O987" i="1" s="1"/>
  <c r="AA930" i="1"/>
  <c r="AB930" i="1" s="1"/>
  <c r="W930" i="1"/>
  <c r="AA973" i="1"/>
  <c r="AB973" i="1" s="1"/>
  <c r="W973" i="1"/>
  <c r="AA1001" i="1"/>
  <c r="AB1001" i="1" s="1"/>
  <c r="W1001" i="1"/>
  <c r="AA681" i="1"/>
  <c r="AB681" i="1" s="1"/>
  <c r="W681" i="1"/>
  <c r="AA667" i="1"/>
  <c r="AB667" i="1" s="1"/>
  <c r="W667" i="1"/>
  <c r="S945" i="1"/>
  <c r="V844" i="1"/>
  <c r="Z844" i="1" s="1"/>
  <c r="AC844" i="1"/>
  <c r="AD844" i="1" s="1"/>
  <c r="AA976" i="1"/>
  <c r="AB976" i="1" s="1"/>
  <c r="AC976" i="1" s="1"/>
  <c r="AD976" i="1" s="1"/>
  <c r="W976" i="1"/>
  <c r="L853" i="1"/>
  <c r="O853" i="1" s="1"/>
  <c r="R853" i="1" s="1"/>
  <c r="K790" i="1"/>
  <c r="L790" i="1" s="1"/>
  <c r="O790" i="1" s="1"/>
  <c r="R790" i="1" s="1"/>
  <c r="V866" i="1"/>
  <c r="Z866" i="1" s="1"/>
  <c r="AA979" i="1"/>
  <c r="AB979" i="1" s="1"/>
  <c r="W979" i="1"/>
  <c r="AC966" i="1"/>
  <c r="AD966" i="1" s="1"/>
  <c r="V966" i="1"/>
  <c r="Z966" i="1" s="1"/>
  <c r="AA842" i="1"/>
  <c r="AB842" i="1" s="1"/>
  <c r="W842" i="1"/>
  <c r="L297" i="1"/>
  <c r="O297" i="1" s="1"/>
  <c r="R297" i="1" s="1"/>
  <c r="AA710" i="1"/>
  <c r="AB710" i="1" s="1"/>
  <c r="W710" i="1"/>
  <c r="AA755" i="1"/>
  <c r="AB755" i="1" s="1"/>
  <c r="W755" i="1"/>
  <c r="AA758" i="1"/>
  <c r="AB758" i="1" s="1"/>
  <c r="W758" i="1"/>
  <c r="AA868" i="1"/>
  <c r="AB868" i="1" s="1"/>
  <c r="W868" i="1"/>
  <c r="AC885" i="1"/>
  <c r="AD885" i="1" s="1"/>
  <c r="V885" i="1"/>
  <c r="Z885" i="1" s="1"/>
  <c r="R903" i="1"/>
  <c r="S903" i="1"/>
  <c r="AA682" i="1"/>
  <c r="AB682" i="1" s="1"/>
  <c r="W682" i="1"/>
  <c r="T728" i="1"/>
  <c r="U728" i="1" s="1"/>
  <c r="T800" i="1"/>
  <c r="U800" i="1" s="1"/>
  <c r="AA658" i="1"/>
  <c r="AB658" i="1" s="1"/>
  <c r="W658" i="1"/>
  <c r="AA699" i="1"/>
  <c r="AB699" i="1" s="1"/>
  <c r="W699" i="1"/>
  <c r="T790" i="1"/>
  <c r="U790" i="1" s="1"/>
  <c r="K840" i="1"/>
  <c r="L840" i="1" s="1"/>
  <c r="O840" i="1" s="1"/>
  <c r="M840" i="1"/>
  <c r="N840" i="1" s="1"/>
  <c r="S742" i="1"/>
  <c r="AA708" i="1"/>
  <c r="AB708" i="1" s="1"/>
  <c r="W708" i="1"/>
  <c r="AA879" i="1"/>
  <c r="AB879" i="1" s="1"/>
  <c r="AC879" i="1" s="1"/>
  <c r="AD879" i="1" s="1"/>
  <c r="W879" i="1"/>
  <c r="S811" i="1"/>
  <c r="S863" i="1"/>
  <c r="T809" i="1"/>
  <c r="U809" i="1" s="1"/>
  <c r="AA651" i="1"/>
  <c r="AB651" i="1" s="1"/>
  <c r="W651" i="1"/>
  <c r="M732" i="1"/>
  <c r="N732" i="1" s="1"/>
  <c r="M761" i="1"/>
  <c r="N761" i="1" s="1"/>
  <c r="AA887" i="1"/>
  <c r="AB887" i="1" s="1"/>
  <c r="W887" i="1"/>
  <c r="AA735" i="1"/>
  <c r="AB735" i="1" s="1"/>
  <c r="W735" i="1"/>
  <c r="K823" i="1"/>
  <c r="M823" i="1" s="1"/>
  <c r="N823" i="1" s="1"/>
  <c r="S662" i="1"/>
  <c r="S783" i="1"/>
  <c r="T860" i="1"/>
  <c r="U860" i="1" s="1"/>
  <c r="K740" i="1"/>
  <c r="M740" i="1" s="1"/>
  <c r="N740" i="1" s="1"/>
  <c r="S848" i="1"/>
  <c r="S849" i="1"/>
  <c r="S781" i="1"/>
  <c r="AE820" i="1"/>
  <c r="AF820" i="1" s="1"/>
  <c r="AA902" i="1"/>
  <c r="AB902" i="1" s="1"/>
  <c r="W902" i="1"/>
  <c r="S929" i="1"/>
  <c r="AC791" i="1"/>
  <c r="AD791" i="1" s="1"/>
  <c r="V791" i="1"/>
  <c r="Z791" i="1" s="1"/>
  <c r="AA836" i="1"/>
  <c r="AB836" i="1" s="1"/>
  <c r="AC836" i="1" s="1"/>
  <c r="AD836" i="1" s="1"/>
  <c r="W836" i="1"/>
  <c r="AA692" i="1"/>
  <c r="AB692" i="1" s="1"/>
  <c r="W692" i="1"/>
  <c r="K723" i="1"/>
  <c r="M723" i="1" s="1"/>
  <c r="N723" i="1" s="1"/>
  <c r="AA688" i="1"/>
  <c r="AB688" i="1" s="1"/>
  <c r="W688" i="1"/>
  <c r="AA984" i="1"/>
  <c r="AB984" i="1" s="1"/>
  <c r="W984" i="1"/>
  <c r="AA926" i="1"/>
  <c r="AB926" i="1" s="1"/>
  <c r="W926" i="1"/>
  <c r="AA961" i="1"/>
  <c r="AB961" i="1" s="1"/>
  <c r="W961" i="1"/>
  <c r="S908" i="1"/>
  <c r="AA670" i="1"/>
  <c r="AB670" i="1" s="1"/>
  <c r="W670" i="1"/>
  <c r="AA970" i="1"/>
  <c r="AB970" i="1" s="1"/>
  <c r="W970" i="1"/>
  <c r="AA513" i="1"/>
  <c r="AB513" i="1" s="1"/>
  <c r="W513" i="1"/>
  <c r="V976" i="1"/>
  <c r="Z976" i="1" s="1"/>
  <c r="S825" i="1"/>
  <c r="T675" i="1"/>
  <c r="U675" i="1" s="1"/>
  <c r="AA794" i="1"/>
  <c r="AB794" i="1" s="1"/>
  <c r="W794" i="1"/>
  <c r="K886" i="1"/>
  <c r="L886" i="1" s="1"/>
  <c r="O886" i="1" s="1"/>
  <c r="AA985" i="1"/>
  <c r="AB985" i="1" s="1"/>
  <c r="W985" i="1"/>
  <c r="K956" i="1"/>
  <c r="L956" i="1" s="1"/>
  <c r="O956" i="1" s="1"/>
  <c r="AA641" i="1"/>
  <c r="AB641" i="1" s="1"/>
  <c r="W641" i="1"/>
  <c r="S895" i="1"/>
  <c r="T996" i="1"/>
  <c r="U996" i="1" s="1"/>
  <c r="S914" i="1"/>
  <c r="AA945" i="1"/>
  <c r="AB945" i="1" s="1"/>
  <c r="W945" i="1"/>
  <c r="R110" i="1"/>
  <c r="S110" i="1"/>
  <c r="R547" i="1"/>
  <c r="S547" i="1"/>
  <c r="R226" i="1"/>
  <c r="S226" i="1"/>
  <c r="R272" i="1"/>
  <c r="S272" i="1"/>
  <c r="R390" i="1"/>
  <c r="S390" i="1"/>
  <c r="R264" i="1"/>
  <c r="S264" i="1"/>
  <c r="R526" i="1"/>
  <c r="S526" i="1"/>
  <c r="R370" i="1"/>
  <c r="S370" i="1"/>
  <c r="R631" i="1"/>
  <c r="S631" i="1"/>
  <c r="R611" i="1"/>
  <c r="S611" i="1"/>
  <c r="R95" i="1"/>
  <c r="S95" i="1"/>
  <c r="R118" i="1"/>
  <c r="S118" i="1"/>
  <c r="R382" i="1"/>
  <c r="S382" i="1"/>
  <c r="R620" i="1"/>
  <c r="S620" i="1"/>
  <c r="R253" i="1"/>
  <c r="S253" i="1"/>
  <c r="R470" i="1"/>
  <c r="S470" i="1"/>
  <c r="R60" i="1"/>
  <c r="S60" i="1"/>
  <c r="R257" i="1"/>
  <c r="S257" i="1"/>
  <c r="R431" i="1"/>
  <c r="S431" i="1"/>
  <c r="R587" i="1"/>
  <c r="S587" i="1"/>
  <c r="R293" i="1"/>
  <c r="S293" i="1"/>
  <c r="R490" i="1"/>
  <c r="S490" i="1"/>
  <c r="R375" i="1"/>
  <c r="S375" i="1"/>
  <c r="R529" i="1"/>
  <c r="S529" i="1"/>
  <c r="R549" i="1"/>
  <c r="S549" i="1"/>
  <c r="R464" i="1"/>
  <c r="S464" i="1"/>
  <c r="R241" i="1"/>
  <c r="S241" i="1"/>
  <c r="R109" i="1"/>
  <c r="S109" i="1"/>
  <c r="R224" i="1"/>
  <c r="S224" i="1"/>
  <c r="R460" i="1"/>
  <c r="S460" i="1"/>
  <c r="R313" i="1"/>
  <c r="S313" i="1"/>
  <c r="R605" i="1"/>
  <c r="S605" i="1"/>
  <c r="R254" i="1"/>
  <c r="S254" i="1"/>
  <c r="R128" i="1"/>
  <c r="S128" i="1"/>
  <c r="R398" i="1"/>
  <c r="S398" i="1"/>
  <c r="R159" i="1"/>
  <c r="S159" i="1"/>
  <c r="R245" i="1"/>
  <c r="S245" i="1"/>
  <c r="R337" i="1"/>
  <c r="S337" i="1"/>
  <c r="R281" i="1"/>
  <c r="S281" i="1"/>
  <c r="S149" i="1"/>
  <c r="R136" i="1"/>
  <c r="S136" i="1"/>
  <c r="R362" i="1"/>
  <c r="S362" i="1"/>
  <c r="R89" i="1"/>
  <c r="S89" i="1"/>
  <c r="R91" i="1"/>
  <c r="S91" i="1"/>
  <c r="R365" i="1"/>
  <c r="S365" i="1"/>
  <c r="R152" i="1"/>
  <c r="S152" i="1"/>
  <c r="R623" i="1"/>
  <c r="S623" i="1"/>
  <c r="R570" i="1"/>
  <c r="S570" i="1"/>
  <c r="R387" i="1"/>
  <c r="S387" i="1"/>
  <c r="R304" i="1"/>
  <c r="S304" i="1"/>
  <c r="R559" i="1"/>
  <c r="S559" i="1"/>
  <c r="R524" i="1"/>
  <c r="S524" i="1"/>
  <c r="R289" i="1"/>
  <c r="S289" i="1"/>
  <c r="R317" i="1"/>
  <c r="S317" i="1"/>
  <c r="R638" i="1"/>
  <c r="S638" i="1"/>
  <c r="R640" i="1"/>
  <c r="S640" i="1"/>
  <c r="R585" i="1"/>
  <c r="S585" i="1"/>
  <c r="R85" i="1"/>
  <c r="S85" i="1"/>
  <c r="R628" i="1"/>
  <c r="S628" i="1"/>
  <c r="R386" i="1"/>
  <c r="S386" i="1"/>
  <c r="R601" i="1"/>
  <c r="S601" i="1"/>
  <c r="R76" i="1"/>
  <c r="S76" i="1"/>
  <c r="R499" i="1"/>
  <c r="S499" i="1"/>
  <c r="R240" i="1"/>
  <c r="S240" i="1"/>
  <c r="R250" i="1"/>
  <c r="S250" i="1"/>
  <c r="R414" i="1"/>
  <c r="S414" i="1"/>
  <c r="R237" i="1"/>
  <c r="S237" i="1"/>
  <c r="R550" i="1"/>
  <c r="S550" i="1"/>
  <c r="R446" i="1"/>
  <c r="S446" i="1"/>
  <c r="R88" i="1"/>
  <c r="S88" i="1"/>
  <c r="R205" i="1"/>
  <c r="S205" i="1"/>
  <c r="R268" i="1"/>
  <c r="S268" i="1"/>
  <c r="R53" i="1"/>
  <c r="S53" i="1"/>
  <c r="R260" i="1"/>
  <c r="S260" i="1"/>
  <c r="R47" i="1"/>
  <c r="S47" i="1"/>
  <c r="R443" i="1"/>
  <c r="S443" i="1"/>
  <c r="R42" i="1"/>
  <c r="S42" i="1"/>
  <c r="R212" i="1"/>
  <c r="S212" i="1"/>
  <c r="R373" i="1"/>
  <c r="S373" i="1"/>
  <c r="R498" i="1"/>
  <c r="S498" i="1"/>
  <c r="R624" i="1"/>
  <c r="S624" i="1"/>
  <c r="R515" i="1"/>
  <c r="S515" i="1"/>
  <c r="R331" i="1"/>
  <c r="S331" i="1"/>
  <c r="R121" i="1"/>
  <c r="S121" i="1"/>
  <c r="R363" i="1"/>
  <c r="S363" i="1"/>
  <c r="R173" i="1"/>
  <c r="S173" i="1"/>
  <c r="R83" i="1"/>
  <c r="S83" i="1"/>
  <c r="R565" i="1"/>
  <c r="S565" i="1"/>
  <c r="R500" i="1"/>
  <c r="S500" i="1"/>
  <c r="R630" i="1"/>
  <c r="S630" i="1"/>
  <c r="R553" i="1"/>
  <c r="S553" i="1"/>
  <c r="R593" i="1"/>
  <c r="S593" i="1"/>
  <c r="R231" i="1"/>
  <c r="S231" i="1"/>
  <c r="R200" i="1"/>
  <c r="S200" i="1"/>
  <c r="R94" i="1"/>
  <c r="S94" i="1"/>
  <c r="R474" i="1"/>
  <c r="S474" i="1"/>
  <c r="R616" i="1"/>
  <c r="S616" i="1"/>
  <c r="R488" i="1"/>
  <c r="S488" i="1"/>
  <c r="R165" i="1"/>
  <c r="S165" i="1"/>
  <c r="R384" i="1"/>
  <c r="S384" i="1"/>
  <c r="R512" i="1"/>
  <c r="S512" i="1"/>
  <c r="R598" i="1"/>
  <c r="S598" i="1"/>
  <c r="R487" i="1"/>
  <c r="S487" i="1"/>
  <c r="R263" i="1"/>
  <c r="S263" i="1"/>
  <c r="R130" i="1"/>
  <c r="S130" i="1"/>
  <c r="R291" i="1"/>
  <c r="S291" i="1"/>
  <c r="R278" i="1"/>
  <c r="S278" i="1"/>
  <c r="R151" i="1"/>
  <c r="S151" i="1"/>
  <c r="R209" i="1"/>
  <c r="S209" i="1"/>
  <c r="R279" i="1"/>
  <c r="S279" i="1"/>
  <c r="R432" i="1"/>
  <c r="S432" i="1"/>
  <c r="R324" i="1"/>
  <c r="S324" i="1"/>
  <c r="R195" i="1"/>
  <c r="S195" i="1"/>
  <c r="R637" i="1"/>
  <c r="S637" i="1"/>
  <c r="R69" i="1"/>
  <c r="S69" i="1"/>
  <c r="R571" i="1"/>
  <c r="S571" i="1"/>
  <c r="R203" i="1"/>
  <c r="S203" i="1"/>
  <c r="R425" i="1"/>
  <c r="S425" i="1"/>
  <c r="R299" i="1"/>
  <c r="S299" i="1"/>
  <c r="R315" i="1"/>
  <c r="S315" i="1"/>
  <c r="R262" i="1"/>
  <c r="S262" i="1"/>
  <c r="R358" i="1"/>
  <c r="S358" i="1"/>
  <c r="R592" i="1"/>
  <c r="S592" i="1"/>
  <c r="R517" i="1"/>
  <c r="S517" i="1"/>
  <c r="R215" i="1"/>
  <c r="S215" i="1"/>
  <c r="R284" i="1"/>
  <c r="S284" i="1"/>
  <c r="R392" i="1"/>
  <c r="S392" i="1"/>
  <c r="R452" i="1"/>
  <c r="S452" i="1"/>
  <c r="R164" i="1"/>
  <c r="S164" i="1"/>
  <c r="R404" i="1"/>
  <c r="S404" i="1"/>
  <c r="R51" i="1"/>
  <c r="S51" i="1"/>
  <c r="R218" i="1"/>
  <c r="S218" i="1"/>
  <c r="R273" i="1"/>
  <c r="S273" i="1"/>
  <c r="R106" i="1"/>
  <c r="S106" i="1"/>
  <c r="R410" i="1"/>
  <c r="S410" i="1"/>
  <c r="R183" i="1"/>
  <c r="S183" i="1"/>
  <c r="R350" i="1"/>
  <c r="S350" i="1"/>
  <c r="R364" i="1"/>
  <c r="S364" i="1"/>
  <c r="R46" i="1"/>
  <c r="S46" i="1"/>
  <c r="R207" i="1"/>
  <c r="S207" i="1"/>
  <c r="R303" i="1"/>
  <c r="S303" i="1"/>
  <c r="R609" i="1"/>
  <c r="S609" i="1"/>
  <c r="R635" i="1"/>
  <c r="S635" i="1"/>
  <c r="R100" i="1"/>
  <c r="S100" i="1"/>
  <c r="R320" i="1"/>
  <c r="S320" i="1"/>
  <c r="R66" i="1"/>
  <c r="S66" i="1"/>
  <c r="R156" i="1"/>
  <c r="S156" i="1"/>
  <c r="R285" i="1"/>
  <c r="S285" i="1"/>
  <c r="R306" i="1"/>
  <c r="S306" i="1"/>
  <c r="R134" i="1"/>
  <c r="S134" i="1"/>
  <c r="R463" i="1"/>
  <c r="S463" i="1"/>
  <c r="R185" i="1"/>
  <c r="S185" i="1"/>
  <c r="R479" i="1"/>
  <c r="S479" i="1"/>
  <c r="R359" i="1"/>
  <c r="S359" i="1"/>
  <c r="R608" i="1"/>
  <c r="S608" i="1"/>
  <c r="R503" i="1"/>
  <c r="S503" i="1"/>
  <c r="R491" i="1"/>
  <c r="S491" i="1"/>
  <c r="R514" i="1"/>
  <c r="S514" i="1"/>
  <c r="R564" i="1"/>
  <c r="S564" i="1"/>
  <c r="R171" i="1"/>
  <c r="S171" i="1"/>
  <c r="R175" i="1"/>
  <c r="S175" i="1"/>
  <c r="R120" i="1"/>
  <c r="S120" i="1"/>
  <c r="R348" i="1"/>
  <c r="S348" i="1"/>
  <c r="R636" i="1"/>
  <c r="S636" i="1"/>
  <c r="R613" i="1"/>
  <c r="S613" i="1"/>
  <c r="R429" i="1"/>
  <c r="S429" i="1"/>
  <c r="R287" i="1"/>
  <c r="S287" i="1"/>
  <c r="R383" i="1"/>
  <c r="S383" i="1"/>
  <c r="R461" i="1"/>
  <c r="S461" i="1"/>
  <c r="R153" i="1"/>
  <c r="S153" i="1"/>
  <c r="V523" i="1"/>
  <c r="Z523" i="1" s="1"/>
  <c r="AA387" i="1"/>
  <c r="AB387" i="1" s="1"/>
  <c r="W387" i="1"/>
  <c r="T84" i="1"/>
  <c r="U84" i="1" s="1"/>
  <c r="AA113" i="1"/>
  <c r="AB113" i="1" s="1"/>
  <c r="W113" i="1"/>
  <c r="K584" i="1"/>
  <c r="L584" i="1" s="1"/>
  <c r="O584" i="1" s="1"/>
  <c r="R150" i="1"/>
  <c r="S150" i="1"/>
  <c r="T255" i="1"/>
  <c r="U255" i="1" s="1"/>
  <c r="AA280" i="1"/>
  <c r="AB280" i="1" s="1"/>
  <c r="W280" i="1"/>
  <c r="W495" i="1"/>
  <c r="AA495" i="1"/>
  <c r="AB495" i="1" s="1"/>
  <c r="T492" i="1"/>
  <c r="U492" i="1" s="1"/>
  <c r="S595" i="1"/>
  <c r="AA615" i="1"/>
  <c r="AB615" i="1" s="1"/>
  <c r="W615" i="1"/>
  <c r="V122" i="1"/>
  <c r="Z122" i="1" s="1"/>
  <c r="AA260" i="1"/>
  <c r="AB260" i="1" s="1"/>
  <c r="W260" i="1"/>
  <c r="AA200" i="1"/>
  <c r="AB200" i="1" s="1"/>
  <c r="W200" i="1"/>
  <c r="AA512" i="1"/>
  <c r="AB512" i="1" s="1"/>
  <c r="W512" i="1"/>
  <c r="AA155" i="1"/>
  <c r="AB155" i="1" s="1"/>
  <c r="W155" i="1"/>
  <c r="V314" i="1"/>
  <c r="Z314" i="1" s="1"/>
  <c r="AA233" i="1"/>
  <c r="AB233" i="1" s="1"/>
  <c r="W233" i="1"/>
  <c r="AA365" i="1"/>
  <c r="AB365" i="1" s="1"/>
  <c r="W365" i="1"/>
  <c r="V485" i="1"/>
  <c r="Z485" i="1" s="1"/>
  <c r="V532" i="1"/>
  <c r="Z532" i="1" s="1"/>
  <c r="AA303" i="1"/>
  <c r="AB303" i="1" s="1"/>
  <c r="W303" i="1"/>
  <c r="AA586" i="1"/>
  <c r="AB586" i="1" s="1"/>
  <c r="W586" i="1"/>
  <c r="AA129" i="1"/>
  <c r="AB129" i="1" s="1"/>
  <c r="W129" i="1"/>
  <c r="K93" i="1"/>
  <c r="L93" i="1" s="1"/>
  <c r="O93" i="1" s="1"/>
  <c r="R93" i="1" s="1"/>
  <c r="R412" i="1"/>
  <c r="S412" i="1"/>
  <c r="AA549" i="1"/>
  <c r="AB549" i="1" s="1"/>
  <c r="W549" i="1"/>
  <c r="AA601" i="1"/>
  <c r="AB601" i="1" s="1"/>
  <c r="W601" i="1"/>
  <c r="L625" i="1"/>
  <c r="O625" i="1" s="1"/>
  <c r="AA154" i="1"/>
  <c r="AB154" i="1" s="1"/>
  <c r="W154" i="1"/>
  <c r="L357" i="1"/>
  <c r="O357" i="1" s="1"/>
  <c r="AA455" i="1"/>
  <c r="AB455" i="1" s="1"/>
  <c r="W455" i="1"/>
  <c r="AA128" i="1"/>
  <c r="AB128" i="1" s="1"/>
  <c r="W128" i="1"/>
  <c r="V411" i="1"/>
  <c r="Z411" i="1" s="1"/>
  <c r="AA293" i="1"/>
  <c r="AB293" i="1" s="1"/>
  <c r="W293" i="1"/>
  <c r="R329" i="1"/>
  <c r="S329" i="1"/>
  <c r="L453" i="1"/>
  <c r="O453" i="1" s="1"/>
  <c r="AA553" i="1"/>
  <c r="AB553" i="1" s="1"/>
  <c r="W553" i="1"/>
  <c r="AA468" i="1"/>
  <c r="AB468" i="1" s="1"/>
  <c r="W468" i="1"/>
  <c r="AA486" i="1"/>
  <c r="AB486" i="1" s="1"/>
  <c r="W486" i="1"/>
  <c r="K578" i="1"/>
  <c r="M578" i="1" s="1"/>
  <c r="N578" i="1" s="1"/>
  <c r="K210" i="1"/>
  <c r="M210" i="1" s="1"/>
  <c r="N210" i="1" s="1"/>
  <c r="AA279" i="1"/>
  <c r="AB279" i="1" s="1"/>
  <c r="W279" i="1"/>
  <c r="S339" i="1"/>
  <c r="AA535" i="1"/>
  <c r="AB535" i="1" s="1"/>
  <c r="W535" i="1"/>
  <c r="S182" i="1"/>
  <c r="AA94" i="1"/>
  <c r="AB94" i="1" s="1"/>
  <c r="W94" i="1"/>
  <c r="V405" i="1"/>
  <c r="Z405" i="1" s="1"/>
  <c r="V116" i="1"/>
  <c r="Z116" i="1" s="1"/>
  <c r="AA179" i="1"/>
  <c r="AB179" i="1" s="1"/>
  <c r="W179" i="1"/>
  <c r="AA211" i="1"/>
  <c r="AB211" i="1" s="1"/>
  <c r="W211" i="1"/>
  <c r="AA621" i="1"/>
  <c r="AB621" i="1" s="1"/>
  <c r="AC621" i="1" s="1"/>
  <c r="AD621" i="1" s="1"/>
  <c r="W621" i="1"/>
  <c r="M382" i="1"/>
  <c r="N382" i="1" s="1"/>
  <c r="AA142" i="1"/>
  <c r="AB142" i="1" s="1"/>
  <c r="W142" i="1"/>
  <c r="K186" i="1"/>
  <c r="M186" i="1" s="1"/>
  <c r="N186" i="1" s="1"/>
  <c r="S433" i="1"/>
  <c r="R433" i="1"/>
  <c r="R629" i="1"/>
  <c r="S629" i="1"/>
  <c r="AA302" i="1"/>
  <c r="AB302" i="1" s="1"/>
  <c r="AC302" i="1" s="1"/>
  <c r="AD302" i="1" s="1"/>
  <c r="W302" i="1"/>
  <c r="M363" i="1"/>
  <c r="N363" i="1" s="1"/>
  <c r="R280" i="1"/>
  <c r="S280" i="1"/>
  <c r="M431" i="1"/>
  <c r="N431" i="1" s="1"/>
  <c r="K475" i="1"/>
  <c r="M475" i="1" s="1"/>
  <c r="N475" i="1" s="1"/>
  <c r="AA537" i="1"/>
  <c r="AB537" i="1" s="1"/>
  <c r="W537" i="1"/>
  <c r="K492" i="1"/>
  <c r="L492" i="1" s="1"/>
  <c r="O492" i="1" s="1"/>
  <c r="R492" i="1" s="1"/>
  <c r="AA595" i="1"/>
  <c r="AB595" i="1" s="1"/>
  <c r="W595" i="1"/>
  <c r="AA579" i="1"/>
  <c r="AB579" i="1" s="1"/>
  <c r="W579" i="1"/>
  <c r="L154" i="1"/>
  <c r="O154" i="1" s="1"/>
  <c r="AA576" i="1"/>
  <c r="AB576" i="1" s="1"/>
  <c r="W576" i="1"/>
  <c r="AA122" i="1"/>
  <c r="AB122" i="1" s="1"/>
  <c r="AC122" i="1" s="1"/>
  <c r="AD122" i="1" s="1"/>
  <c r="W122" i="1"/>
  <c r="K202" i="1"/>
  <c r="L202" i="1" s="1"/>
  <c r="O202" i="1" s="1"/>
  <c r="M202" i="1"/>
  <c r="N202" i="1" s="1"/>
  <c r="AA119" i="1"/>
  <c r="AB119" i="1" s="1"/>
  <c r="W119" i="1"/>
  <c r="AA97" i="1"/>
  <c r="AB97" i="1" s="1"/>
  <c r="W97" i="1"/>
  <c r="AA77" i="1"/>
  <c r="AB77" i="1" s="1"/>
  <c r="W77" i="1"/>
  <c r="AA314" i="1"/>
  <c r="AB314" i="1" s="1"/>
  <c r="AC314" i="1" s="1"/>
  <c r="AD314" i="1" s="1"/>
  <c r="W314" i="1"/>
  <c r="AA153" i="1"/>
  <c r="AB153" i="1" s="1"/>
  <c r="W153" i="1"/>
  <c r="AA259" i="1"/>
  <c r="AB259" i="1" s="1"/>
  <c r="W259" i="1"/>
  <c r="AA485" i="1"/>
  <c r="AB485" i="1" s="1"/>
  <c r="W485" i="1"/>
  <c r="M164" i="1"/>
  <c r="N164" i="1" s="1"/>
  <c r="M136" i="1"/>
  <c r="N136" i="1" s="1"/>
  <c r="AA133" i="1"/>
  <c r="AB133" i="1" s="1"/>
  <c r="W133" i="1"/>
  <c r="AA104" i="1"/>
  <c r="AB104" i="1" s="1"/>
  <c r="W104" i="1"/>
  <c r="AA159" i="1"/>
  <c r="AB159" i="1" s="1"/>
  <c r="W159" i="1"/>
  <c r="M153" i="1"/>
  <c r="N153" i="1" s="1"/>
  <c r="M313" i="1"/>
  <c r="N313" i="1" s="1"/>
  <c r="AA357" i="1"/>
  <c r="AB357" i="1" s="1"/>
  <c r="W357" i="1"/>
  <c r="M432" i="1"/>
  <c r="N432" i="1" s="1"/>
  <c r="R409" i="1"/>
  <c r="S409" i="1"/>
  <c r="V451" i="1"/>
  <c r="Z451" i="1" s="1"/>
  <c r="M550" i="1"/>
  <c r="N550" i="1" s="1"/>
  <c r="AA407" i="1"/>
  <c r="AB407" i="1" s="1"/>
  <c r="W407" i="1"/>
  <c r="W290" i="1"/>
  <c r="AA411" i="1"/>
  <c r="AB411" i="1" s="1"/>
  <c r="AC411" i="1" s="1"/>
  <c r="AD411" i="1" s="1"/>
  <c r="W411" i="1"/>
  <c r="M89" i="1"/>
  <c r="N89" i="1" s="1"/>
  <c r="AA234" i="1"/>
  <c r="AB234" i="1" s="1"/>
  <c r="W234" i="1"/>
  <c r="T193" i="1"/>
  <c r="U193" i="1" s="1"/>
  <c r="M304" i="1"/>
  <c r="N304" i="1" s="1"/>
  <c r="R326" i="1"/>
  <c r="S326" i="1"/>
  <c r="AE345" i="1"/>
  <c r="AF345" i="1" s="1"/>
  <c r="AA602" i="1"/>
  <c r="AB602" i="1" s="1"/>
  <c r="W602" i="1"/>
  <c r="M464" i="1"/>
  <c r="N464" i="1" s="1"/>
  <c r="K563" i="1"/>
  <c r="M563" i="1" s="1"/>
  <c r="N563" i="1" s="1"/>
  <c r="AA339" i="1"/>
  <c r="AB339" i="1" s="1"/>
  <c r="W339" i="1"/>
  <c r="S535" i="1"/>
  <c r="T169" i="1"/>
  <c r="U169" i="1" s="1"/>
  <c r="AA182" i="1"/>
  <c r="AB182" i="1" s="1"/>
  <c r="W182" i="1"/>
  <c r="S142" i="1"/>
  <c r="AA608" i="1"/>
  <c r="AB608" i="1" s="1"/>
  <c r="W608" i="1"/>
  <c r="AA631" i="1"/>
  <c r="AB631" i="1" s="1"/>
  <c r="W631" i="1"/>
  <c r="AA141" i="1"/>
  <c r="AB141" i="1" s="1"/>
  <c r="W141" i="1"/>
  <c r="AA276" i="1"/>
  <c r="AB276" i="1" s="1"/>
  <c r="W276" i="1"/>
  <c r="R426" i="1"/>
  <c r="S426" i="1"/>
  <c r="AA185" i="1"/>
  <c r="AB185" i="1" s="1"/>
  <c r="W185" i="1"/>
  <c r="R223" i="1"/>
  <c r="S223" i="1"/>
  <c r="R294" i="1"/>
  <c r="S294" i="1"/>
  <c r="AA363" i="1"/>
  <c r="AB363" i="1" s="1"/>
  <c r="W363" i="1"/>
  <c r="V372" i="1"/>
  <c r="Z372" i="1" s="1"/>
  <c r="K394" i="1"/>
  <c r="L394" i="1" s="1"/>
  <c r="O394" i="1" s="1"/>
  <c r="AA474" i="1"/>
  <c r="AB474" i="1" s="1"/>
  <c r="W474" i="1"/>
  <c r="AA462" i="1"/>
  <c r="AB462" i="1" s="1"/>
  <c r="W462" i="1"/>
  <c r="M491" i="1"/>
  <c r="N491" i="1" s="1"/>
  <c r="M593" i="1"/>
  <c r="N593" i="1" s="1"/>
  <c r="K572" i="1"/>
  <c r="M572" i="1" s="1"/>
  <c r="N572" i="1" s="1"/>
  <c r="AA89" i="1"/>
  <c r="AB89" i="1" s="1"/>
  <c r="W89" i="1"/>
  <c r="M240" i="1"/>
  <c r="N240" i="1" s="1"/>
  <c r="M284" i="1"/>
  <c r="N284" i="1" s="1"/>
  <c r="K536" i="1"/>
  <c r="M536" i="1" s="1"/>
  <c r="N536" i="1" s="1"/>
  <c r="M100" i="1"/>
  <c r="N100" i="1" s="1"/>
  <c r="AA187" i="1"/>
  <c r="AB187" i="1" s="1"/>
  <c r="W187" i="1"/>
  <c r="AA222" i="1"/>
  <c r="AB222" i="1" s="1"/>
  <c r="W222" i="1"/>
  <c r="M331" i="1"/>
  <c r="N331" i="1" s="1"/>
  <c r="M470" i="1"/>
  <c r="N470" i="1" s="1"/>
  <c r="M585" i="1"/>
  <c r="N585" i="1" s="1"/>
  <c r="AA239" i="1"/>
  <c r="AB239" i="1" s="1"/>
  <c r="W239" i="1"/>
  <c r="AA220" i="1"/>
  <c r="AB220" i="1" s="1"/>
  <c r="W220" i="1"/>
  <c r="M433" i="1"/>
  <c r="N433" i="1" s="1"/>
  <c r="AA69" i="1"/>
  <c r="AB69" i="1" s="1"/>
  <c r="W69" i="1"/>
  <c r="R332" i="1"/>
  <c r="S332" i="1"/>
  <c r="M183" i="1"/>
  <c r="N183" i="1" s="1"/>
  <c r="AA47" i="1"/>
  <c r="AB47" i="1" s="1"/>
  <c r="W47" i="1"/>
  <c r="AA157" i="1"/>
  <c r="AB157" i="1" s="1"/>
  <c r="W157" i="1"/>
  <c r="AA125" i="1"/>
  <c r="AB125" i="1" s="1"/>
  <c r="W125" i="1"/>
  <c r="K255" i="1"/>
  <c r="M255" i="1" s="1"/>
  <c r="N255" i="1" s="1"/>
  <c r="AA225" i="1"/>
  <c r="AB225" i="1" s="1"/>
  <c r="W225" i="1"/>
  <c r="V302" i="1"/>
  <c r="Z302" i="1" s="1"/>
  <c r="S334" i="1"/>
  <c r="M383" i="1"/>
  <c r="N383" i="1" s="1"/>
  <c r="S537" i="1"/>
  <c r="S617" i="1"/>
  <c r="M628" i="1"/>
  <c r="N628" i="1" s="1"/>
  <c r="M281" i="1"/>
  <c r="N281" i="1" s="1"/>
  <c r="AA461" i="1"/>
  <c r="AB461" i="1" s="1"/>
  <c r="W461" i="1"/>
  <c r="M224" i="1"/>
  <c r="N224" i="1" s="1"/>
  <c r="AA620" i="1"/>
  <c r="AB620" i="1" s="1"/>
  <c r="W620" i="1"/>
  <c r="K510" i="1"/>
  <c r="M510" i="1" s="1"/>
  <c r="N510" i="1" s="1"/>
  <c r="S191" i="1"/>
  <c r="L266" i="1"/>
  <c r="O266" i="1" s="1"/>
  <c r="AA639" i="1"/>
  <c r="AB639" i="1" s="1"/>
  <c r="W639" i="1"/>
  <c r="T111" i="1"/>
  <c r="U111" i="1" s="1"/>
  <c r="M91" i="1"/>
  <c r="N91" i="1" s="1"/>
  <c r="V41" i="1"/>
  <c r="Z41" i="1" s="1"/>
  <c r="M359" i="1"/>
  <c r="N359" i="1" s="1"/>
  <c r="AA451" i="1"/>
  <c r="AB451" i="1" s="1"/>
  <c r="AC451" i="1" s="1"/>
  <c r="AD451" i="1" s="1"/>
  <c r="W451" i="1"/>
  <c r="L579" i="1"/>
  <c r="O579" i="1" s="1"/>
  <c r="K566" i="1"/>
  <c r="M566" i="1" s="1"/>
  <c r="N566" i="1" s="1"/>
  <c r="M631" i="1"/>
  <c r="N631" i="1" s="1"/>
  <c r="S103" i="1"/>
  <c r="M324" i="1"/>
  <c r="N324" i="1" s="1"/>
  <c r="S603" i="1"/>
  <c r="AA51" i="1"/>
  <c r="AB51" i="1" s="1"/>
  <c r="W51" i="1"/>
  <c r="K193" i="1"/>
  <c r="L193" i="1" s="1"/>
  <c r="O193" i="1" s="1"/>
  <c r="M326" i="1"/>
  <c r="N326" i="1" s="1"/>
  <c r="AA418" i="1"/>
  <c r="AB418" i="1" s="1"/>
  <c r="W418" i="1"/>
  <c r="L465" i="1"/>
  <c r="O465" i="1" s="1"/>
  <c r="M559" i="1"/>
  <c r="N559" i="1" s="1"/>
  <c r="T578" i="1"/>
  <c r="U578" i="1" s="1"/>
  <c r="L210" i="1"/>
  <c r="O210" i="1" s="1"/>
  <c r="R210" i="1" s="1"/>
  <c r="S316" i="1"/>
  <c r="K199" i="1"/>
  <c r="M199" i="1" s="1"/>
  <c r="N199" i="1" s="1"/>
  <c r="L580" i="1"/>
  <c r="O580" i="1" s="1"/>
  <c r="T572" i="1"/>
  <c r="U572" i="1" s="1"/>
  <c r="R319" i="1"/>
  <c r="S319" i="1"/>
  <c r="AA580" i="1"/>
  <c r="AB580" i="1" s="1"/>
  <c r="W580" i="1"/>
  <c r="M616" i="1"/>
  <c r="N616" i="1" s="1"/>
  <c r="AA635" i="1"/>
  <c r="AB635" i="1" s="1"/>
  <c r="W635" i="1"/>
  <c r="AA311" i="1"/>
  <c r="AB311" i="1" s="1"/>
  <c r="W311" i="1"/>
  <c r="M299" i="1"/>
  <c r="N299" i="1" s="1"/>
  <c r="M315" i="1"/>
  <c r="N315" i="1" s="1"/>
  <c r="AA607" i="1"/>
  <c r="AB607" i="1" s="1"/>
  <c r="W607" i="1"/>
  <c r="L143" i="1"/>
  <c r="O143" i="1" s="1"/>
  <c r="R143" i="1" s="1"/>
  <c r="M207" i="1"/>
  <c r="N207" i="1" s="1"/>
  <c r="V417" i="1"/>
  <c r="Z417" i="1" s="1"/>
  <c r="AA450" i="1"/>
  <c r="AB450" i="1" s="1"/>
  <c r="W450" i="1"/>
  <c r="M608" i="1"/>
  <c r="N608" i="1" s="1"/>
  <c r="AA619" i="1"/>
  <c r="AB619" i="1" s="1"/>
  <c r="W619" i="1"/>
  <c r="K75" i="1"/>
  <c r="L75" i="1" s="1"/>
  <c r="O75" i="1" s="1"/>
  <c r="AA123" i="1"/>
  <c r="AB123" i="1" s="1"/>
  <c r="W123" i="1"/>
  <c r="S555" i="1"/>
  <c r="M390" i="1"/>
  <c r="N390" i="1" s="1"/>
  <c r="T186" i="1"/>
  <c r="U186" i="1" s="1"/>
  <c r="AA257" i="1"/>
  <c r="AB257" i="1" s="1"/>
  <c r="W257" i="1"/>
  <c r="T344" i="1"/>
  <c r="U344" i="1" s="1"/>
  <c r="AA372" i="1"/>
  <c r="AB372" i="1" s="1"/>
  <c r="W372" i="1"/>
  <c r="M534" i="1"/>
  <c r="N534" i="1" s="1"/>
  <c r="AA518" i="1"/>
  <c r="AB518" i="1" s="1"/>
  <c r="W518" i="1"/>
  <c r="AA634" i="1"/>
  <c r="AB634" i="1" s="1"/>
  <c r="W634" i="1"/>
  <c r="S430" i="1"/>
  <c r="AA66" i="1"/>
  <c r="AB66" i="1" s="1"/>
  <c r="W66" i="1"/>
  <c r="S536" i="1"/>
  <c r="T536" i="1"/>
  <c r="U536" i="1" s="1"/>
  <c r="K590" i="1"/>
  <c r="L590" i="1" s="1"/>
  <c r="O590" i="1" s="1"/>
  <c r="L115" i="1"/>
  <c r="O115" i="1" s="1"/>
  <c r="R71" i="1"/>
  <c r="S71" i="1"/>
  <c r="AA120" i="1"/>
  <c r="AB120" i="1" s="1"/>
  <c r="W120" i="1"/>
  <c r="T340" i="1"/>
  <c r="U340" i="1" s="1"/>
  <c r="L395" i="1"/>
  <c r="O395" i="1" s="1"/>
  <c r="V447" i="1"/>
  <c r="Z447" i="1" s="1"/>
  <c r="AA524" i="1"/>
  <c r="AB524" i="1" s="1"/>
  <c r="V528" i="1"/>
  <c r="Z528" i="1" s="1"/>
  <c r="S252" i="1"/>
  <c r="M387" i="1"/>
  <c r="N387" i="1" s="1"/>
  <c r="M121" i="1"/>
  <c r="N121" i="1" s="1"/>
  <c r="M156" i="1"/>
  <c r="N156" i="1" s="1"/>
  <c r="M278" i="1"/>
  <c r="N278" i="1" s="1"/>
  <c r="AA334" i="1"/>
  <c r="AB334" i="1" s="1"/>
  <c r="W334" i="1"/>
  <c r="AA565" i="1"/>
  <c r="AB565" i="1" s="1"/>
  <c r="W565" i="1"/>
  <c r="T466" i="1"/>
  <c r="U466" i="1" s="1"/>
  <c r="AA617" i="1"/>
  <c r="AB617" i="1" s="1"/>
  <c r="W617" i="1"/>
  <c r="T561" i="1"/>
  <c r="U561" i="1" s="1"/>
  <c r="AA613" i="1"/>
  <c r="AB613" i="1" s="1"/>
  <c r="W613" i="1"/>
  <c r="K174" i="1"/>
  <c r="L174" i="1" s="1"/>
  <c r="O174" i="1" s="1"/>
  <c r="L290" i="1"/>
  <c r="O290" i="1" s="1"/>
  <c r="AA616" i="1"/>
  <c r="AB616" i="1" s="1"/>
  <c r="W616" i="1"/>
  <c r="AA425" i="1"/>
  <c r="AB425" i="1" s="1"/>
  <c r="W425" i="1"/>
  <c r="AA191" i="1"/>
  <c r="AB191" i="1" s="1"/>
  <c r="W191" i="1"/>
  <c r="L197" i="1"/>
  <c r="O197" i="1" s="1"/>
  <c r="AA163" i="1"/>
  <c r="AB163" i="1" s="1"/>
  <c r="W163" i="1"/>
  <c r="AA156" i="1"/>
  <c r="AB156" i="1" s="1"/>
  <c r="W156" i="1"/>
  <c r="L480" i="1"/>
  <c r="O480" i="1" s="1"/>
  <c r="AA589" i="1"/>
  <c r="AB589" i="1" s="1"/>
  <c r="W589" i="1"/>
  <c r="M173" i="1"/>
  <c r="N173" i="1" s="1"/>
  <c r="AA195" i="1"/>
  <c r="AB195" i="1" s="1"/>
  <c r="W195" i="1"/>
  <c r="AA482" i="1"/>
  <c r="AB482" i="1" s="1"/>
  <c r="W482" i="1"/>
  <c r="AA41" i="1"/>
  <c r="AB41" i="1" s="1"/>
  <c r="W41" i="1"/>
  <c r="M83" i="1"/>
  <c r="N83" i="1" s="1"/>
  <c r="K148" i="1"/>
  <c r="M148" i="1" s="1"/>
  <c r="N148" i="1" s="1"/>
  <c r="AA248" i="1"/>
  <c r="AB248" i="1" s="1"/>
  <c r="W248" i="1"/>
  <c r="AA322" i="1"/>
  <c r="AB322" i="1" s="1"/>
  <c r="W322" i="1"/>
  <c r="M404" i="1"/>
  <c r="N404" i="1" s="1"/>
  <c r="AA464" i="1"/>
  <c r="AB464" i="1" s="1"/>
  <c r="W464" i="1"/>
  <c r="AA480" i="1"/>
  <c r="AB480" i="1" s="1"/>
  <c r="W480" i="1"/>
  <c r="M503" i="1"/>
  <c r="N503" i="1" s="1"/>
  <c r="L522" i="1"/>
  <c r="O522" i="1" s="1"/>
  <c r="L577" i="1"/>
  <c r="O577" i="1" s="1"/>
  <c r="AA126" i="1"/>
  <c r="AB126" i="1" s="1"/>
  <c r="W126" i="1"/>
  <c r="AA103" i="1"/>
  <c r="AB103" i="1" s="1"/>
  <c r="W103" i="1"/>
  <c r="M134" i="1"/>
  <c r="N134" i="1" s="1"/>
  <c r="AA60" i="1"/>
  <c r="AB60" i="1" s="1"/>
  <c r="W60" i="1"/>
  <c r="AA62" i="1"/>
  <c r="AB62" i="1" s="1"/>
  <c r="W62" i="1"/>
  <c r="M218" i="1"/>
  <c r="N218" i="1" s="1"/>
  <c r="AA350" i="1"/>
  <c r="AB350" i="1" s="1"/>
  <c r="W350" i="1"/>
  <c r="AA328" i="1"/>
  <c r="AB328" i="1" s="1"/>
  <c r="W328" i="1"/>
  <c r="AA550" i="1"/>
  <c r="AB550" i="1" s="1"/>
  <c r="W550" i="1"/>
  <c r="S597" i="1"/>
  <c r="AA316" i="1"/>
  <c r="AB316" i="1" s="1"/>
  <c r="W316" i="1"/>
  <c r="AA431" i="1"/>
  <c r="AB431" i="1" s="1"/>
  <c r="W431" i="1"/>
  <c r="K169" i="1"/>
  <c r="L169" i="1" s="1"/>
  <c r="O169" i="1" s="1"/>
  <c r="M521" i="1"/>
  <c r="N521" i="1" s="1"/>
  <c r="M637" i="1"/>
  <c r="N637" i="1" s="1"/>
  <c r="AE494" i="1"/>
  <c r="AF494" i="1" s="1"/>
  <c r="AA245" i="1"/>
  <c r="AB245" i="1" s="1"/>
  <c r="W245" i="1"/>
  <c r="AA131" i="1"/>
  <c r="AB131" i="1" s="1"/>
  <c r="W131" i="1"/>
  <c r="AA523" i="1"/>
  <c r="AB523" i="1" s="1"/>
  <c r="AC523" i="1" s="1"/>
  <c r="AD523" i="1" s="1"/>
  <c r="W523" i="1"/>
  <c r="AA138" i="1"/>
  <c r="AB138" i="1" s="1"/>
  <c r="W138" i="1"/>
  <c r="AA165" i="1"/>
  <c r="AB165" i="1" s="1"/>
  <c r="W165" i="1"/>
  <c r="T108" i="1"/>
  <c r="U108" i="1" s="1"/>
  <c r="AA256" i="1"/>
  <c r="AB256" i="1" s="1"/>
  <c r="W256" i="1"/>
  <c r="T336" i="1"/>
  <c r="U336" i="1" s="1"/>
  <c r="AA501" i="1"/>
  <c r="AB501" i="1" s="1"/>
  <c r="AC501" i="1" s="1"/>
  <c r="AD501" i="1" s="1"/>
  <c r="W501" i="1"/>
  <c r="V92" i="1"/>
  <c r="Z92" i="1" s="1"/>
  <c r="K108" i="1"/>
  <c r="M108" i="1"/>
  <c r="AA110" i="1"/>
  <c r="AB110" i="1" s="1"/>
  <c r="W110" i="1"/>
  <c r="K214" i="1"/>
  <c r="M214" i="1"/>
  <c r="N214" i="1" s="1"/>
  <c r="L343" i="1"/>
  <c r="O343" i="1" s="1"/>
  <c r="M414" i="1"/>
  <c r="N414" i="1" s="1"/>
  <c r="AA444" i="1"/>
  <c r="AB444" i="1" s="1"/>
  <c r="W444" i="1"/>
  <c r="AA438" i="1"/>
  <c r="AB438" i="1" s="1"/>
  <c r="W438" i="1"/>
  <c r="AA599" i="1"/>
  <c r="AB599" i="1" s="1"/>
  <c r="W599" i="1"/>
  <c r="M623" i="1"/>
  <c r="N623" i="1" s="1"/>
  <c r="AA92" i="1"/>
  <c r="AB92" i="1" s="1"/>
  <c r="W92" i="1"/>
  <c r="R341" i="1"/>
  <c r="S341" i="1"/>
  <c r="S399" i="1"/>
  <c r="AA100" i="1"/>
  <c r="AB100" i="1" s="1"/>
  <c r="W100" i="1"/>
  <c r="AA68" i="1"/>
  <c r="AB68" i="1" s="1"/>
  <c r="W68" i="1"/>
  <c r="K143" i="1"/>
  <c r="M143" i="1" s="1"/>
  <c r="N143" i="1" s="1"/>
  <c r="L170" i="1"/>
  <c r="O170" i="1" s="1"/>
  <c r="L251" i="1"/>
  <c r="O251" i="1" s="1"/>
  <c r="AA247" i="1"/>
  <c r="AB247" i="1" s="1"/>
  <c r="W247" i="1"/>
  <c r="AA417" i="1"/>
  <c r="AB417" i="1" s="1"/>
  <c r="W417" i="1"/>
  <c r="AA470" i="1"/>
  <c r="AB470" i="1" s="1"/>
  <c r="W470" i="1"/>
  <c r="AA594" i="1"/>
  <c r="AB594" i="1" s="1"/>
  <c r="W594" i="1"/>
  <c r="AA465" i="1"/>
  <c r="AB465" i="1" s="1"/>
  <c r="W465" i="1"/>
  <c r="T75" i="1"/>
  <c r="U75" i="1" s="1"/>
  <c r="K336" i="1"/>
  <c r="L336" i="1" s="1"/>
  <c r="O336" i="1" s="1"/>
  <c r="L614" i="1"/>
  <c r="O614" i="1" s="1"/>
  <c r="AA555" i="1"/>
  <c r="AB555" i="1" s="1"/>
  <c r="W555" i="1"/>
  <c r="AA85" i="1"/>
  <c r="AB85" i="1" s="1"/>
  <c r="W85" i="1"/>
  <c r="AA170" i="1"/>
  <c r="AB170" i="1" s="1"/>
  <c r="W170" i="1"/>
  <c r="L186" i="1"/>
  <c r="O186" i="1" s="1"/>
  <c r="R186" i="1" s="1"/>
  <c r="M262" i="1"/>
  <c r="N262" i="1" s="1"/>
  <c r="M303" i="1"/>
  <c r="N303" i="1" s="1"/>
  <c r="S428" i="1"/>
  <c r="L434" i="1"/>
  <c r="O434" i="1" s="1"/>
  <c r="W519" i="1"/>
  <c r="AA519" i="1"/>
  <c r="AB519" i="1" s="1"/>
  <c r="AA612" i="1"/>
  <c r="AB612" i="1" s="1"/>
  <c r="W612" i="1"/>
  <c r="M635" i="1"/>
  <c r="N635" i="1" s="1"/>
  <c r="M128" i="1"/>
  <c r="N128" i="1" s="1"/>
  <c r="AA242" i="1"/>
  <c r="AB242" i="1" s="1"/>
  <c r="W242" i="1"/>
  <c r="AA430" i="1"/>
  <c r="AB430" i="1" s="1"/>
  <c r="W430" i="1"/>
  <c r="AA237" i="1"/>
  <c r="AB237" i="1" s="1"/>
  <c r="W237" i="1"/>
  <c r="L536" i="1"/>
  <c r="O536" i="1" s="1"/>
  <c r="R536" i="1" s="1"/>
  <c r="R180" i="1"/>
  <c r="S180" i="1"/>
  <c r="M253" i="1"/>
  <c r="N253" i="1" s="1"/>
  <c r="R238" i="1"/>
  <c r="S238" i="1"/>
  <c r="M291" i="1"/>
  <c r="N291" i="1" s="1"/>
  <c r="K340" i="1"/>
  <c r="L340" i="1" s="1"/>
  <c r="O340" i="1" s="1"/>
  <c r="T397" i="1"/>
  <c r="U397" i="1" s="1"/>
  <c r="AA434" i="1"/>
  <c r="AB434" i="1" s="1"/>
  <c r="W434" i="1"/>
  <c r="AA447" i="1"/>
  <c r="AB447" i="1" s="1"/>
  <c r="AC447" i="1" s="1"/>
  <c r="AD447" i="1" s="1"/>
  <c r="W447" i="1"/>
  <c r="M257" i="1"/>
  <c r="N257" i="1" s="1"/>
  <c r="AA528" i="1"/>
  <c r="AB528" i="1" s="1"/>
  <c r="W528" i="1"/>
  <c r="AA252" i="1"/>
  <c r="AB252" i="1" s="1"/>
  <c r="W252" i="1"/>
  <c r="T99" i="1"/>
  <c r="U99" i="1" s="1"/>
  <c r="AA393" i="1"/>
  <c r="AB393" i="1" s="1"/>
  <c r="W393" i="1"/>
  <c r="L481" i="1"/>
  <c r="O481" i="1" s="1"/>
  <c r="M95" i="1"/>
  <c r="N95" i="1" s="1"/>
  <c r="AA291" i="1"/>
  <c r="AB291" i="1" s="1"/>
  <c r="W291" i="1"/>
  <c r="S440" i="1"/>
  <c r="AA587" i="1"/>
  <c r="AB587" i="1" s="1"/>
  <c r="W587" i="1"/>
  <c r="K561" i="1"/>
  <c r="M561" i="1" s="1"/>
  <c r="N561" i="1" s="1"/>
  <c r="W600" i="1"/>
  <c r="AA272" i="1"/>
  <c r="AB272" i="1" s="1"/>
  <c r="W272" i="1"/>
  <c r="AA212" i="1"/>
  <c r="AB212" i="1" s="1"/>
  <c r="W212" i="1"/>
  <c r="V98" i="1"/>
  <c r="Z98" i="1" s="1"/>
  <c r="T510" i="1"/>
  <c r="U510" i="1" s="1"/>
  <c r="S63" i="1"/>
  <c r="T96" i="1"/>
  <c r="U96" i="1" s="1"/>
  <c r="M285" i="1"/>
  <c r="N285" i="1" s="1"/>
  <c r="AA389" i="1"/>
  <c r="AB389" i="1" s="1"/>
  <c r="W389" i="1"/>
  <c r="S168" i="1"/>
  <c r="AA533" i="1"/>
  <c r="AB533" i="1" s="1"/>
  <c r="W533" i="1"/>
  <c r="K111" i="1"/>
  <c r="M111" i="1" s="1"/>
  <c r="N111" i="1" s="1"/>
  <c r="L65" i="1"/>
  <c r="O65" i="1" s="1"/>
  <c r="T148" i="1"/>
  <c r="U148" i="1" s="1"/>
  <c r="M209" i="1"/>
  <c r="N209" i="1" s="1"/>
  <c r="L234" i="1"/>
  <c r="O234" i="1" s="1"/>
  <c r="S323" i="1"/>
  <c r="M272" i="1"/>
  <c r="N272" i="1" s="1"/>
  <c r="Y345" i="1"/>
  <c r="X345" i="1"/>
  <c r="AA538" i="1"/>
  <c r="AB538" i="1" s="1"/>
  <c r="W538" i="1"/>
  <c r="T566" i="1"/>
  <c r="U566" i="1" s="1"/>
  <c r="S626" i="1"/>
  <c r="AA457" i="1"/>
  <c r="AB457" i="1" s="1"/>
  <c r="W457" i="1"/>
  <c r="AA70" i="1"/>
  <c r="AB70" i="1" s="1"/>
  <c r="W70" i="1"/>
  <c r="M195" i="1"/>
  <c r="N195" i="1" s="1"/>
  <c r="AA109" i="1"/>
  <c r="AB109" i="1" s="1"/>
  <c r="W109" i="1"/>
  <c r="L126" i="1"/>
  <c r="O126" i="1" s="1"/>
  <c r="V286" i="1"/>
  <c r="Z286" i="1" s="1"/>
  <c r="L378" i="1"/>
  <c r="O378" i="1" s="1"/>
  <c r="AA463" i="1"/>
  <c r="AB463" i="1" s="1"/>
  <c r="W463" i="1"/>
  <c r="AA497" i="1"/>
  <c r="AB497" i="1" s="1"/>
  <c r="W497" i="1"/>
  <c r="AA597" i="1"/>
  <c r="AB597" i="1" s="1"/>
  <c r="W597" i="1"/>
  <c r="M630" i="1"/>
  <c r="N630" i="1" s="1"/>
  <c r="AA240" i="1"/>
  <c r="AB240" i="1" s="1"/>
  <c r="W240" i="1"/>
  <c r="AA421" i="1"/>
  <c r="AB421" i="1" s="1"/>
  <c r="W421" i="1"/>
  <c r="L497" i="1"/>
  <c r="O497" i="1" s="1"/>
  <c r="AA605" i="1"/>
  <c r="AB605" i="1" s="1"/>
  <c r="W605" i="1"/>
  <c r="AA285" i="1"/>
  <c r="AB285" i="1" s="1"/>
  <c r="W285" i="1"/>
  <c r="AA301" i="1"/>
  <c r="AB301" i="1" s="1"/>
  <c r="AC301" i="1" s="1"/>
  <c r="AD301" i="1" s="1"/>
  <c r="W301" i="1"/>
  <c r="AA299" i="1"/>
  <c r="AB299" i="1" s="1"/>
  <c r="W299" i="1"/>
  <c r="AA439" i="1"/>
  <c r="AB439" i="1" s="1"/>
  <c r="W439" i="1"/>
  <c r="AC335" i="1"/>
  <c r="AD335" i="1" s="1"/>
  <c r="T214" i="1"/>
  <c r="U214" i="1" s="1"/>
  <c r="V501" i="1"/>
  <c r="Z501" i="1" s="1"/>
  <c r="AA380" i="1"/>
  <c r="AB380" i="1" s="1"/>
  <c r="W380" i="1"/>
  <c r="M110" i="1"/>
  <c r="N110" i="1" s="1"/>
  <c r="S141" i="1"/>
  <c r="L108" i="1"/>
  <c r="O108" i="1" s="1"/>
  <c r="R108" i="1" s="1"/>
  <c r="X596" i="1"/>
  <c r="AA581" i="1"/>
  <c r="AB581" i="1" s="1"/>
  <c r="AC581" i="1" s="1"/>
  <c r="AD581" i="1" s="1"/>
  <c r="W581" i="1"/>
  <c r="AA362" i="1"/>
  <c r="AB362" i="1" s="1"/>
  <c r="W362" i="1"/>
  <c r="AA399" i="1"/>
  <c r="AB399" i="1" s="1"/>
  <c r="W399" i="1"/>
  <c r="S68" i="1"/>
  <c r="AA392" i="1"/>
  <c r="AB392" i="1" s="1"/>
  <c r="W392" i="1"/>
  <c r="V308" i="1"/>
  <c r="Z308" i="1" s="1"/>
  <c r="L413" i="1"/>
  <c r="O413" i="1" s="1"/>
  <c r="AA564" i="1"/>
  <c r="AB564" i="1" s="1"/>
  <c r="W564" i="1"/>
  <c r="L634" i="1"/>
  <c r="O634" i="1" s="1"/>
  <c r="AA638" i="1"/>
  <c r="AB638" i="1" s="1"/>
  <c r="W638" i="1"/>
  <c r="AA306" i="1"/>
  <c r="AB306" i="1" s="1"/>
  <c r="W306" i="1"/>
  <c r="L346" i="1"/>
  <c r="O346" i="1" s="1"/>
  <c r="AA46" i="1"/>
  <c r="AB46" i="1" s="1"/>
  <c r="W46" i="1"/>
  <c r="AA42" i="1"/>
  <c r="AB42" i="1" s="1"/>
  <c r="W42" i="1"/>
  <c r="S229" i="1"/>
  <c r="K344" i="1"/>
  <c r="M344" i="1" s="1"/>
  <c r="N344" i="1" s="1"/>
  <c r="T327" i="1"/>
  <c r="U327" i="1" s="1"/>
  <c r="AA428" i="1"/>
  <c r="AB428" i="1" s="1"/>
  <c r="W428" i="1"/>
  <c r="AA424" i="1"/>
  <c r="AB424" i="1" s="1"/>
  <c r="W424" i="1"/>
  <c r="AA569" i="1"/>
  <c r="AB569" i="1" s="1"/>
  <c r="W569" i="1"/>
  <c r="V507" i="1"/>
  <c r="Z507" i="1" s="1"/>
  <c r="AA624" i="1"/>
  <c r="AB624" i="1" s="1"/>
  <c r="W624" i="1"/>
  <c r="L217" i="1"/>
  <c r="O217" i="1" s="1"/>
  <c r="S140" i="1"/>
  <c r="AA162" i="1"/>
  <c r="AB162" i="1" s="1"/>
  <c r="W162" i="1"/>
  <c r="L270" i="1"/>
  <c r="O270" i="1" s="1"/>
  <c r="L328" i="1"/>
  <c r="O328" i="1" s="1"/>
  <c r="M370" i="1"/>
  <c r="N370" i="1" s="1"/>
  <c r="L458" i="1"/>
  <c r="O458" i="1" s="1"/>
  <c r="L467" i="1"/>
  <c r="O467" i="1" s="1"/>
  <c r="M524" i="1"/>
  <c r="N524" i="1" s="1"/>
  <c r="AA91" i="1"/>
  <c r="AB91" i="1" s="1"/>
  <c r="W91" i="1"/>
  <c r="S161" i="1"/>
  <c r="L380" i="1"/>
  <c r="O380" i="1" s="1"/>
  <c r="M446" i="1"/>
  <c r="N446" i="1" s="1"/>
  <c r="K466" i="1"/>
  <c r="L466" i="1" s="1"/>
  <c r="O466" i="1" s="1"/>
  <c r="R513" i="1"/>
  <c r="S513" i="1"/>
  <c r="AA347" i="1"/>
  <c r="AB347" i="1" s="1"/>
  <c r="W347" i="1"/>
  <c r="T174" i="1"/>
  <c r="U174" i="1" s="1"/>
  <c r="L236" i="1"/>
  <c r="O236" i="1" s="1"/>
  <c r="AA98" i="1"/>
  <c r="AB98" i="1" s="1"/>
  <c r="AC98" i="1" s="1"/>
  <c r="AD98" i="1" s="1"/>
  <c r="W98" i="1"/>
  <c r="AA63" i="1"/>
  <c r="AB63" i="1" s="1"/>
  <c r="W63" i="1"/>
  <c r="L44" i="1"/>
  <c r="O44" i="1" s="1"/>
  <c r="L305" i="1"/>
  <c r="O305" i="1" s="1"/>
  <c r="S389" i="1"/>
  <c r="S520" i="1"/>
  <c r="AA630" i="1"/>
  <c r="AB630" i="1" s="1"/>
  <c r="W630" i="1"/>
  <c r="AA168" i="1"/>
  <c r="AB168" i="1" s="1"/>
  <c r="W168" i="1"/>
  <c r="S64" i="1"/>
  <c r="AA54" i="1"/>
  <c r="AB54" i="1" s="1"/>
  <c r="W54" i="1"/>
  <c r="AA44" i="1"/>
  <c r="AB44" i="1" s="1"/>
  <c r="W44" i="1"/>
  <c r="L148" i="1"/>
  <c r="O148" i="1" s="1"/>
  <c r="R148" i="1" s="1"/>
  <c r="AA323" i="1"/>
  <c r="AB323" i="1" s="1"/>
  <c r="W323" i="1"/>
  <c r="AG345" i="1"/>
  <c r="S538" i="1"/>
  <c r="L531" i="1"/>
  <c r="O531" i="1" s="1"/>
  <c r="T567" i="1"/>
  <c r="U567" i="1" s="1"/>
  <c r="AA626" i="1"/>
  <c r="AB626" i="1" s="1"/>
  <c r="W626" i="1"/>
  <c r="AA201" i="1"/>
  <c r="AB201" i="1" s="1"/>
  <c r="W201" i="1"/>
  <c r="V376" i="1"/>
  <c r="Z376" i="1" s="1"/>
  <c r="AA614" i="1"/>
  <c r="AB614" i="1" s="1"/>
  <c r="W614" i="1"/>
  <c r="S70" i="1"/>
  <c r="L144" i="1"/>
  <c r="O144" i="1" s="1"/>
  <c r="T208" i="1"/>
  <c r="U208" i="1" s="1"/>
  <c r="L347" i="1"/>
  <c r="O347" i="1" s="1"/>
  <c r="AA545" i="1"/>
  <c r="AB545" i="1" s="1"/>
  <c r="AC545" i="1" s="1"/>
  <c r="AD545" i="1" s="1"/>
  <c r="W545" i="1"/>
  <c r="AA437" i="1"/>
  <c r="AB437" i="1" s="1"/>
  <c r="W437" i="1"/>
  <c r="S73" i="1"/>
  <c r="S82" i="1"/>
  <c r="AA207" i="1"/>
  <c r="AB207" i="1" s="1"/>
  <c r="W207" i="1"/>
  <c r="AA294" i="1"/>
  <c r="AB294" i="1" s="1"/>
  <c r="W294" i="1"/>
  <c r="V402" i="1"/>
  <c r="Z402" i="1" s="1"/>
  <c r="AA383" i="1"/>
  <c r="AB383" i="1" s="1"/>
  <c r="W383" i="1"/>
  <c r="T590" i="1"/>
  <c r="U590" i="1" s="1"/>
  <c r="K84" i="1"/>
  <c r="L84" i="1" s="1"/>
  <c r="O84" i="1" s="1"/>
  <c r="L255" i="1"/>
  <c r="O255" i="1" s="1"/>
  <c r="R255" i="1" s="1"/>
  <c r="M200" i="1"/>
  <c r="N200" i="1" s="1"/>
  <c r="M231" i="1"/>
  <c r="N231" i="1" s="1"/>
  <c r="M474" i="1"/>
  <c r="N474" i="1" s="1"/>
  <c r="AA379" i="1"/>
  <c r="AB379" i="1" s="1"/>
  <c r="W379" i="1"/>
  <c r="M53" i="1"/>
  <c r="N53" i="1" s="1"/>
  <c r="M498" i="1"/>
  <c r="N498" i="1" s="1"/>
  <c r="AA390" i="1"/>
  <c r="AB390" i="1" s="1"/>
  <c r="W390" i="1"/>
  <c r="L214" i="1"/>
  <c r="O214" i="1" s="1"/>
  <c r="R214" i="1" s="1"/>
  <c r="V58" i="1"/>
  <c r="Z58" i="1" s="1"/>
  <c r="AA356" i="1"/>
  <c r="AB356" i="1" s="1"/>
  <c r="W356" i="1"/>
  <c r="AA254" i="1"/>
  <c r="AB254" i="1" s="1"/>
  <c r="W254" i="1"/>
  <c r="AA258" i="1"/>
  <c r="AB258" i="1" s="1"/>
  <c r="W258" i="1"/>
  <c r="K309" i="1"/>
  <c r="M309" i="1" s="1"/>
  <c r="N309" i="1" s="1"/>
  <c r="AA369" i="1"/>
  <c r="AB369" i="1" s="1"/>
  <c r="W369" i="1"/>
  <c r="V581" i="1"/>
  <c r="Z581" i="1" s="1"/>
  <c r="AA637" i="1"/>
  <c r="AB637" i="1" s="1"/>
  <c r="W637" i="1"/>
  <c r="AA43" i="1"/>
  <c r="AB43" i="1" s="1"/>
  <c r="W43" i="1"/>
  <c r="M212" i="1"/>
  <c r="N212" i="1" s="1"/>
  <c r="AA452" i="1"/>
  <c r="AB452" i="1" s="1"/>
  <c r="W452" i="1"/>
  <c r="S534" i="1"/>
  <c r="T516" i="1"/>
  <c r="U516" i="1" s="1"/>
  <c r="AA588" i="1"/>
  <c r="AB588" i="1" s="1"/>
  <c r="AC588" i="1" s="1"/>
  <c r="AD588" i="1" s="1"/>
  <c r="W588" i="1"/>
  <c r="M613" i="1"/>
  <c r="N613" i="1" s="1"/>
  <c r="S213" i="1"/>
  <c r="L162" i="1"/>
  <c r="O162" i="1" s="1"/>
  <c r="AA229" i="1"/>
  <c r="AB229" i="1" s="1"/>
  <c r="W229" i="1"/>
  <c r="AA273" i="1"/>
  <c r="AB273" i="1" s="1"/>
  <c r="W273" i="1"/>
  <c r="AA354" i="1"/>
  <c r="AB354" i="1" s="1"/>
  <c r="W354" i="1"/>
  <c r="L400" i="1"/>
  <c r="O400" i="1" s="1"/>
  <c r="AC569" i="1"/>
  <c r="AD569" i="1" s="1"/>
  <c r="V569" i="1"/>
  <c r="Z569" i="1" s="1"/>
  <c r="M592" i="1"/>
  <c r="N592" i="1" s="1"/>
  <c r="S627" i="1"/>
  <c r="AA507" i="1"/>
  <c r="AB507" i="1" s="1"/>
  <c r="W507" i="1"/>
  <c r="AA593" i="1"/>
  <c r="AB593" i="1" s="1"/>
  <c r="W593" i="1"/>
  <c r="M263" i="1"/>
  <c r="N263" i="1" s="1"/>
  <c r="AA132" i="1"/>
  <c r="AB132" i="1" s="1"/>
  <c r="W132" i="1"/>
  <c r="AA288" i="1"/>
  <c r="AB288" i="1" s="1"/>
  <c r="W288" i="1"/>
  <c r="V74" i="1"/>
  <c r="Z74" i="1" s="1"/>
  <c r="AA140" i="1"/>
  <c r="AB140" i="1" s="1"/>
  <c r="W140" i="1"/>
  <c r="L188" i="1"/>
  <c r="O188" i="1" s="1"/>
  <c r="T282" i="1"/>
  <c r="U282" i="1" s="1"/>
  <c r="S435" i="1"/>
  <c r="K397" i="1"/>
  <c r="M397" i="1" s="1"/>
  <c r="N397" i="1" s="1"/>
  <c r="L478" i="1"/>
  <c r="O478" i="1" s="1"/>
  <c r="K99" i="1"/>
  <c r="L99" i="1" s="1"/>
  <c r="O99" i="1" s="1"/>
  <c r="R99" i="1" s="1"/>
  <c r="M99" i="1"/>
  <c r="N99" i="1" s="1"/>
  <c r="AA136" i="1"/>
  <c r="AB136" i="1" s="1"/>
  <c r="W136" i="1"/>
  <c r="AA161" i="1"/>
  <c r="AB161" i="1" s="1"/>
  <c r="W161" i="1"/>
  <c r="S352" i="1"/>
  <c r="AA297" i="1"/>
  <c r="AB297" i="1" s="1"/>
  <c r="W297" i="1"/>
  <c r="AA640" i="1"/>
  <c r="AB640" i="1" s="1"/>
  <c r="W640" i="1"/>
  <c r="AA134" i="1"/>
  <c r="AB134" i="1" s="1"/>
  <c r="W134" i="1"/>
  <c r="V172" i="1"/>
  <c r="Z172" i="1" s="1"/>
  <c r="S300" i="1"/>
  <c r="S556" i="1"/>
  <c r="L239" i="1"/>
  <c r="O239" i="1" s="1"/>
  <c r="K96" i="1"/>
  <c r="L96" i="1" s="1"/>
  <c r="O96" i="1" s="1"/>
  <c r="M96" i="1"/>
  <c r="N96" i="1" s="1"/>
  <c r="S371" i="1"/>
  <c r="AA520" i="1"/>
  <c r="AB520" i="1" s="1"/>
  <c r="W520" i="1"/>
  <c r="AC219" i="1"/>
  <c r="AD219" i="1" s="1"/>
  <c r="V219" i="1"/>
  <c r="Z219" i="1" s="1"/>
  <c r="AA64" i="1"/>
  <c r="AB64" i="1" s="1"/>
  <c r="W64" i="1"/>
  <c r="L62" i="1"/>
  <c r="O62" i="1" s="1"/>
  <c r="AA215" i="1"/>
  <c r="AB215" i="1" s="1"/>
  <c r="W215" i="1"/>
  <c r="T196" i="1"/>
  <c r="U196" i="1" s="1"/>
  <c r="S235" i="1"/>
  <c r="AA278" i="1"/>
  <c r="AB278" i="1" s="1"/>
  <c r="W278" i="1"/>
  <c r="AA484" i="1"/>
  <c r="AB484" i="1" s="1"/>
  <c r="W484" i="1"/>
  <c r="K567" i="1"/>
  <c r="L567" i="1" s="1"/>
  <c r="O567" i="1" s="1"/>
  <c r="L602" i="1"/>
  <c r="O602" i="1" s="1"/>
  <c r="T321" i="1"/>
  <c r="U321" i="1" s="1"/>
  <c r="AA376" i="1"/>
  <c r="AB376" i="1" s="1"/>
  <c r="AC376" i="1" s="1"/>
  <c r="AD376" i="1" s="1"/>
  <c r="W376" i="1"/>
  <c r="K551" i="1"/>
  <c r="M551" i="1" s="1"/>
  <c r="N551" i="1" s="1"/>
  <c r="AA263" i="1"/>
  <c r="AB263" i="1" s="1"/>
  <c r="W263" i="1"/>
  <c r="S45" i="1"/>
  <c r="AA319" i="1"/>
  <c r="AB319" i="1" s="1"/>
  <c r="W319" i="1"/>
  <c r="AA173" i="1"/>
  <c r="AB173" i="1" s="1"/>
  <c r="W173" i="1"/>
  <c r="L113" i="1"/>
  <c r="O113" i="1" s="1"/>
  <c r="AA176" i="1"/>
  <c r="AB176" i="1" s="1"/>
  <c r="W176" i="1"/>
  <c r="AA359" i="1"/>
  <c r="AB359" i="1" s="1"/>
  <c r="W359" i="1"/>
  <c r="AA384" i="1"/>
  <c r="AB384" i="1" s="1"/>
  <c r="W384" i="1"/>
  <c r="AA526" i="1"/>
  <c r="AB526" i="1" s="1"/>
  <c r="W526" i="1"/>
  <c r="T573" i="1"/>
  <c r="U573" i="1" s="1"/>
  <c r="AA625" i="1"/>
  <c r="AB625" i="1" s="1"/>
  <c r="W625" i="1"/>
  <c r="T419" i="1"/>
  <c r="U419" i="1" s="1"/>
  <c r="AA73" i="1"/>
  <c r="AB73" i="1" s="1"/>
  <c r="W73" i="1"/>
  <c r="AA82" i="1"/>
  <c r="AB82" i="1" s="1"/>
  <c r="W82" i="1"/>
  <c r="V360" i="1"/>
  <c r="T394" i="1"/>
  <c r="U394" i="1" s="1"/>
  <c r="W353" i="1"/>
  <c r="AA353" i="1"/>
  <c r="AB353" i="1" s="1"/>
  <c r="Y335" i="1"/>
  <c r="X335" i="1"/>
  <c r="AA116" i="1"/>
  <c r="AB116" i="1" s="1"/>
  <c r="AC116" i="1" s="1"/>
  <c r="AD116" i="1" s="1"/>
  <c r="W116" i="1"/>
  <c r="AA249" i="1"/>
  <c r="AB249" i="1" s="1"/>
  <c r="W249" i="1"/>
  <c r="T442" i="1"/>
  <c r="U442" i="1" s="1"/>
  <c r="S220" i="1"/>
  <c r="AA375" i="1"/>
  <c r="AB375" i="1" s="1"/>
  <c r="W375" i="1"/>
  <c r="T143" i="1"/>
  <c r="U143" i="1" s="1"/>
  <c r="AA79" i="1"/>
  <c r="AB79" i="1" s="1"/>
  <c r="W79" i="1"/>
  <c r="AC599" i="1"/>
  <c r="AD599" i="1" s="1"/>
  <c r="V599" i="1"/>
  <c r="Z599" i="1" s="1"/>
  <c r="AA241" i="1"/>
  <c r="AB241" i="1" s="1"/>
  <c r="W241" i="1"/>
  <c r="AA577" i="1"/>
  <c r="AB577" i="1" s="1"/>
  <c r="W577" i="1"/>
  <c r="AA188" i="1"/>
  <c r="AB188" i="1" s="1"/>
  <c r="W188" i="1"/>
  <c r="AA317" i="1"/>
  <c r="AB317" i="1" s="1"/>
  <c r="W317" i="1"/>
  <c r="AA373" i="1"/>
  <c r="AB373" i="1" s="1"/>
  <c r="W373" i="1"/>
  <c r="R356" i="1"/>
  <c r="AA396" i="1"/>
  <c r="AB396" i="1" s="1"/>
  <c r="W396" i="1"/>
  <c r="AA571" i="1"/>
  <c r="AB571" i="1" s="1"/>
  <c r="W571" i="1"/>
  <c r="AA610" i="1"/>
  <c r="AB610" i="1" s="1"/>
  <c r="W610" i="1"/>
  <c r="AA633" i="1"/>
  <c r="AB633" i="1" s="1"/>
  <c r="W633" i="1"/>
  <c r="AA151" i="1"/>
  <c r="AB151" i="1" s="1"/>
  <c r="W151" i="1"/>
  <c r="AA385" i="1"/>
  <c r="AB385" i="1" s="1"/>
  <c r="W385" i="1"/>
  <c r="AA488" i="1"/>
  <c r="AB488" i="1" s="1"/>
  <c r="W488" i="1"/>
  <c r="AA253" i="1"/>
  <c r="AB253" i="1" s="1"/>
  <c r="W253" i="1"/>
  <c r="AA320" i="1"/>
  <c r="AB320" i="1" s="1"/>
  <c r="W320" i="1"/>
  <c r="AA398" i="1"/>
  <c r="AB398" i="1" s="1"/>
  <c r="W398" i="1"/>
  <c r="T318" i="1"/>
  <c r="U318" i="1" s="1"/>
  <c r="W534" i="1"/>
  <c r="AA534" i="1"/>
  <c r="AB534" i="1" s="1"/>
  <c r="M530" i="1"/>
  <c r="N530" i="1" s="1"/>
  <c r="M636" i="1"/>
  <c r="N636" i="1" s="1"/>
  <c r="K516" i="1"/>
  <c r="M516" i="1" s="1"/>
  <c r="N516" i="1" s="1"/>
  <c r="V588" i="1"/>
  <c r="Z588" i="1" s="1"/>
  <c r="S622" i="1"/>
  <c r="R271" i="1"/>
  <c r="S271" i="1"/>
  <c r="AA213" i="1"/>
  <c r="AB213" i="1" s="1"/>
  <c r="W213" i="1"/>
  <c r="AA150" i="1"/>
  <c r="AB150" i="1" s="1"/>
  <c r="W150" i="1"/>
  <c r="S228" i="1"/>
  <c r="L256" i="1"/>
  <c r="O256" i="1" s="1"/>
  <c r="V449" i="1"/>
  <c r="Z449" i="1" s="1"/>
  <c r="AA627" i="1"/>
  <c r="AB627" i="1" s="1"/>
  <c r="W627" i="1"/>
  <c r="T102" i="1"/>
  <c r="U102" i="1" s="1"/>
  <c r="AA559" i="1"/>
  <c r="AB559" i="1" s="1"/>
  <c r="W559" i="1"/>
  <c r="S377" i="1"/>
  <c r="AA74" i="1"/>
  <c r="AB74" i="1" s="1"/>
  <c r="W74" i="1"/>
  <c r="AA413" i="1"/>
  <c r="AB413" i="1" s="1"/>
  <c r="W413" i="1"/>
  <c r="AA106" i="1"/>
  <c r="AB106" i="1" s="1"/>
  <c r="W106" i="1"/>
  <c r="S160" i="1"/>
  <c r="AA337" i="1"/>
  <c r="AB337" i="1" s="1"/>
  <c r="W337" i="1"/>
  <c r="M392" i="1"/>
  <c r="N392" i="1" s="1"/>
  <c r="AA435" i="1"/>
  <c r="AB435" i="1" s="1"/>
  <c r="W435" i="1"/>
  <c r="AA364" i="1"/>
  <c r="AB364" i="1" s="1"/>
  <c r="W364" i="1"/>
  <c r="AA473" i="1"/>
  <c r="AB473" i="1" s="1"/>
  <c r="W473" i="1"/>
  <c r="V403" i="1"/>
  <c r="Z403" i="1" s="1"/>
  <c r="M159" i="1"/>
  <c r="N159" i="1" s="1"/>
  <c r="T190" i="1"/>
  <c r="U190" i="1" s="1"/>
  <c r="W352" i="1"/>
  <c r="AA352" i="1"/>
  <c r="AB352" i="1" s="1"/>
  <c r="AA432" i="1"/>
  <c r="AB432" i="1" s="1"/>
  <c r="W432" i="1"/>
  <c r="M410" i="1"/>
  <c r="N410" i="1" s="1"/>
  <c r="M549" i="1"/>
  <c r="N549" i="1" s="1"/>
  <c r="AA558" i="1"/>
  <c r="AB558" i="1" s="1"/>
  <c r="W558" i="1"/>
  <c r="AA623" i="1"/>
  <c r="AB623" i="1" s="1"/>
  <c r="W623" i="1"/>
  <c r="S221" i="1"/>
  <c r="S139" i="1"/>
  <c r="AA172" i="1"/>
  <c r="AB172" i="1" s="1"/>
  <c r="AC172" i="1" s="1"/>
  <c r="AD172" i="1" s="1"/>
  <c r="W172" i="1"/>
  <c r="AA300" i="1"/>
  <c r="AB300" i="1" s="1"/>
  <c r="W300" i="1"/>
  <c r="AA556" i="1"/>
  <c r="AB556" i="1" s="1"/>
  <c r="W556" i="1"/>
  <c r="S145" i="1"/>
  <c r="AA287" i="1"/>
  <c r="AB287" i="1" s="1"/>
  <c r="W287" i="1"/>
  <c r="AA324" i="1"/>
  <c r="AB324" i="1" s="1"/>
  <c r="W324" i="1"/>
  <c r="V146" i="1"/>
  <c r="Z146" i="1" s="1"/>
  <c r="M106" i="1"/>
  <c r="N106" i="1" s="1"/>
  <c r="T90" i="1"/>
  <c r="U90" i="1" s="1"/>
  <c r="AA218" i="1"/>
  <c r="AB218" i="1" s="1"/>
  <c r="W218" i="1"/>
  <c r="M250" i="1"/>
  <c r="N250" i="1" s="1"/>
  <c r="AA371" i="1"/>
  <c r="AB371" i="1" s="1"/>
  <c r="W371" i="1"/>
  <c r="AA175" i="1"/>
  <c r="AB175" i="1" s="1"/>
  <c r="W175" i="1"/>
  <c r="T525" i="1"/>
  <c r="U525" i="1" s="1"/>
  <c r="S216" i="1"/>
  <c r="K196" i="1"/>
  <c r="L196" i="1" s="1"/>
  <c r="O196" i="1" s="1"/>
  <c r="AA235" i="1"/>
  <c r="AB235" i="1" s="1"/>
  <c r="W235" i="1"/>
  <c r="AA243" i="1"/>
  <c r="AB243" i="1" s="1"/>
  <c r="W243" i="1"/>
  <c r="V325" i="1"/>
  <c r="Z325" i="1" s="1"/>
  <c r="AA498" i="1"/>
  <c r="AB498" i="1" s="1"/>
  <c r="W498" i="1"/>
  <c r="S521" i="1"/>
  <c r="AA268" i="1"/>
  <c r="AB268" i="1" s="1"/>
  <c r="W268" i="1"/>
  <c r="AA45" i="1"/>
  <c r="AB45" i="1" s="1"/>
  <c r="W45" i="1"/>
  <c r="K208" i="1"/>
  <c r="M208" i="1" s="1"/>
  <c r="N208" i="1" s="1"/>
  <c r="T312" i="1"/>
  <c r="U312" i="1" s="1"/>
  <c r="T368" i="1"/>
  <c r="U368" i="1" s="1"/>
  <c r="V420" i="1"/>
  <c r="Z420" i="1" s="1"/>
  <c r="AC420" i="1"/>
  <c r="S408" i="1"/>
  <c r="S502" i="1"/>
  <c r="AA527" i="1"/>
  <c r="AB527" i="1" s="1"/>
  <c r="W527" i="1"/>
  <c r="T330" i="1"/>
  <c r="U330" i="1" s="1"/>
  <c r="K419" i="1"/>
  <c r="M419" i="1" s="1"/>
  <c r="N419" i="1" s="1"/>
  <c r="AA453" i="1"/>
  <c r="AB453" i="1" s="1"/>
  <c r="W453" i="1"/>
  <c r="T184" i="1"/>
  <c r="U184" i="1" s="1"/>
  <c r="S101" i="1"/>
  <c r="AA158" i="1"/>
  <c r="AB158" i="1" s="1"/>
  <c r="W158" i="1"/>
  <c r="K178" i="1"/>
  <c r="M178" i="1" s="1"/>
  <c r="N178" i="1" s="1"/>
  <c r="V249" i="1"/>
  <c r="Z249" i="1" s="1"/>
  <c r="AA107" i="1"/>
  <c r="AB107" i="1" s="1"/>
  <c r="W107" i="1"/>
  <c r="T554" i="1"/>
  <c r="U554" i="1" s="1"/>
  <c r="K177" i="1"/>
  <c r="M177" i="1" s="1"/>
  <c r="N177" i="1" s="1"/>
  <c r="AA402" i="1"/>
  <c r="AB402" i="1" s="1"/>
  <c r="AC402" i="1" s="1"/>
  <c r="AD402" i="1" s="1"/>
  <c r="W402" i="1"/>
  <c r="T309" i="1"/>
  <c r="U309" i="1" s="1"/>
  <c r="AA115" i="1"/>
  <c r="AB115" i="1" s="1"/>
  <c r="W115" i="1"/>
  <c r="M171" i="1"/>
  <c r="N171" i="1" s="1"/>
  <c r="AC80" i="1"/>
  <c r="AD80" i="1" s="1"/>
  <c r="V80" i="1"/>
  <c r="Z80" i="1" s="1"/>
  <c r="AA80" i="1"/>
  <c r="AB80" i="1" s="1"/>
  <c r="W80" i="1"/>
  <c r="M350" i="1"/>
  <c r="N350" i="1" s="1"/>
  <c r="V388" i="1"/>
  <c r="Z388" i="1" s="1"/>
  <c r="V496" i="1"/>
  <c r="Z496" i="1" s="1"/>
  <c r="T542" i="1"/>
  <c r="U542" i="1" s="1"/>
  <c r="W592" i="1"/>
  <c r="AA592" i="1"/>
  <c r="AB592" i="1" s="1"/>
  <c r="V618" i="1"/>
  <c r="Z618" i="1" s="1"/>
  <c r="T604" i="1"/>
  <c r="U604" i="1" s="1"/>
  <c r="AA606" i="1"/>
  <c r="AB606" i="1" s="1"/>
  <c r="W606" i="1"/>
  <c r="AA112" i="1"/>
  <c r="AB112" i="1" s="1"/>
  <c r="W112" i="1"/>
  <c r="AA481" i="1"/>
  <c r="AB481" i="1" s="1"/>
  <c r="W481" i="1"/>
  <c r="S166" i="1"/>
  <c r="R147" i="1"/>
  <c r="S147" i="1"/>
  <c r="S295" i="1"/>
  <c r="AA277" i="1"/>
  <c r="AB277" i="1" s="1"/>
  <c r="W277" i="1"/>
  <c r="R424" i="1"/>
  <c r="S424" i="1"/>
  <c r="V436" i="1"/>
  <c r="Z436" i="1" s="1"/>
  <c r="AC436" i="1"/>
  <c r="AD436" i="1" s="1"/>
  <c r="AA574" i="1"/>
  <c r="AB574" i="1" s="1"/>
  <c r="W574" i="1"/>
  <c r="T632" i="1"/>
  <c r="U632" i="1" s="1"/>
  <c r="AA622" i="1"/>
  <c r="AB622" i="1" s="1"/>
  <c r="W622" i="1"/>
  <c r="M271" i="1"/>
  <c r="N271" i="1" s="1"/>
  <c r="S117" i="1"/>
  <c r="K181" i="1"/>
  <c r="M181" i="1" s="1"/>
  <c r="N181" i="1" s="1"/>
  <c r="AA228" i="1"/>
  <c r="AB228" i="1" s="1"/>
  <c r="W228" i="1"/>
  <c r="AA449" i="1"/>
  <c r="AB449" i="1" s="1"/>
  <c r="AC449" i="1" s="1"/>
  <c r="AD449" i="1" s="1"/>
  <c r="W449" i="1"/>
  <c r="K327" i="1"/>
  <c r="L327" i="1" s="1"/>
  <c r="O327" i="1" s="1"/>
  <c r="AA410" i="1"/>
  <c r="AB410" i="1" s="1"/>
  <c r="W410" i="1"/>
  <c r="M429" i="1"/>
  <c r="N429" i="1" s="1"/>
  <c r="M609" i="1"/>
  <c r="N609" i="1" s="1"/>
  <c r="AA540" i="1"/>
  <c r="AB540" i="1" s="1"/>
  <c r="W540" i="1"/>
  <c r="V230" i="1"/>
  <c r="Z230" i="1" s="1"/>
  <c r="AA401" i="1"/>
  <c r="AB401" i="1" s="1"/>
  <c r="W401" i="1"/>
  <c r="M570" i="1"/>
  <c r="N570" i="1" s="1"/>
  <c r="S52" i="1"/>
  <c r="S135" i="1"/>
  <c r="AA377" i="1"/>
  <c r="AB377" i="1" s="1"/>
  <c r="W377" i="1"/>
  <c r="R594" i="1"/>
  <c r="S594" i="1"/>
  <c r="AA160" i="1"/>
  <c r="AB160" i="1" s="1"/>
  <c r="W160" i="1"/>
  <c r="K282" i="1"/>
  <c r="L282" i="1" s="1"/>
  <c r="O282" i="1" s="1"/>
  <c r="R292" i="1"/>
  <c r="S292" i="1"/>
  <c r="AA386" i="1"/>
  <c r="AB386" i="1" s="1"/>
  <c r="W386" i="1"/>
  <c r="R473" i="1"/>
  <c r="S473" i="1"/>
  <c r="AA403" i="1"/>
  <c r="AB403" i="1" s="1"/>
  <c r="W403" i="1"/>
  <c r="AG494" i="1"/>
  <c r="T472" i="1"/>
  <c r="U472" i="1" s="1"/>
  <c r="V189" i="1"/>
  <c r="Z189" i="1" s="1"/>
  <c r="K190" i="1"/>
  <c r="L190" i="1" s="1"/>
  <c r="O190" i="1" s="1"/>
  <c r="R298" i="1"/>
  <c r="S298" i="1"/>
  <c r="S355" i="1"/>
  <c r="K445" i="1"/>
  <c r="M445" i="1" s="1"/>
  <c r="N445" i="1" s="1"/>
  <c r="AA517" i="1"/>
  <c r="AB517" i="1" s="1"/>
  <c r="W517" i="1"/>
  <c r="S558" i="1"/>
  <c r="L548" i="1"/>
  <c r="O548" i="1" s="1"/>
  <c r="R548" i="1" s="1"/>
  <c r="AA221" i="1"/>
  <c r="AB221" i="1" s="1"/>
  <c r="W221" i="1"/>
  <c r="AA139" i="1"/>
  <c r="AB139" i="1" s="1"/>
  <c r="W139" i="1"/>
  <c r="AA342" i="1"/>
  <c r="AB342" i="1" s="1"/>
  <c r="W342" i="1"/>
  <c r="AA145" i="1"/>
  <c r="AB145" i="1" s="1"/>
  <c r="W145" i="1"/>
  <c r="AA146" i="1"/>
  <c r="AB146" i="1" s="1"/>
  <c r="AC146" i="1" s="1"/>
  <c r="AD146" i="1" s="1"/>
  <c r="W146" i="1"/>
  <c r="S59" i="1"/>
  <c r="S127" i="1"/>
  <c r="AA167" i="1"/>
  <c r="AB167" i="1" s="1"/>
  <c r="W167" i="1"/>
  <c r="AA205" i="1"/>
  <c r="AB205" i="1" s="1"/>
  <c r="W205" i="1"/>
  <c r="AA503" i="1"/>
  <c r="AB503" i="1" s="1"/>
  <c r="W503" i="1"/>
  <c r="S57" i="1"/>
  <c r="S206" i="1"/>
  <c r="S194" i="1"/>
  <c r="AA325" i="1"/>
  <c r="AB325" i="1" s="1"/>
  <c r="AC325" i="1" s="1"/>
  <c r="AD325" i="1" s="1"/>
  <c r="W325" i="1"/>
  <c r="M500" i="1"/>
  <c r="N500" i="1" s="1"/>
  <c r="T504" i="1"/>
  <c r="U504" i="1" s="1"/>
  <c r="AA611" i="1"/>
  <c r="AB611" i="1" s="1"/>
  <c r="W611" i="1"/>
  <c r="AA628" i="1"/>
  <c r="AB628" i="1" s="1"/>
  <c r="W628" i="1"/>
  <c r="AA521" i="1"/>
  <c r="AB521" i="1" s="1"/>
  <c r="W521" i="1"/>
  <c r="S459" i="1"/>
  <c r="S48" i="1"/>
  <c r="S56" i="1"/>
  <c r="AA231" i="1"/>
  <c r="AB231" i="1" s="1"/>
  <c r="W231" i="1"/>
  <c r="T269" i="1"/>
  <c r="U269" i="1" s="1"/>
  <c r="AA338" i="1"/>
  <c r="AB338" i="1" s="1"/>
  <c r="W338" i="1"/>
  <c r="AA408" i="1"/>
  <c r="AB408" i="1" s="1"/>
  <c r="W408" i="1"/>
  <c r="S508" i="1"/>
  <c r="AA502" i="1"/>
  <c r="AB502" i="1" s="1"/>
  <c r="W502" i="1"/>
  <c r="S527" i="1"/>
  <c r="AA522" i="1"/>
  <c r="AB522" i="1" s="1"/>
  <c r="W522" i="1"/>
  <c r="K573" i="1"/>
  <c r="M573" i="1" s="1"/>
  <c r="N573" i="1" s="1"/>
  <c r="AA101" i="1"/>
  <c r="AB101" i="1" s="1"/>
  <c r="W101" i="1"/>
  <c r="L541" i="1"/>
  <c r="O541" i="1" s="1"/>
  <c r="AA562" i="1"/>
  <c r="AB562" i="1" s="1"/>
  <c r="W562" i="1"/>
  <c r="V261" i="1"/>
  <c r="Z261" i="1" s="1"/>
  <c r="AA331" i="1"/>
  <c r="AB331" i="1" s="1"/>
  <c r="W331" i="1"/>
  <c r="AA493" i="1"/>
  <c r="AB493" i="1" s="1"/>
  <c r="W493" i="1"/>
  <c r="AA95" i="1"/>
  <c r="AB95" i="1" s="1"/>
  <c r="W95" i="1"/>
  <c r="AA346" i="1"/>
  <c r="AB346" i="1" s="1"/>
  <c r="W346" i="1"/>
  <c r="L309" i="1"/>
  <c r="O309" i="1" s="1"/>
  <c r="R309" i="1" s="1"/>
  <c r="V246" i="1"/>
  <c r="Z246" i="1" s="1"/>
  <c r="W382" i="1"/>
  <c r="AA382" i="1"/>
  <c r="AB382" i="1" s="1"/>
  <c r="AA388" i="1"/>
  <c r="AB388" i="1" s="1"/>
  <c r="AC388" i="1" s="1"/>
  <c r="AD388" i="1" s="1"/>
  <c r="W388" i="1"/>
  <c r="AA467" i="1"/>
  <c r="AB467" i="1" s="1"/>
  <c r="W467" i="1"/>
  <c r="AA496" i="1"/>
  <c r="AB496" i="1" s="1"/>
  <c r="AC496" i="1" s="1"/>
  <c r="AD496" i="1" s="1"/>
  <c r="W496" i="1"/>
  <c r="V545" i="1"/>
  <c r="Z545" i="1" s="1"/>
  <c r="AA514" i="1"/>
  <c r="AB514" i="1" s="1"/>
  <c r="W514" i="1"/>
  <c r="AA618" i="1"/>
  <c r="AB618" i="1" s="1"/>
  <c r="W618" i="1"/>
  <c r="K604" i="1"/>
  <c r="L604" i="1" s="1"/>
  <c r="O604" i="1" s="1"/>
  <c r="R604" i="1" s="1"/>
  <c r="M604" i="1"/>
  <c r="N604" i="1" s="1"/>
  <c r="AA152" i="1"/>
  <c r="AB152" i="1" s="1"/>
  <c r="W152" i="1"/>
  <c r="AA203" i="1"/>
  <c r="AB203" i="1" s="1"/>
  <c r="W203" i="1"/>
  <c r="T78" i="1"/>
  <c r="U78" i="1" s="1"/>
  <c r="AA166" i="1"/>
  <c r="AB166" i="1" s="1"/>
  <c r="W166" i="1"/>
  <c r="AA295" i="1"/>
  <c r="AB295" i="1" s="1"/>
  <c r="W295" i="1"/>
  <c r="R277" i="1"/>
  <c r="S277" i="1"/>
  <c r="AA585" i="1"/>
  <c r="AB585" i="1" s="1"/>
  <c r="W585" i="1"/>
  <c r="T198" i="1"/>
  <c r="U198" i="1" s="1"/>
  <c r="AA415" i="1"/>
  <c r="AB415" i="1" s="1"/>
  <c r="W415" i="1"/>
  <c r="AA117" i="1"/>
  <c r="AB117" i="1" s="1"/>
  <c r="W117" i="1"/>
  <c r="T181" i="1"/>
  <c r="U181" i="1" s="1"/>
  <c r="AA238" i="1"/>
  <c r="AB238" i="1" s="1"/>
  <c r="W238" i="1"/>
  <c r="AA343" i="1"/>
  <c r="AB343" i="1" s="1"/>
  <c r="W343" i="1"/>
  <c r="AA310" i="1"/>
  <c r="AB310" i="1" s="1"/>
  <c r="W310" i="1"/>
  <c r="T423" i="1"/>
  <c r="U423" i="1" s="1"/>
  <c r="AA476" i="1"/>
  <c r="AB476" i="1" s="1"/>
  <c r="W476" i="1"/>
  <c r="K102" i="1"/>
  <c r="L102" i="1" s="1"/>
  <c r="O102" i="1" s="1"/>
  <c r="AA230" i="1"/>
  <c r="AB230" i="1" s="1"/>
  <c r="W230" i="1"/>
  <c r="AA52" i="1"/>
  <c r="AB52" i="1" s="1"/>
  <c r="W52" i="1"/>
  <c r="AA135" i="1"/>
  <c r="AB135" i="1" s="1"/>
  <c r="W135" i="1"/>
  <c r="AA568" i="1"/>
  <c r="AB568" i="1" s="1"/>
  <c r="W568" i="1"/>
  <c r="AA251" i="1"/>
  <c r="AB251" i="1" s="1"/>
  <c r="W251" i="1"/>
  <c r="AA448" i="1"/>
  <c r="AB448" i="1" s="1"/>
  <c r="W448" i="1"/>
  <c r="M594" i="1"/>
  <c r="N594" i="1" s="1"/>
  <c r="M130" i="1"/>
  <c r="N130" i="1" s="1"/>
  <c r="M320" i="1"/>
  <c r="N320" i="1" s="1"/>
  <c r="M292" i="1"/>
  <c r="N292" i="1" s="1"/>
  <c r="AA446" i="1"/>
  <c r="AB446" i="1" s="1"/>
  <c r="W446" i="1"/>
  <c r="AA76" i="1"/>
  <c r="AB76" i="1" s="1"/>
  <c r="W76" i="1"/>
  <c r="T114" i="1"/>
  <c r="U114" i="1" s="1"/>
  <c r="S361" i="1"/>
  <c r="T584" i="1"/>
  <c r="U584" i="1" s="1"/>
  <c r="V227" i="1"/>
  <c r="Z227" i="1" s="1"/>
  <c r="AA144" i="1"/>
  <c r="AB144" i="1" s="1"/>
  <c r="W144" i="1"/>
  <c r="AA189" i="1"/>
  <c r="AB189" i="1" s="1"/>
  <c r="W189" i="1"/>
  <c r="AA271" i="1"/>
  <c r="AB271" i="1" s="1"/>
  <c r="W271" i="1"/>
  <c r="W355" i="1"/>
  <c r="AA355" i="1"/>
  <c r="AB355" i="1" s="1"/>
  <c r="K548" i="1"/>
  <c r="M548" i="1" s="1"/>
  <c r="N548" i="1" s="1"/>
  <c r="T192" i="1"/>
  <c r="U192" i="1" s="1"/>
  <c r="S342" i="1"/>
  <c r="R265" i="1"/>
  <c r="S265" i="1"/>
  <c r="V61" i="1"/>
  <c r="Z61" i="1" s="1"/>
  <c r="AA59" i="1"/>
  <c r="AB59" i="1" s="1"/>
  <c r="W59" i="1"/>
  <c r="AA127" i="1"/>
  <c r="AB127" i="1" s="1"/>
  <c r="W127" i="1"/>
  <c r="K90" i="1"/>
  <c r="L90" i="1" s="1"/>
  <c r="O90" i="1" s="1"/>
  <c r="S367" i="1"/>
  <c r="AA53" i="1"/>
  <c r="AB53" i="1" s="1"/>
  <c r="W53" i="1"/>
  <c r="K525" i="1"/>
  <c r="L525" i="1" s="1"/>
  <c r="O525" i="1" s="1"/>
  <c r="AA57" i="1"/>
  <c r="AB57" i="1" s="1"/>
  <c r="W57" i="1"/>
  <c r="AA118" i="1"/>
  <c r="AB118" i="1" s="1"/>
  <c r="W118" i="1"/>
  <c r="AA206" i="1"/>
  <c r="AB206" i="1" s="1"/>
  <c r="W206" i="1"/>
  <c r="AA194" i="1"/>
  <c r="AB194" i="1" s="1"/>
  <c r="W194" i="1"/>
  <c r="AA304" i="1"/>
  <c r="AB304" i="1" s="1"/>
  <c r="W304" i="1"/>
  <c r="AA557" i="1"/>
  <c r="AB557" i="1" s="1"/>
  <c r="W557" i="1"/>
  <c r="L486" i="1"/>
  <c r="O486" i="1" s="1"/>
  <c r="K504" i="1"/>
  <c r="M504" i="1" s="1"/>
  <c r="N504" i="1" s="1"/>
  <c r="AA224" i="1"/>
  <c r="AB224" i="1" s="1"/>
  <c r="W224" i="1"/>
  <c r="K321" i="1"/>
  <c r="M321" i="1" s="1"/>
  <c r="N321" i="1" s="1"/>
  <c r="AA244" i="1"/>
  <c r="AB244" i="1" s="1"/>
  <c r="W244" i="1"/>
  <c r="AA459" i="1"/>
  <c r="AB459" i="1" s="1"/>
  <c r="W459" i="1"/>
  <c r="T551" i="1"/>
  <c r="U551" i="1" s="1"/>
  <c r="T489" i="1"/>
  <c r="U489" i="1" s="1"/>
  <c r="AA48" i="1"/>
  <c r="AB48" i="1" s="1"/>
  <c r="W48" i="1"/>
  <c r="AA56" i="1"/>
  <c r="AB56" i="1" s="1"/>
  <c r="W56" i="1"/>
  <c r="AA83" i="1"/>
  <c r="AB83" i="1" s="1"/>
  <c r="W83" i="1"/>
  <c r="T105" i="1"/>
  <c r="U105" i="1" s="1"/>
  <c r="AA236" i="1"/>
  <c r="AB236" i="1" s="1"/>
  <c r="W236" i="1"/>
  <c r="K368" i="1"/>
  <c r="L368" i="1" s="1"/>
  <c r="O368" i="1" s="1"/>
  <c r="AA443" i="1"/>
  <c r="AB443" i="1" s="1"/>
  <c r="W443" i="1"/>
  <c r="S456" i="1"/>
  <c r="AA508" i="1"/>
  <c r="AB508" i="1" s="1"/>
  <c r="W508" i="1"/>
  <c r="M330" i="1"/>
  <c r="N330" i="1" s="1"/>
  <c r="K330" i="1"/>
  <c r="L330" i="1" s="1"/>
  <c r="O330" i="1" s="1"/>
  <c r="L419" i="1"/>
  <c r="O419" i="1" s="1"/>
  <c r="R419" i="1" s="1"/>
  <c r="K184" i="1"/>
  <c r="L184" i="1" s="1"/>
  <c r="O184" i="1" s="1"/>
  <c r="M184" i="1"/>
  <c r="N184" i="1" s="1"/>
  <c r="S454" i="1"/>
  <c r="S267" i="1"/>
  <c r="AE596" i="1"/>
  <c r="AF596" i="1" s="1"/>
  <c r="AA292" i="1"/>
  <c r="AB292" i="1" s="1"/>
  <c r="W292" i="1"/>
  <c r="V621" i="1"/>
  <c r="Z621" i="1" s="1"/>
  <c r="T177" i="1"/>
  <c r="U177" i="1" s="1"/>
  <c r="AA405" i="1"/>
  <c r="AB405" i="1" s="1"/>
  <c r="AC405" i="1" s="1"/>
  <c r="AD405" i="1" s="1"/>
  <c r="W405" i="1"/>
  <c r="R482" i="1"/>
  <c r="S482" i="1"/>
  <c r="V379" i="1"/>
  <c r="Z379" i="1" s="1"/>
  <c r="V276" i="1"/>
  <c r="Z276" i="1" s="1"/>
  <c r="AC276" i="1"/>
  <c r="AD276" i="1" s="1"/>
  <c r="AA406" i="1"/>
  <c r="AB406" i="1" s="1"/>
  <c r="W406" i="1"/>
  <c r="AA491" i="1"/>
  <c r="AB491" i="1" s="1"/>
  <c r="W491" i="1"/>
  <c r="N108" i="1"/>
  <c r="AC258" i="1"/>
  <c r="AD258" i="1" s="1"/>
  <c r="V258" i="1"/>
  <c r="Z258" i="1" s="1"/>
  <c r="L421" i="1"/>
  <c r="O421" i="1" s="1"/>
  <c r="AA217" i="1"/>
  <c r="AB217" i="1" s="1"/>
  <c r="W217" i="1"/>
  <c r="AA55" i="1"/>
  <c r="AB55" i="1" s="1"/>
  <c r="W55" i="1"/>
  <c r="AA223" i="1"/>
  <c r="AB223" i="1" s="1"/>
  <c r="W223" i="1"/>
  <c r="S283" i="1"/>
  <c r="AA246" i="1"/>
  <c r="AB246" i="1" s="1"/>
  <c r="AC246" i="1" s="1"/>
  <c r="AD246" i="1" s="1"/>
  <c r="W246" i="1"/>
  <c r="AA412" i="1"/>
  <c r="AB412" i="1" s="1"/>
  <c r="W412" i="1"/>
  <c r="AA458" i="1"/>
  <c r="AB458" i="1" s="1"/>
  <c r="W458" i="1"/>
  <c r="S552" i="1"/>
  <c r="W543" i="1"/>
  <c r="AA543" i="1"/>
  <c r="AB543" i="1" s="1"/>
  <c r="K542" i="1"/>
  <c r="M542" i="1" s="1"/>
  <c r="N542" i="1" s="1"/>
  <c r="AA609" i="1"/>
  <c r="AB609" i="1" s="1"/>
  <c r="W609" i="1"/>
  <c r="L199" i="1"/>
  <c r="O199" i="1" s="1"/>
  <c r="R199" i="1" s="1"/>
  <c r="AA414" i="1"/>
  <c r="AB414" i="1" s="1"/>
  <c r="W414" i="1"/>
  <c r="AA515" i="1"/>
  <c r="AB515" i="1" s="1"/>
  <c r="W515" i="1"/>
  <c r="AA479" i="1"/>
  <c r="AB479" i="1" s="1"/>
  <c r="W479" i="1"/>
  <c r="AA130" i="1"/>
  <c r="AB130" i="1" s="1"/>
  <c r="W130" i="1"/>
  <c r="S49" i="1"/>
  <c r="AA147" i="1"/>
  <c r="AB147" i="1" s="1"/>
  <c r="W147" i="1"/>
  <c r="K78" i="1"/>
  <c r="M78" i="1" s="1"/>
  <c r="N78" i="1" s="1"/>
  <c r="V204" i="1"/>
  <c r="Z204" i="1" s="1"/>
  <c r="S275" i="1"/>
  <c r="K318" i="1"/>
  <c r="L318" i="1" s="1"/>
  <c r="O318" i="1" s="1"/>
  <c r="AA487" i="1"/>
  <c r="AB487" i="1" s="1"/>
  <c r="W487" i="1"/>
  <c r="AA441" i="1"/>
  <c r="AB441" i="1" s="1"/>
  <c r="W441" i="1"/>
  <c r="M605" i="1"/>
  <c r="N605" i="1" s="1"/>
  <c r="K632" i="1"/>
  <c r="L632" i="1" s="1"/>
  <c r="O632" i="1" s="1"/>
  <c r="R632" i="1" s="1"/>
  <c r="AA426" i="1"/>
  <c r="AB426" i="1" s="1"/>
  <c r="W426" i="1"/>
  <c r="K198" i="1"/>
  <c r="L198" i="1" s="1"/>
  <c r="O198" i="1" s="1"/>
  <c r="S50" i="1"/>
  <c r="AA332" i="1"/>
  <c r="AB332" i="1" s="1"/>
  <c r="W332" i="1"/>
  <c r="V506" i="1"/>
  <c r="Z506" i="1" s="1"/>
  <c r="AC506" i="1"/>
  <c r="AD506" i="1" s="1"/>
  <c r="AA348" i="1"/>
  <c r="AB348" i="1" s="1"/>
  <c r="W348" i="1"/>
  <c r="M94" i="1"/>
  <c r="N94" i="1" s="1"/>
  <c r="V86" i="1"/>
  <c r="Z86" i="1" s="1"/>
  <c r="T178" i="1"/>
  <c r="U178" i="1" s="1"/>
  <c r="S422" i="1"/>
  <c r="R574" i="1"/>
  <c r="S574" i="1"/>
  <c r="S137" i="1"/>
  <c r="W391" i="1"/>
  <c r="AA391" i="1"/>
  <c r="AB391" i="1" s="1"/>
  <c r="S416" i="1"/>
  <c r="AA400" i="1"/>
  <c r="AB400" i="1" s="1"/>
  <c r="W400" i="1"/>
  <c r="AA378" i="1"/>
  <c r="AB378" i="1" s="1"/>
  <c r="W378" i="1"/>
  <c r="AA361" i="1"/>
  <c r="AB361" i="1" s="1"/>
  <c r="W361" i="1"/>
  <c r="AA88" i="1"/>
  <c r="AB88" i="1" s="1"/>
  <c r="W88" i="1"/>
  <c r="K472" i="1"/>
  <c r="L472" i="1" s="1"/>
  <c r="O472" i="1" s="1"/>
  <c r="AA227" i="1"/>
  <c r="AB227" i="1" s="1"/>
  <c r="AC227" i="1" s="1"/>
  <c r="AD227" i="1" s="1"/>
  <c r="W227" i="1"/>
  <c r="AA264" i="1"/>
  <c r="AB264" i="1" s="1"/>
  <c r="W264" i="1"/>
  <c r="M316" i="1"/>
  <c r="N316" i="1" s="1"/>
  <c r="T445" i="1"/>
  <c r="U445" i="1" s="1"/>
  <c r="K192" i="1"/>
  <c r="L192" i="1" s="1"/>
  <c r="O192" i="1" s="1"/>
  <c r="AA570" i="1"/>
  <c r="AB570" i="1" s="1"/>
  <c r="W570" i="1"/>
  <c r="AA171" i="1"/>
  <c r="AB171" i="1" s="1"/>
  <c r="W171" i="1"/>
  <c r="AA274" i="1"/>
  <c r="AB274" i="1" s="1"/>
  <c r="W274" i="1"/>
  <c r="K72" i="1"/>
  <c r="L72" i="1" s="1"/>
  <c r="O72" i="1" s="1"/>
  <c r="L396" i="1"/>
  <c r="O396" i="1" s="1"/>
  <c r="AA61" i="1"/>
  <c r="AB61" i="1" s="1"/>
  <c r="W61" i="1"/>
  <c r="S124" i="1"/>
  <c r="AA286" i="1"/>
  <c r="AB286" i="1" s="1"/>
  <c r="AC286" i="1" s="1"/>
  <c r="AD286" i="1" s="1"/>
  <c r="W286" i="1"/>
  <c r="AA313" i="1"/>
  <c r="AB313" i="1" s="1"/>
  <c r="W313" i="1"/>
  <c r="AA370" i="1"/>
  <c r="AB370" i="1" s="1"/>
  <c r="W370" i="1"/>
  <c r="AA582" i="1"/>
  <c r="AB582" i="1" s="1"/>
  <c r="W582" i="1"/>
  <c r="AA629" i="1"/>
  <c r="AB629" i="1" s="1"/>
  <c r="W629" i="1"/>
  <c r="AA367" i="1"/>
  <c r="AB367" i="1" s="1"/>
  <c r="W367" i="1"/>
  <c r="K87" i="1"/>
  <c r="M87" i="1" s="1"/>
  <c r="N87" i="1" s="1"/>
  <c r="R225" i="1"/>
  <c r="S225" i="1"/>
  <c r="AA281" i="1"/>
  <c r="AB281" i="1" s="1"/>
  <c r="W281" i="1"/>
  <c r="T93" i="1"/>
  <c r="U93" i="1" s="1"/>
  <c r="AA183" i="1"/>
  <c r="AB183" i="1" s="1"/>
  <c r="W183" i="1"/>
  <c r="AA499" i="1"/>
  <c r="AB499" i="1" s="1"/>
  <c r="W499" i="1"/>
  <c r="S509" i="1"/>
  <c r="S557" i="1"/>
  <c r="S544" i="1"/>
  <c r="L612" i="1"/>
  <c r="O612" i="1" s="1"/>
  <c r="S381" i="1"/>
  <c r="K81" i="1"/>
  <c r="L81" i="1" s="1"/>
  <c r="O81" i="1" s="1"/>
  <c r="K489" i="1"/>
  <c r="L489" i="1" s="1"/>
  <c r="O489" i="1" s="1"/>
  <c r="V307" i="1"/>
  <c r="Z307" i="1" s="1"/>
  <c r="S232" i="1"/>
  <c r="AA250" i="1"/>
  <c r="AB250" i="1" s="1"/>
  <c r="W250" i="1"/>
  <c r="K269" i="1"/>
  <c r="L269" i="1" s="1"/>
  <c r="O269" i="1" s="1"/>
  <c r="K312" i="1"/>
  <c r="M312" i="1" s="1"/>
  <c r="N312" i="1" s="1"/>
  <c r="T349" i="1"/>
  <c r="U349" i="1" s="1"/>
  <c r="AA456" i="1"/>
  <c r="AB456" i="1" s="1"/>
  <c r="W456" i="1"/>
  <c r="L540" i="1"/>
  <c r="O540" i="1" s="1"/>
  <c r="AA454" i="1"/>
  <c r="AB454" i="1" s="1"/>
  <c r="W454" i="1"/>
  <c r="S296" i="1"/>
  <c r="AA267" i="1"/>
  <c r="AB267" i="1" s="1"/>
  <c r="W267" i="1"/>
  <c r="AA636" i="1"/>
  <c r="AB636" i="1" s="1"/>
  <c r="W636" i="1"/>
  <c r="AA284" i="1"/>
  <c r="AB284" i="1" s="1"/>
  <c r="W284" i="1"/>
  <c r="T469" i="1"/>
  <c r="U469" i="1" s="1"/>
  <c r="AA308" i="1"/>
  <c r="AB308" i="1" s="1"/>
  <c r="AC308" i="1" s="1"/>
  <c r="AD308" i="1" s="1"/>
  <c r="W308" i="1"/>
  <c r="T575" i="1"/>
  <c r="U575" i="1" s="1"/>
  <c r="AA261" i="1"/>
  <c r="AB261" i="1" s="1"/>
  <c r="AC261" i="1" s="1"/>
  <c r="AD261" i="1" s="1"/>
  <c r="W261" i="1"/>
  <c r="K546" i="1"/>
  <c r="M546" i="1" s="1"/>
  <c r="N546" i="1" s="1"/>
  <c r="M334" i="1"/>
  <c r="N334" i="1" s="1"/>
  <c r="K333" i="1"/>
  <c r="L333" i="1" s="1"/>
  <c r="O333" i="1" s="1"/>
  <c r="K583" i="1"/>
  <c r="M583" i="1" s="1"/>
  <c r="N583" i="1" s="1"/>
  <c r="K469" i="1"/>
  <c r="M469" i="1" s="1"/>
  <c r="N469" i="1" s="1"/>
  <c r="AA395" i="1"/>
  <c r="AB395" i="1" s="1"/>
  <c r="W395" i="1"/>
  <c r="T546" i="1"/>
  <c r="U546" i="1" s="1"/>
  <c r="AA58" i="1"/>
  <c r="AB58" i="1" s="1"/>
  <c r="W58" i="1"/>
  <c r="AA262" i="1"/>
  <c r="AB262" i="1" s="1"/>
  <c r="W262" i="1"/>
  <c r="M273" i="1"/>
  <c r="N273" i="1" s="1"/>
  <c r="AA429" i="1"/>
  <c r="AB429" i="1" s="1"/>
  <c r="W429" i="1"/>
  <c r="AA530" i="1"/>
  <c r="AB530" i="1" s="1"/>
  <c r="W530" i="1"/>
  <c r="AA552" i="1"/>
  <c r="AB552" i="1" s="1"/>
  <c r="W552" i="1"/>
  <c r="S543" i="1"/>
  <c r="K554" i="1"/>
  <c r="L554" i="1" s="1"/>
  <c r="O554" i="1" s="1"/>
  <c r="K575" i="1"/>
  <c r="L575" i="1" s="1"/>
  <c r="O575" i="1" s="1"/>
  <c r="T199" i="1"/>
  <c r="U199" i="1" s="1"/>
  <c r="S562" i="1"/>
  <c r="AA49" i="1"/>
  <c r="AB49" i="1" s="1"/>
  <c r="W49" i="1"/>
  <c r="AA204" i="1"/>
  <c r="AB204" i="1" s="1"/>
  <c r="W204" i="1"/>
  <c r="AA275" i="1"/>
  <c r="AB275" i="1" s="1"/>
  <c r="W275" i="1"/>
  <c r="AA326" i="1"/>
  <c r="AB326" i="1" s="1"/>
  <c r="W326" i="1"/>
  <c r="M499" i="1"/>
  <c r="N499" i="1" s="1"/>
  <c r="AA50" i="1"/>
  <c r="AB50" i="1" s="1"/>
  <c r="W50" i="1"/>
  <c r="AA121" i="1"/>
  <c r="AB121" i="1" s="1"/>
  <c r="W121" i="1"/>
  <c r="AA197" i="1"/>
  <c r="AB197" i="1" s="1"/>
  <c r="W197" i="1"/>
  <c r="AA86" i="1"/>
  <c r="AB86" i="1" s="1"/>
  <c r="W86" i="1"/>
  <c r="S179" i="1"/>
  <c r="AA270" i="1"/>
  <c r="AB270" i="1" s="1"/>
  <c r="W270" i="1"/>
  <c r="T333" i="1"/>
  <c r="U333" i="1" s="1"/>
  <c r="AA422" i="1"/>
  <c r="AB422" i="1" s="1"/>
  <c r="W422" i="1"/>
  <c r="K423" i="1"/>
  <c r="M423" i="1" s="1"/>
  <c r="N423" i="1" s="1"/>
  <c r="AA511" i="1"/>
  <c r="AB511" i="1" s="1"/>
  <c r="W511" i="1"/>
  <c r="AA529" i="1"/>
  <c r="AB529" i="1" s="1"/>
  <c r="W529" i="1"/>
  <c r="T583" i="1"/>
  <c r="U583" i="1" s="1"/>
  <c r="S353" i="1"/>
  <c r="V131" i="1"/>
  <c r="Z131" i="1" s="1"/>
  <c r="AC131" i="1"/>
  <c r="AD131" i="1" s="1"/>
  <c r="R155" i="1"/>
  <c r="S155" i="1"/>
  <c r="AA137" i="1"/>
  <c r="AB137" i="1" s="1"/>
  <c r="W137" i="1"/>
  <c r="AA305" i="1"/>
  <c r="AB305" i="1" s="1"/>
  <c r="W305" i="1"/>
  <c r="AA416" i="1"/>
  <c r="AB416" i="1" s="1"/>
  <c r="W416" i="1"/>
  <c r="K442" i="1"/>
  <c r="L442" i="1" s="1"/>
  <c r="O442" i="1" s="1"/>
  <c r="K114" i="1"/>
  <c r="M114" i="1" s="1"/>
  <c r="N114" i="1" s="1"/>
  <c r="AA209" i="1"/>
  <c r="AB209" i="1" s="1"/>
  <c r="W209" i="1"/>
  <c r="AA226" i="1"/>
  <c r="AB226" i="1" s="1"/>
  <c r="W226" i="1"/>
  <c r="AA404" i="1"/>
  <c r="AB404" i="1" s="1"/>
  <c r="W404" i="1"/>
  <c r="AA460" i="1"/>
  <c r="AB460" i="1" s="1"/>
  <c r="W460" i="1"/>
  <c r="T475" i="1"/>
  <c r="U475" i="1" s="1"/>
  <c r="V495" i="1"/>
  <c r="Z495" i="1" s="1"/>
  <c r="T548" i="1"/>
  <c r="U548" i="1" s="1"/>
  <c r="AA164" i="1"/>
  <c r="AB164" i="1" s="1"/>
  <c r="W164" i="1"/>
  <c r="R274" i="1"/>
  <c r="S274" i="1"/>
  <c r="AA598" i="1"/>
  <c r="AB598" i="1" s="1"/>
  <c r="W598" i="1"/>
  <c r="T72" i="1"/>
  <c r="U72" i="1" s="1"/>
  <c r="T202" i="1"/>
  <c r="U202" i="1" s="1"/>
  <c r="AA65" i="1"/>
  <c r="AB65" i="1" s="1"/>
  <c r="W65" i="1"/>
  <c r="AA124" i="1"/>
  <c r="AB124" i="1" s="1"/>
  <c r="W124" i="1"/>
  <c r="S233" i="1"/>
  <c r="AA532" i="1"/>
  <c r="AB532" i="1" s="1"/>
  <c r="W532" i="1"/>
  <c r="T87" i="1"/>
  <c r="U87" i="1" s="1"/>
  <c r="S586" i="1"/>
  <c r="S129" i="1"/>
  <c r="AA477" i="1"/>
  <c r="AB477" i="1" s="1"/>
  <c r="W477" i="1"/>
  <c r="AA509" i="1"/>
  <c r="AB509" i="1" s="1"/>
  <c r="W509" i="1"/>
  <c r="AA544" i="1"/>
  <c r="AB544" i="1" s="1"/>
  <c r="W544" i="1"/>
  <c r="L504" i="1"/>
  <c r="O504" i="1" s="1"/>
  <c r="R504" i="1" s="1"/>
  <c r="AA381" i="1"/>
  <c r="AB381" i="1" s="1"/>
  <c r="W381" i="1"/>
  <c r="T81" i="1"/>
  <c r="U81" i="1" s="1"/>
  <c r="S455" i="1"/>
  <c r="AA307" i="1"/>
  <c r="AB307" i="1" s="1"/>
  <c r="AC307" i="1" s="1"/>
  <c r="AD307" i="1" s="1"/>
  <c r="W307" i="1"/>
  <c r="AA232" i="1"/>
  <c r="AB232" i="1" s="1"/>
  <c r="W232" i="1"/>
  <c r="K105" i="1"/>
  <c r="L105" i="1" s="1"/>
  <c r="O105" i="1" s="1"/>
  <c r="AA409" i="1"/>
  <c r="AB409" i="1" s="1"/>
  <c r="W409" i="1"/>
  <c r="AA329" i="1"/>
  <c r="AB329" i="1" s="1"/>
  <c r="W329" i="1"/>
  <c r="K349" i="1"/>
  <c r="L349" i="1" s="1"/>
  <c r="O349" i="1" s="1"/>
  <c r="AA490" i="1"/>
  <c r="AB490" i="1" s="1"/>
  <c r="W490" i="1"/>
  <c r="S468" i="1"/>
  <c r="T210" i="1"/>
  <c r="U210" i="1" s="1"/>
  <c r="T563" i="1"/>
  <c r="U563" i="1" s="1"/>
  <c r="AA296" i="1"/>
  <c r="AB296" i="1" s="1"/>
  <c r="W296" i="1"/>
  <c r="J20" i="1"/>
  <c r="J12" i="1"/>
  <c r="J14" i="1"/>
  <c r="J23" i="1"/>
  <c r="J8" i="1"/>
  <c r="J16" i="1"/>
  <c r="J10" i="1"/>
  <c r="J18" i="1"/>
  <c r="H29" i="1"/>
  <c r="P29" i="1"/>
  <c r="Q29" i="1" s="1"/>
  <c r="T29" i="1" s="1"/>
  <c r="H34" i="1"/>
  <c r="P34" i="1"/>
  <c r="Q34" i="1" s="1"/>
  <c r="T34" i="1" s="1"/>
  <c r="H37" i="1"/>
  <c r="P37" i="1"/>
  <c r="Q37" i="1" s="1"/>
  <c r="T37" i="1" s="1"/>
  <c r="P38" i="1"/>
  <c r="Q38" i="1" s="1"/>
  <c r="T38" i="1" s="1"/>
  <c r="H38" i="1"/>
  <c r="H30" i="1"/>
  <c r="J27" i="1"/>
  <c r="J25" i="1"/>
  <c r="I33" i="1"/>
  <c r="J33" i="1"/>
  <c r="H33" i="1"/>
  <c r="P33" i="1"/>
  <c r="Q33" i="1" s="1"/>
  <c r="P9" i="1"/>
  <c r="Q9" i="1" s="1"/>
  <c r="H9" i="1"/>
  <c r="P11" i="1"/>
  <c r="Q11" i="1" s="1"/>
  <c r="H11" i="1"/>
  <c r="P13" i="1"/>
  <c r="Q13" i="1" s="1"/>
  <c r="H13" i="1"/>
  <c r="P17" i="1"/>
  <c r="Q17" i="1" s="1"/>
  <c r="H17" i="1"/>
  <c r="P19" i="1"/>
  <c r="Q19" i="1" s="1"/>
  <c r="H19" i="1"/>
  <c r="I32" i="1"/>
  <c r="J32" i="1"/>
  <c r="P32" i="1"/>
  <c r="Q32" i="1" s="1"/>
  <c r="H32" i="1"/>
  <c r="I40" i="1"/>
  <c r="J40" i="1"/>
  <c r="P40" i="1"/>
  <c r="Q40" i="1" s="1"/>
  <c r="H40" i="1"/>
  <c r="M8" i="1"/>
  <c r="I9" i="1"/>
  <c r="M10" i="1"/>
  <c r="P8" i="1"/>
  <c r="Q8" i="1" s="1"/>
  <c r="H8" i="1"/>
  <c r="L8" i="1" s="1"/>
  <c r="O8" i="1" s="1"/>
  <c r="J9" i="1"/>
  <c r="P10" i="1"/>
  <c r="Q10" i="1" s="1"/>
  <c r="H10" i="1"/>
  <c r="L10" i="1" s="1"/>
  <c r="O10" i="1" s="1"/>
  <c r="J11" i="1"/>
  <c r="P12" i="1"/>
  <c r="Q12" i="1" s="1"/>
  <c r="H12" i="1"/>
  <c r="L12" i="1" s="1"/>
  <c r="O12" i="1" s="1"/>
  <c r="J13" i="1"/>
  <c r="P14" i="1"/>
  <c r="Q14" i="1" s="1"/>
  <c r="H14" i="1"/>
  <c r="L14" i="1" s="1"/>
  <c r="O14" i="1" s="1"/>
  <c r="P16" i="1"/>
  <c r="Q16" i="1" s="1"/>
  <c r="H16" i="1"/>
  <c r="L16" i="1" s="1"/>
  <c r="O16" i="1" s="1"/>
  <c r="J17" i="1"/>
  <c r="P18" i="1"/>
  <c r="Q18" i="1" s="1"/>
  <c r="H18" i="1"/>
  <c r="L18" i="1" s="1"/>
  <c r="O18" i="1" s="1"/>
  <c r="J19" i="1"/>
  <c r="P20" i="1"/>
  <c r="Q20" i="1" s="1"/>
  <c r="H20" i="1"/>
  <c r="L20" i="1" s="1"/>
  <c r="O20" i="1" s="1"/>
  <c r="K23" i="1"/>
  <c r="M23" i="1" s="1"/>
  <c r="P24" i="1"/>
  <c r="Q24" i="1" s="1"/>
  <c r="H24" i="1"/>
  <c r="J24" i="1"/>
  <c r="I24" i="1"/>
  <c r="K25" i="1"/>
  <c r="M25" i="1" s="1"/>
  <c r="P26" i="1"/>
  <c r="Q26" i="1" s="1"/>
  <c r="H26" i="1"/>
  <c r="J26" i="1"/>
  <c r="I26" i="1"/>
  <c r="K27" i="1"/>
  <c r="M27" i="1" s="1"/>
  <c r="P28" i="1"/>
  <c r="Q28" i="1" s="1"/>
  <c r="H28" i="1"/>
  <c r="J28" i="1"/>
  <c r="I28" i="1"/>
  <c r="P15" i="1"/>
  <c r="Q15" i="1" s="1"/>
  <c r="H15" i="1"/>
  <c r="P21" i="1"/>
  <c r="Q21" i="1" s="1"/>
  <c r="H21" i="1"/>
  <c r="J21" i="1"/>
  <c r="J22" i="1"/>
  <c r="P22" i="1"/>
  <c r="Q22" i="1" s="1"/>
  <c r="H22" i="1"/>
  <c r="I11" i="1"/>
  <c r="M12" i="1"/>
  <c r="N12" i="1" s="1"/>
  <c r="I13" i="1"/>
  <c r="M14" i="1"/>
  <c r="I15" i="1"/>
  <c r="M16" i="1"/>
  <c r="N16" i="1" s="1"/>
  <c r="I17" i="1"/>
  <c r="M18" i="1"/>
  <c r="I19" i="1"/>
  <c r="M20" i="1"/>
  <c r="I21" i="1"/>
  <c r="I22" i="1"/>
  <c r="P23" i="1"/>
  <c r="Q23" i="1" s="1"/>
  <c r="H23" i="1"/>
  <c r="P25" i="1"/>
  <c r="Q25" i="1" s="1"/>
  <c r="H25" i="1"/>
  <c r="P27" i="1"/>
  <c r="Q27" i="1" s="1"/>
  <c r="H27" i="1"/>
  <c r="I29" i="1"/>
  <c r="J29" i="1"/>
  <c r="I36" i="1"/>
  <c r="J36" i="1"/>
  <c r="P36" i="1"/>
  <c r="Q36" i="1" s="1"/>
  <c r="H36" i="1"/>
  <c r="I37" i="1"/>
  <c r="J37" i="1"/>
  <c r="I30" i="1"/>
  <c r="J30" i="1"/>
  <c r="H31" i="1"/>
  <c r="I34" i="1"/>
  <c r="J34" i="1"/>
  <c r="H35" i="1"/>
  <c r="I38" i="1"/>
  <c r="J38" i="1"/>
  <c r="H39" i="1"/>
  <c r="I31" i="1"/>
  <c r="J31" i="1"/>
  <c r="I35" i="1"/>
  <c r="J35" i="1"/>
  <c r="I39" i="1"/>
  <c r="J39" i="1"/>
  <c r="F7" i="1"/>
  <c r="G7" i="1" s="1"/>
  <c r="I7" i="1" s="1"/>
  <c r="F6" i="1"/>
  <c r="G6" i="1" s="1"/>
  <c r="I6" i="1" s="1"/>
  <c r="F5" i="1"/>
  <c r="G5" i="1" s="1"/>
  <c r="I5" i="1" s="1"/>
  <c r="F4" i="1"/>
  <c r="G4" i="1" s="1"/>
  <c r="I4" i="1" s="1"/>
  <c r="F3" i="1"/>
  <c r="G3" i="1" s="1"/>
  <c r="R610" i="1" l="1"/>
  <c r="S610" i="1"/>
  <c r="V610" i="1" s="1"/>
  <c r="Z610" i="1" s="1"/>
  <c r="R97" i="1"/>
  <c r="S97" i="1"/>
  <c r="V97" i="1" s="1"/>
  <c r="Z97" i="1" s="1"/>
  <c r="R967" i="1"/>
  <c r="S967" i="1"/>
  <c r="L551" i="1"/>
  <c r="O551" i="1" s="1"/>
  <c r="R551" i="1" s="1"/>
  <c r="AC747" i="1"/>
  <c r="AD747" i="1" s="1"/>
  <c r="M967" i="1"/>
  <c r="N967" i="1" s="1"/>
  <c r="W440" i="1"/>
  <c r="W764" i="1"/>
  <c r="S988" i="1"/>
  <c r="S668" i="1"/>
  <c r="W358" i="1"/>
  <c r="AC607" i="1"/>
  <c r="AD607" i="1" s="1"/>
  <c r="AC189" i="1"/>
  <c r="AD189" i="1" s="1"/>
  <c r="S244" i="1"/>
  <c r="W216" i="1"/>
  <c r="S401" i="1"/>
  <c r="W315" i="1"/>
  <c r="L510" i="1"/>
  <c r="O510" i="1" s="1"/>
  <c r="R510" i="1" s="1"/>
  <c r="S201" i="1"/>
  <c r="S248" i="1"/>
  <c r="W149" i="1"/>
  <c r="R530" i="1"/>
  <c r="V684" i="1"/>
  <c r="Z684" i="1" s="1"/>
  <c r="S699" i="1"/>
  <c r="W766" i="1"/>
  <c r="S633" i="1"/>
  <c r="S735" i="1"/>
  <c r="W856" i="1"/>
  <c r="AC679" i="1"/>
  <c r="AD679" i="1" s="1"/>
  <c r="S1000" i="1"/>
  <c r="V1000" i="1" s="1"/>
  <c r="Z1000" i="1" s="1"/>
  <c r="M575" i="1"/>
  <c r="N575" i="1" s="1"/>
  <c r="S441" i="1"/>
  <c r="Y420" i="1"/>
  <c r="AC444" i="1"/>
  <c r="AD444" i="1" s="1"/>
  <c r="S391" i="1"/>
  <c r="AC610" i="1"/>
  <c r="AD610" i="1" s="1"/>
  <c r="S533" i="1"/>
  <c r="W67" i="1"/>
  <c r="AC417" i="1"/>
  <c r="AD417" i="1" s="1"/>
  <c r="W603" i="1"/>
  <c r="L566" i="1"/>
  <c r="O566" i="1" s="1"/>
  <c r="R566" i="1" s="1"/>
  <c r="X858" i="1"/>
  <c r="S913" i="1"/>
  <c r="S917" i="1"/>
  <c r="AC917" i="1" s="1"/>
  <c r="S664" i="1"/>
  <c r="W891" i="1"/>
  <c r="W266" i="1"/>
  <c r="R415" i="1"/>
  <c r="S415" i="1"/>
  <c r="V415" i="1" s="1"/>
  <c r="Z415" i="1" s="1"/>
  <c r="R427" i="1"/>
  <c r="S427" i="1"/>
  <c r="V427" i="1" s="1"/>
  <c r="Z427" i="1" s="1"/>
  <c r="S802" i="1"/>
  <c r="L578" i="1"/>
  <c r="O578" i="1" s="1"/>
  <c r="R578" i="1" s="1"/>
  <c r="X420" i="1"/>
  <c r="AC618" i="1"/>
  <c r="AD618" i="1" s="1"/>
  <c r="AC379" i="1"/>
  <c r="AD379" i="1" s="1"/>
  <c r="S176" i="1"/>
  <c r="S484" i="1"/>
  <c r="S297" i="1"/>
  <c r="S214" i="1"/>
  <c r="S54" i="1"/>
  <c r="AC418" i="1"/>
  <c r="AD418" i="1" s="1"/>
  <c r="L888" i="1"/>
  <c r="O888" i="1" s="1"/>
  <c r="R888" i="1" s="1"/>
  <c r="M934" i="1"/>
  <c r="N934" i="1" s="1"/>
  <c r="AC717" i="1"/>
  <c r="AD717" i="1" s="1"/>
  <c r="L703" i="1"/>
  <c r="O703" i="1" s="1"/>
  <c r="R703" i="1" s="1"/>
  <c r="S125" i="1"/>
  <c r="AC125" i="1" s="1"/>
  <c r="S826" i="1"/>
  <c r="S789" i="1"/>
  <c r="S768" i="1"/>
  <c r="V768" i="1" s="1"/>
  <c r="Z768" i="1" s="1"/>
  <c r="AC132" i="1"/>
  <c r="AD132" i="1" s="1"/>
  <c r="S483" i="1"/>
  <c r="W478" i="1"/>
  <c r="W427" i="1"/>
  <c r="S67" i="1"/>
  <c r="S582" i="1"/>
  <c r="S807" i="1"/>
  <c r="S912" i="1"/>
  <c r="W867" i="1"/>
  <c r="V727" i="1"/>
  <c r="Z727" i="1" s="1"/>
  <c r="AC765" i="1"/>
  <c r="AD765" i="1" s="1"/>
  <c r="M716" i="1"/>
  <c r="N716" i="1" s="1"/>
  <c r="S471" i="1"/>
  <c r="W341" i="1"/>
  <c r="S787" i="1"/>
  <c r="S737" i="1"/>
  <c r="S674" i="1"/>
  <c r="L675" i="1"/>
  <c r="O675" i="1" s="1"/>
  <c r="L893" i="1"/>
  <c r="O893" i="1" s="1"/>
  <c r="R893" i="1" s="1"/>
  <c r="R661" i="1"/>
  <c r="S661" i="1"/>
  <c r="V661" i="1" s="1"/>
  <c r="Z661" i="1" s="1"/>
  <c r="S158" i="1"/>
  <c r="S591" i="1"/>
  <c r="S288" i="1"/>
  <c r="W500" i="1"/>
  <c r="S407" i="1"/>
  <c r="AC211" i="1"/>
  <c r="AD211" i="1" s="1"/>
  <c r="M830" i="1"/>
  <c r="N830" i="1" s="1"/>
  <c r="AC793" i="1"/>
  <c r="AD793" i="1" s="1"/>
  <c r="R766" i="1"/>
  <c r="S909" i="1"/>
  <c r="V909" i="1" s="1"/>
  <c r="Z909" i="1" s="1"/>
  <c r="W894" i="1"/>
  <c r="AA894" i="1"/>
  <c r="AB894" i="1" s="1"/>
  <c r="M349" i="1"/>
  <c r="N349" i="1" s="1"/>
  <c r="AC476" i="1"/>
  <c r="AD476" i="1" s="1"/>
  <c r="S112" i="1"/>
  <c r="AC107" i="1"/>
  <c r="AD107" i="1" s="1"/>
  <c r="S437" i="1"/>
  <c r="AC450" i="1"/>
  <c r="AD450" i="1" s="1"/>
  <c r="S589" i="1"/>
  <c r="R999" i="1"/>
  <c r="S999" i="1"/>
  <c r="R894" i="1"/>
  <c r="S894" i="1"/>
  <c r="AC133" i="1"/>
  <c r="AD133" i="1" s="1"/>
  <c r="R133" i="1"/>
  <c r="S133" i="1"/>
  <c r="V133" i="1" s="1"/>
  <c r="Z133" i="1" s="1"/>
  <c r="AA715" i="1"/>
  <c r="AB715" i="1" s="1"/>
  <c r="W715" i="1"/>
  <c r="AA591" i="1"/>
  <c r="AB591" i="1" s="1"/>
  <c r="AC591" i="1" s="1"/>
  <c r="W591" i="1"/>
  <c r="L563" i="1"/>
  <c r="O563" i="1" s="1"/>
  <c r="R563" i="1" s="1"/>
  <c r="L723" i="1"/>
  <c r="O723" i="1" s="1"/>
  <c r="R723" i="1" s="1"/>
  <c r="M999" i="1"/>
  <c r="N999" i="1" s="1"/>
  <c r="AC222" i="1"/>
  <c r="AD222" i="1" s="1"/>
  <c r="R776" i="1"/>
  <c r="S776" i="1"/>
  <c r="V776" i="1" s="1"/>
  <c r="Z776" i="1" s="1"/>
  <c r="L445" i="1"/>
  <c r="O445" i="1" s="1"/>
  <c r="R445" i="1" s="1"/>
  <c r="M869" i="1"/>
  <c r="N869" i="1" s="1"/>
  <c r="S815" i="1"/>
  <c r="L850" i="1"/>
  <c r="O850" i="1" s="1"/>
  <c r="R850" i="1" s="1"/>
  <c r="AG963" i="1"/>
  <c r="R964" i="1"/>
  <c r="S964" i="1"/>
  <c r="V964" i="1" s="1"/>
  <c r="Z964" i="1" s="1"/>
  <c r="M196" i="1"/>
  <c r="N196" i="1" s="1"/>
  <c r="M75" i="1"/>
  <c r="N75" i="1" s="1"/>
  <c r="M734" i="1"/>
  <c r="N734" i="1" s="1"/>
  <c r="M778" i="1"/>
  <c r="N778" i="1" s="1"/>
  <c r="M916" i="1"/>
  <c r="N916" i="1" s="1"/>
  <c r="M722" i="1"/>
  <c r="N722" i="1" s="1"/>
  <c r="M808" i="1"/>
  <c r="N808" i="1" s="1"/>
  <c r="L666" i="1"/>
  <c r="O666" i="1" s="1"/>
  <c r="R666" i="1" s="1"/>
  <c r="AA835" i="1"/>
  <c r="AB835" i="1" s="1"/>
  <c r="W835" i="1"/>
  <c r="R726" i="1"/>
  <c r="S726" i="1"/>
  <c r="M492" i="1"/>
  <c r="N492" i="1" s="1"/>
  <c r="AC511" i="1"/>
  <c r="AD511" i="1" s="1"/>
  <c r="L996" i="1"/>
  <c r="O996" i="1" s="1"/>
  <c r="L711" i="1"/>
  <c r="O711" i="1" s="1"/>
  <c r="W747" i="1"/>
  <c r="S792" i="1"/>
  <c r="AA366" i="1"/>
  <c r="AB366" i="1" s="1"/>
  <c r="W366" i="1"/>
  <c r="AA505" i="1"/>
  <c r="AB505" i="1" s="1"/>
  <c r="W505" i="1"/>
  <c r="R729" i="1"/>
  <c r="S729" i="1"/>
  <c r="L573" i="1"/>
  <c r="O573" i="1" s="1"/>
  <c r="R573" i="1" s="1"/>
  <c r="L397" i="1"/>
  <c r="O397" i="1" s="1"/>
  <c r="R397" i="1" s="1"/>
  <c r="R311" i="1"/>
  <c r="S311" i="1"/>
  <c r="V311" i="1" s="1"/>
  <c r="Z311" i="1" s="1"/>
  <c r="W539" i="1"/>
  <c r="AA539" i="1"/>
  <c r="AB539" i="1" s="1"/>
  <c r="R669" i="1"/>
  <c r="S669" i="1"/>
  <c r="V669" i="1" s="1"/>
  <c r="Z669" i="1" s="1"/>
  <c r="R887" i="1"/>
  <c r="S887" i="1"/>
  <c r="V887" i="1" s="1"/>
  <c r="Z887" i="1" s="1"/>
  <c r="S199" i="1"/>
  <c r="V199" i="1" s="1"/>
  <c r="Z199" i="1" s="1"/>
  <c r="M333" i="1"/>
  <c r="N333" i="1" s="1"/>
  <c r="M590" i="1"/>
  <c r="N590" i="1" s="1"/>
  <c r="L800" i="1"/>
  <c r="O800" i="1" s="1"/>
  <c r="R800" i="1" s="1"/>
  <c r="M859" i="1"/>
  <c r="N859" i="1" s="1"/>
  <c r="S918" i="1"/>
  <c r="V918" i="1" s="1"/>
  <c r="Z918" i="1" s="1"/>
  <c r="S600" i="1"/>
  <c r="V600" i="1" s="1"/>
  <c r="Z600" i="1" s="1"/>
  <c r="R600" i="1"/>
  <c r="M505" i="1"/>
  <c r="N505" i="1" s="1"/>
  <c r="R958" i="1"/>
  <c r="S958" i="1"/>
  <c r="V958" i="1" s="1"/>
  <c r="Z958" i="1" s="1"/>
  <c r="L469" i="1"/>
  <c r="O469" i="1" s="1"/>
  <c r="R469" i="1" s="1"/>
  <c r="M790" i="1"/>
  <c r="N790" i="1" s="1"/>
  <c r="S946" i="1"/>
  <c r="AC682" i="1"/>
  <c r="AD682" i="1" s="1"/>
  <c r="AE682" i="1" s="1"/>
  <c r="AF682" i="1" s="1"/>
  <c r="M366" i="1"/>
  <c r="N366" i="1" s="1"/>
  <c r="R991" i="1"/>
  <c r="S991" i="1"/>
  <c r="V991" i="1" s="1"/>
  <c r="Z991" i="1" s="1"/>
  <c r="R505" i="1"/>
  <c r="S505" i="1"/>
  <c r="AG219" i="1"/>
  <c r="R366" i="1"/>
  <c r="S366" i="1"/>
  <c r="R560" i="1"/>
  <c r="S560" i="1"/>
  <c r="R817" i="1"/>
  <c r="S817" i="1"/>
  <c r="V817" i="1" s="1"/>
  <c r="Z817" i="1" s="1"/>
  <c r="Y858" i="1"/>
  <c r="M873" i="1"/>
  <c r="N873" i="1" s="1"/>
  <c r="L642" i="1"/>
  <c r="O642" i="1" s="1"/>
  <c r="R642" i="1" s="1"/>
  <c r="R374" i="1"/>
  <c r="S374" i="1"/>
  <c r="R406" i="1"/>
  <c r="S406" i="1"/>
  <c r="V406" i="1" s="1"/>
  <c r="Z406" i="1" s="1"/>
  <c r="L78" i="1"/>
  <c r="O78" i="1" s="1"/>
  <c r="R78" i="1" s="1"/>
  <c r="M472" i="1"/>
  <c r="N472" i="1" s="1"/>
  <c r="L312" i="1"/>
  <c r="O312" i="1" s="1"/>
  <c r="R312" i="1" s="1"/>
  <c r="M93" i="1"/>
  <c r="N93" i="1" s="1"/>
  <c r="S874" i="1"/>
  <c r="S777" i="1"/>
  <c r="V777" i="1" s="1"/>
  <c r="Z777" i="1" s="1"/>
  <c r="AC167" i="1"/>
  <c r="AD167" i="1" s="1"/>
  <c r="S715" i="1"/>
  <c r="M882" i="1"/>
  <c r="N882" i="1" s="1"/>
  <c r="R718" i="1"/>
  <c r="S718" i="1"/>
  <c r="V718" i="1" s="1"/>
  <c r="Z718" i="1" s="1"/>
  <c r="R873" i="1"/>
  <c r="S873" i="1"/>
  <c r="R786" i="1"/>
  <c r="S786" i="1"/>
  <c r="R857" i="1"/>
  <c r="S857" i="1"/>
  <c r="AE793" i="1"/>
  <c r="AF793" i="1" s="1"/>
  <c r="AE854" i="1"/>
  <c r="AF854" i="1" s="1"/>
  <c r="R935" i="1"/>
  <c r="S935" i="1"/>
  <c r="AE866" i="1"/>
  <c r="AF866" i="1" s="1"/>
  <c r="AE836" i="1"/>
  <c r="AF836" i="1" s="1"/>
  <c r="R648" i="1"/>
  <c r="S648" i="1"/>
  <c r="R809" i="1"/>
  <c r="S809" i="1"/>
  <c r="R840" i="1"/>
  <c r="S840" i="1"/>
  <c r="AE976" i="1"/>
  <c r="AF976" i="1" s="1"/>
  <c r="R871" i="1"/>
  <c r="S871" i="1"/>
  <c r="AE713" i="1"/>
  <c r="AF713" i="1" s="1"/>
  <c r="R657" i="1"/>
  <c r="S657" i="1"/>
  <c r="R971" i="1"/>
  <c r="S971" i="1"/>
  <c r="R886" i="1"/>
  <c r="S886" i="1"/>
  <c r="R716" i="1"/>
  <c r="S716" i="1"/>
  <c r="R978" i="1"/>
  <c r="S978" i="1"/>
  <c r="R722" i="1"/>
  <c r="S722" i="1"/>
  <c r="R956" i="1"/>
  <c r="S956" i="1"/>
  <c r="R654" i="1"/>
  <c r="S654" i="1"/>
  <c r="R827" i="1"/>
  <c r="S827" i="1"/>
  <c r="R472" i="1"/>
  <c r="S472" i="1"/>
  <c r="R987" i="1"/>
  <c r="S987" i="1"/>
  <c r="R778" i="1"/>
  <c r="S778" i="1"/>
  <c r="AE769" i="1"/>
  <c r="AF769" i="1" s="1"/>
  <c r="AE879" i="1"/>
  <c r="AF879" i="1" s="1"/>
  <c r="R859" i="1"/>
  <c r="S859" i="1"/>
  <c r="R784" i="1"/>
  <c r="S784" i="1"/>
  <c r="R847" i="1"/>
  <c r="S847" i="1"/>
  <c r="AE812" i="1"/>
  <c r="AF812" i="1" s="1"/>
  <c r="R975" i="1"/>
  <c r="S975" i="1"/>
  <c r="R922" i="1"/>
  <c r="S922" i="1"/>
  <c r="R892" i="1"/>
  <c r="S892" i="1"/>
  <c r="R672" i="1"/>
  <c r="S672" i="1"/>
  <c r="R916" i="1"/>
  <c r="S916" i="1"/>
  <c r="R683" i="1"/>
  <c r="S683" i="1"/>
  <c r="R686" i="1"/>
  <c r="S686" i="1"/>
  <c r="R728" i="1"/>
  <c r="S728" i="1"/>
  <c r="AE899" i="1"/>
  <c r="AF899" i="1" s="1"/>
  <c r="AC829" i="1"/>
  <c r="AD829" i="1" s="1"/>
  <c r="V829" i="1"/>
  <c r="Z829" i="1" s="1"/>
  <c r="V969" i="1"/>
  <c r="Z969" i="1" s="1"/>
  <c r="AC969" i="1"/>
  <c r="AD969" i="1" s="1"/>
  <c r="AA800" i="1"/>
  <c r="AB800" i="1" s="1"/>
  <c r="W800" i="1"/>
  <c r="AC708" i="1"/>
  <c r="AD708" i="1" s="1"/>
  <c r="V708" i="1"/>
  <c r="Z708" i="1" s="1"/>
  <c r="Y756" i="1"/>
  <c r="X756" i="1"/>
  <c r="Y793" i="1"/>
  <c r="X793" i="1"/>
  <c r="Y782" i="1"/>
  <c r="X782" i="1"/>
  <c r="AA934" i="1"/>
  <c r="AB934" i="1" s="1"/>
  <c r="W934" i="1"/>
  <c r="AA792" i="1"/>
  <c r="AB792" i="1" s="1"/>
  <c r="AC792" i="1" s="1"/>
  <c r="AD792" i="1" s="1"/>
  <c r="W792" i="1"/>
  <c r="V710" i="1"/>
  <c r="Z710" i="1" s="1"/>
  <c r="AC710" i="1"/>
  <c r="AD710" i="1" s="1"/>
  <c r="V986" i="1"/>
  <c r="Z986" i="1" s="1"/>
  <c r="AC986" i="1"/>
  <c r="AD986" i="1" s="1"/>
  <c r="AC744" i="1"/>
  <c r="AD744" i="1" s="1"/>
  <c r="V744" i="1"/>
  <c r="Z744" i="1" s="1"/>
  <c r="V688" i="1"/>
  <c r="Z688" i="1" s="1"/>
  <c r="AC688" i="1"/>
  <c r="AD688" i="1" s="1"/>
  <c r="AC898" i="1"/>
  <c r="AD898" i="1" s="1"/>
  <c r="V898" i="1"/>
  <c r="Z898" i="1" s="1"/>
  <c r="V645" i="1"/>
  <c r="Z645" i="1" s="1"/>
  <c r="AC645" i="1"/>
  <c r="AD645" i="1" s="1"/>
  <c r="AC973" i="1"/>
  <c r="AD973" i="1" s="1"/>
  <c r="V973" i="1"/>
  <c r="Z973" i="1" s="1"/>
  <c r="AC762" i="1"/>
  <c r="AD762" i="1" s="1"/>
  <c r="V762" i="1"/>
  <c r="Z762" i="1" s="1"/>
  <c r="V995" i="1"/>
  <c r="Z995" i="1" s="1"/>
  <c r="AC995" i="1"/>
  <c r="AD995" i="1" s="1"/>
  <c r="V911" i="1"/>
  <c r="AC911" i="1"/>
  <c r="V923" i="1"/>
  <c r="Z923" i="1" s="1"/>
  <c r="AC923" i="1"/>
  <c r="AD923" i="1" s="1"/>
  <c r="M922" i="1"/>
  <c r="N922" i="1" s="1"/>
  <c r="R872" i="1"/>
  <c r="S872" i="1"/>
  <c r="AC795" i="1"/>
  <c r="AD795" i="1" s="1"/>
  <c r="V795" i="1"/>
  <c r="Z795" i="1" s="1"/>
  <c r="L516" i="1"/>
  <c r="O516" i="1" s="1"/>
  <c r="R516" i="1" s="1"/>
  <c r="M327" i="1"/>
  <c r="N327" i="1" s="1"/>
  <c r="V929" i="1"/>
  <c r="Z929" i="1" s="1"/>
  <c r="AC929" i="1"/>
  <c r="AD929" i="1" s="1"/>
  <c r="AA722" i="1"/>
  <c r="AB722" i="1" s="1"/>
  <c r="W722" i="1"/>
  <c r="AA857" i="1"/>
  <c r="AB857" i="1" s="1"/>
  <c r="W857" i="1"/>
  <c r="Y964" i="1"/>
  <c r="X964" i="1"/>
  <c r="AC890" i="1"/>
  <c r="AD890" i="1" s="1"/>
  <c r="V890" i="1"/>
  <c r="Z890" i="1" s="1"/>
  <c r="AC831" i="1"/>
  <c r="AD831" i="1" s="1"/>
  <c r="V831" i="1"/>
  <c r="Z831" i="1" s="1"/>
  <c r="AC990" i="1"/>
  <c r="AD990" i="1" s="1"/>
  <c r="V990" i="1"/>
  <c r="Z990" i="1" s="1"/>
  <c r="AA675" i="1"/>
  <c r="AB675" i="1" s="1"/>
  <c r="W675" i="1"/>
  <c r="AA740" i="1"/>
  <c r="AB740" i="1" s="1"/>
  <c r="W740" i="1"/>
  <c r="M975" i="1"/>
  <c r="N975" i="1" s="1"/>
  <c r="AA916" i="1"/>
  <c r="AB916" i="1" s="1"/>
  <c r="W916" i="1"/>
  <c r="S477" i="1"/>
  <c r="V167" i="1"/>
  <c r="Z167" i="1" s="1"/>
  <c r="W471" i="1"/>
  <c r="M567" i="1"/>
  <c r="N567" i="1" s="1"/>
  <c r="S369" i="1"/>
  <c r="M169" i="1"/>
  <c r="N169" i="1" s="1"/>
  <c r="S457" i="1"/>
  <c r="V457" i="1" s="1"/>
  <c r="Z457" i="1" s="1"/>
  <c r="S439" i="1"/>
  <c r="V439" i="1" s="1"/>
  <c r="Z439" i="1" s="1"/>
  <c r="M956" i="1"/>
  <c r="N956" i="1" s="1"/>
  <c r="AC908" i="1"/>
  <c r="AD908" i="1" s="1"/>
  <c r="V908" i="1"/>
  <c r="Z908" i="1" s="1"/>
  <c r="V783" i="1"/>
  <c r="Z783" i="1" s="1"/>
  <c r="AC783" i="1"/>
  <c r="AD783" i="1" s="1"/>
  <c r="S800" i="1"/>
  <c r="AC945" i="1"/>
  <c r="AD945" i="1" s="1"/>
  <c r="V945" i="1"/>
  <c r="Z945" i="1" s="1"/>
  <c r="M987" i="1"/>
  <c r="N987" i="1" s="1"/>
  <c r="L740" i="1"/>
  <c r="O740" i="1" s="1"/>
  <c r="V773" i="1"/>
  <c r="Z773" i="1" s="1"/>
  <c r="AC773" i="1"/>
  <c r="AD773" i="1" s="1"/>
  <c r="L788" i="1"/>
  <c r="O788" i="1" s="1"/>
  <c r="L968" i="1"/>
  <c r="O968" i="1" s="1"/>
  <c r="AG995" i="1"/>
  <c r="V806" i="1"/>
  <c r="Z806" i="1" s="1"/>
  <c r="AC806" i="1"/>
  <c r="AD806" i="1" s="1"/>
  <c r="AG756" i="1"/>
  <c r="M871" i="1"/>
  <c r="N871" i="1" s="1"/>
  <c r="R810" i="1"/>
  <c r="S810" i="1"/>
  <c r="V721" i="1"/>
  <c r="Z721" i="1" s="1"/>
  <c r="AC721" i="1"/>
  <c r="AD721" i="1" s="1"/>
  <c r="S830" i="1"/>
  <c r="AE963" i="1"/>
  <c r="AF963" i="1" s="1"/>
  <c r="AA971" i="1"/>
  <c r="AB971" i="1" s="1"/>
  <c r="W971" i="1"/>
  <c r="Y909" i="1"/>
  <c r="X909" i="1"/>
  <c r="S642" i="1"/>
  <c r="AG782" i="1"/>
  <c r="Y963" i="1"/>
  <c r="Y833" i="1"/>
  <c r="X833" i="1"/>
  <c r="R852" i="1"/>
  <c r="S852" i="1"/>
  <c r="AD957" i="1"/>
  <c r="AG957" i="1"/>
  <c r="S934" i="1"/>
  <c r="AC702" i="1"/>
  <c r="AD702" i="1" s="1"/>
  <c r="V702" i="1"/>
  <c r="Z702" i="1" s="1"/>
  <c r="AC819" i="1"/>
  <c r="AD819" i="1" s="1"/>
  <c r="V819" i="1"/>
  <c r="Z819" i="1" s="1"/>
  <c r="R462" i="1"/>
  <c r="S462" i="1"/>
  <c r="V992" i="1"/>
  <c r="Z992" i="1" s="1"/>
  <c r="AC992" i="1"/>
  <c r="AD992" i="1" s="1"/>
  <c r="V989" i="1"/>
  <c r="Z989" i="1" s="1"/>
  <c r="AC989" i="1"/>
  <c r="AD989" i="1" s="1"/>
  <c r="V687" i="1"/>
  <c r="Z687" i="1" s="1"/>
  <c r="AC687" i="1"/>
  <c r="AD687" i="1" s="1"/>
  <c r="AC681" i="1"/>
  <c r="AD681" i="1" s="1"/>
  <c r="V681" i="1"/>
  <c r="Z681" i="1" s="1"/>
  <c r="V926" i="1"/>
  <c r="Z926" i="1" s="1"/>
  <c r="AC926" i="1"/>
  <c r="AD926" i="1" s="1"/>
  <c r="V965" i="1"/>
  <c r="Z965" i="1" s="1"/>
  <c r="AC965" i="1"/>
  <c r="AD965" i="1" s="1"/>
  <c r="AC832" i="1"/>
  <c r="AD832" i="1" s="1"/>
  <c r="V832" i="1"/>
  <c r="Z832" i="1" s="1"/>
  <c r="R79" i="1"/>
  <c r="S79" i="1"/>
  <c r="V947" i="1"/>
  <c r="Z947" i="1" s="1"/>
  <c r="AC947" i="1"/>
  <c r="AD947" i="1" s="1"/>
  <c r="V843" i="1"/>
  <c r="Z843" i="1" s="1"/>
  <c r="AC843" i="1"/>
  <c r="AD843" i="1" s="1"/>
  <c r="V736" i="1"/>
  <c r="Z736" i="1" s="1"/>
  <c r="AC736" i="1"/>
  <c r="AD736" i="1" s="1"/>
  <c r="AC785" i="1"/>
  <c r="AD785" i="1" s="1"/>
  <c r="V785" i="1"/>
  <c r="Z785" i="1" s="1"/>
  <c r="AC962" i="1"/>
  <c r="AD962" i="1" s="1"/>
  <c r="V962" i="1"/>
  <c r="Z962" i="1" s="1"/>
  <c r="AC811" i="1"/>
  <c r="AD811" i="1" s="1"/>
  <c r="V811" i="1"/>
  <c r="Z811" i="1" s="1"/>
  <c r="AC755" i="1"/>
  <c r="AD755" i="1" s="1"/>
  <c r="V755" i="1"/>
  <c r="Z755" i="1" s="1"/>
  <c r="Y866" i="1"/>
  <c r="X866" i="1"/>
  <c r="AA871" i="1"/>
  <c r="AB871" i="1" s="1"/>
  <c r="W871" i="1"/>
  <c r="Y879" i="1"/>
  <c r="X879" i="1"/>
  <c r="V999" i="1"/>
  <c r="Z999" i="1" s="1"/>
  <c r="AG899" i="1"/>
  <c r="V797" i="1"/>
  <c r="Z797" i="1" s="1"/>
  <c r="AC797" i="1"/>
  <c r="AD797" i="1" s="1"/>
  <c r="AA778" i="1"/>
  <c r="AB778" i="1" s="1"/>
  <c r="W778" i="1"/>
  <c r="R615" i="1"/>
  <c r="S615" i="1"/>
  <c r="R43" i="1"/>
  <c r="S43" i="1"/>
  <c r="V43" i="1" s="1"/>
  <c r="Z43" i="1" s="1"/>
  <c r="R660" i="1"/>
  <c r="S660" i="1"/>
  <c r="AC706" i="1"/>
  <c r="AD706" i="1" s="1"/>
  <c r="V706" i="1"/>
  <c r="Z706" i="1" s="1"/>
  <c r="AA860" i="1"/>
  <c r="AB860" i="1" s="1"/>
  <c r="W860" i="1"/>
  <c r="Y989" i="1"/>
  <c r="V743" i="1"/>
  <c r="Z743" i="1" s="1"/>
  <c r="AC743" i="1"/>
  <c r="AD743" i="1" s="1"/>
  <c r="R493" i="1"/>
  <c r="S493" i="1"/>
  <c r="V493" i="1" s="1"/>
  <c r="Z493" i="1" s="1"/>
  <c r="V664" i="1"/>
  <c r="Z664" i="1" s="1"/>
  <c r="AC664" i="1"/>
  <c r="AD664" i="1" s="1"/>
  <c r="AC813" i="1"/>
  <c r="AD813" i="1" s="1"/>
  <c r="V813" i="1"/>
  <c r="Z813" i="1" s="1"/>
  <c r="R644" i="1"/>
  <c r="S644" i="1"/>
  <c r="S310" i="1"/>
  <c r="V310" i="1" s="1"/>
  <c r="Z310" i="1" s="1"/>
  <c r="S186" i="1"/>
  <c r="Y219" i="1"/>
  <c r="AC662" i="1"/>
  <c r="AD662" i="1" s="1"/>
  <c r="V662" i="1"/>
  <c r="Z662" i="1" s="1"/>
  <c r="V742" i="1"/>
  <c r="Z742" i="1" s="1"/>
  <c r="AC742" i="1"/>
  <c r="AD742" i="1" s="1"/>
  <c r="Y773" i="1"/>
  <c r="X773" i="1"/>
  <c r="L924" i="1"/>
  <c r="O924" i="1" s="1"/>
  <c r="R322" i="1"/>
  <c r="S322" i="1"/>
  <c r="V322" i="1" s="1"/>
  <c r="Z322" i="1" s="1"/>
  <c r="Y733" i="1"/>
  <c r="X733" i="1"/>
  <c r="AC817" i="1"/>
  <c r="AD817" i="1" s="1"/>
  <c r="AA987" i="1"/>
  <c r="AB987" i="1" s="1"/>
  <c r="W987" i="1"/>
  <c r="AC737" i="1"/>
  <c r="AD737" i="1" s="1"/>
  <c r="V737" i="1"/>
  <c r="Z737" i="1" s="1"/>
  <c r="AA716" i="1"/>
  <c r="AB716" i="1" s="1"/>
  <c r="W716" i="1"/>
  <c r="AC689" i="1"/>
  <c r="AD689" i="1" s="1"/>
  <c r="V689" i="1"/>
  <c r="Z689" i="1" s="1"/>
  <c r="AG858" i="1"/>
  <c r="V932" i="1"/>
  <c r="Z932" i="1" s="1"/>
  <c r="AC932" i="1"/>
  <c r="AD932" i="1" s="1"/>
  <c r="R187" i="1"/>
  <c r="S187" i="1"/>
  <c r="AA786" i="1"/>
  <c r="AB786" i="1" s="1"/>
  <c r="W786" i="1"/>
  <c r="AA830" i="1"/>
  <c r="AB830" i="1" s="1"/>
  <c r="W830" i="1"/>
  <c r="AA654" i="1"/>
  <c r="AB654" i="1" s="1"/>
  <c r="W654" i="1"/>
  <c r="V861" i="1"/>
  <c r="Z861" i="1" s="1"/>
  <c r="AC861" i="1"/>
  <c r="AD861" i="1" s="1"/>
  <c r="V651" i="1"/>
  <c r="Z651" i="1" s="1"/>
  <c r="AC651" i="1"/>
  <c r="AD651" i="1" s="1"/>
  <c r="L940" i="1"/>
  <c r="O940" i="1" s="1"/>
  <c r="AA642" i="1"/>
  <c r="AB642" i="1" s="1"/>
  <c r="W642" i="1"/>
  <c r="R805" i="1"/>
  <c r="S805" i="1"/>
  <c r="AC767" i="1"/>
  <c r="AD767" i="1" s="1"/>
  <c r="V767" i="1"/>
  <c r="Z767" i="1" s="1"/>
  <c r="S808" i="1"/>
  <c r="AA841" i="1"/>
  <c r="AB841" i="1" s="1"/>
  <c r="W841" i="1"/>
  <c r="X963" i="1"/>
  <c r="AA978" i="1"/>
  <c r="AB978" i="1" s="1"/>
  <c r="W978" i="1"/>
  <c r="AE659" i="1"/>
  <c r="AF659" i="1" s="1"/>
  <c r="R655" i="1"/>
  <c r="S655" i="1"/>
  <c r="AA935" i="1"/>
  <c r="AB935" i="1" s="1"/>
  <c r="W935" i="1"/>
  <c r="V752" i="1"/>
  <c r="Z752" i="1" s="1"/>
  <c r="AC752" i="1"/>
  <c r="AD752" i="1" s="1"/>
  <c r="AC982" i="1"/>
  <c r="AD982" i="1" s="1"/>
  <c r="V982" i="1"/>
  <c r="Z982" i="1" s="1"/>
  <c r="V771" i="1"/>
  <c r="Z771" i="1" s="1"/>
  <c r="AC771" i="1"/>
  <c r="AD771" i="1" s="1"/>
  <c r="V745" i="1"/>
  <c r="Z745" i="1" s="1"/>
  <c r="AC745" i="1"/>
  <c r="AD745" i="1" s="1"/>
  <c r="AC944" i="1"/>
  <c r="AD944" i="1" s="1"/>
  <c r="V944" i="1"/>
  <c r="Z944" i="1" s="1"/>
  <c r="V949" i="1"/>
  <c r="Z949" i="1" s="1"/>
  <c r="AC949" i="1"/>
  <c r="AD949" i="1" s="1"/>
  <c r="R259" i="1"/>
  <c r="S259" i="1"/>
  <c r="AA784" i="1"/>
  <c r="AB784" i="1" s="1"/>
  <c r="W784" i="1"/>
  <c r="Y769" i="1"/>
  <c r="X769" i="1"/>
  <c r="Y713" i="1"/>
  <c r="X713" i="1"/>
  <c r="AA940" i="1"/>
  <c r="AB940" i="1" s="1"/>
  <c r="W940" i="1"/>
  <c r="V998" i="1"/>
  <c r="Z998" i="1" s="1"/>
  <c r="AC998" i="1"/>
  <c r="AD998" i="1" s="1"/>
  <c r="AA892" i="1"/>
  <c r="AB892" i="1" s="1"/>
  <c r="W892" i="1"/>
  <c r="AC750" i="1"/>
  <c r="AD750" i="1" s="1"/>
  <c r="V750" i="1"/>
  <c r="Z750" i="1" s="1"/>
  <c r="AC988" i="1"/>
  <c r="AD988" i="1" s="1"/>
  <c r="V988" i="1"/>
  <c r="Z988" i="1" s="1"/>
  <c r="R438" i="1"/>
  <c r="S438" i="1"/>
  <c r="AC656" i="1"/>
  <c r="AD656" i="1" s="1"/>
  <c r="V656" i="1"/>
  <c r="Z656" i="1" s="1"/>
  <c r="V792" i="1"/>
  <c r="Z792" i="1" s="1"/>
  <c r="AC882" i="1"/>
  <c r="AD882" i="1" s="1"/>
  <c r="V882" i="1"/>
  <c r="Z882" i="1" s="1"/>
  <c r="AG688" i="1"/>
  <c r="Y887" i="1"/>
  <c r="AE858" i="1"/>
  <c r="AF858" i="1" s="1"/>
  <c r="M728" i="1"/>
  <c r="N728" i="1" s="1"/>
  <c r="AE717" i="1"/>
  <c r="AF717" i="1" s="1"/>
  <c r="AE747" i="1"/>
  <c r="AF747" i="1" s="1"/>
  <c r="X958" i="1"/>
  <c r="Z957" i="1"/>
  <c r="X957" i="1"/>
  <c r="Y957" i="1"/>
  <c r="N20" i="1"/>
  <c r="S210" i="1"/>
  <c r="S568" i="1"/>
  <c r="M90" i="1"/>
  <c r="N90" i="1" s="1"/>
  <c r="AC606" i="1"/>
  <c r="AD606" i="1" s="1"/>
  <c r="AA728" i="1"/>
  <c r="AB728" i="1" s="1"/>
  <c r="W728" i="1"/>
  <c r="AC539" i="1"/>
  <c r="V539" i="1"/>
  <c r="V984" i="1"/>
  <c r="Z984" i="1" s="1"/>
  <c r="AC984" i="1"/>
  <c r="AD984" i="1" s="1"/>
  <c r="Y791" i="1"/>
  <c r="X791" i="1"/>
  <c r="AG773" i="1"/>
  <c r="Y717" i="1"/>
  <c r="X717" i="1"/>
  <c r="R55" i="1"/>
  <c r="S55" i="1"/>
  <c r="V55" i="1" s="1"/>
  <c r="Z55" i="1" s="1"/>
  <c r="AA886" i="1"/>
  <c r="AB886" i="1" s="1"/>
  <c r="W886" i="1"/>
  <c r="S690" i="1"/>
  <c r="M672" i="1"/>
  <c r="N672" i="1" s="1"/>
  <c r="V754" i="1"/>
  <c r="Z754" i="1" s="1"/>
  <c r="AC754" i="1"/>
  <c r="AD754" i="1" s="1"/>
  <c r="AC913" i="1"/>
  <c r="AD913" i="1" s="1"/>
  <c r="V913" i="1"/>
  <c r="Z913" i="1" s="1"/>
  <c r="AC677" i="1"/>
  <c r="AD677" i="1" s="1"/>
  <c r="V677" i="1"/>
  <c r="Z677" i="1" s="1"/>
  <c r="M683" i="1"/>
  <c r="N683" i="1" s="1"/>
  <c r="S869" i="1"/>
  <c r="Y988" i="1"/>
  <c r="X988" i="1"/>
  <c r="AA924" i="1"/>
  <c r="AB924" i="1" s="1"/>
  <c r="W924" i="1"/>
  <c r="AA672" i="1"/>
  <c r="AB672" i="1" s="1"/>
  <c r="W672" i="1"/>
  <c r="M648" i="1"/>
  <c r="N648" i="1" s="1"/>
  <c r="V818" i="1"/>
  <c r="Z818" i="1" s="1"/>
  <c r="AC818" i="1"/>
  <c r="AD818" i="1" s="1"/>
  <c r="AC674" i="1"/>
  <c r="AD674" i="1" s="1"/>
  <c r="V674" i="1"/>
  <c r="Z674" i="1" s="1"/>
  <c r="AA683" i="1"/>
  <c r="AB683" i="1" s="1"/>
  <c r="W683" i="1"/>
  <c r="Y752" i="1"/>
  <c r="X752" i="1"/>
  <c r="L775" i="1"/>
  <c r="O775" i="1" s="1"/>
  <c r="Y966" i="1"/>
  <c r="X966" i="1"/>
  <c r="S703" i="1"/>
  <c r="Y659" i="1"/>
  <c r="X659" i="1"/>
  <c r="AA808" i="1"/>
  <c r="AB808" i="1" s="1"/>
  <c r="W808" i="1"/>
  <c r="AC842" i="1"/>
  <c r="AD842" i="1" s="1"/>
  <c r="V842" i="1"/>
  <c r="Z842" i="1" s="1"/>
  <c r="AC733" i="1"/>
  <c r="AD733" i="1" s="1"/>
  <c r="Y679" i="1"/>
  <c r="X679" i="1"/>
  <c r="R822" i="1"/>
  <c r="S822" i="1"/>
  <c r="Y1000" i="1"/>
  <c r="X1000" i="1"/>
  <c r="AC696" i="1"/>
  <c r="AD696" i="1" s="1"/>
  <c r="V696" i="1"/>
  <c r="Z696" i="1" s="1"/>
  <c r="AC749" i="1"/>
  <c r="AD749" i="1" s="1"/>
  <c r="V749" i="1"/>
  <c r="Z749" i="1" s="1"/>
  <c r="AC979" i="1"/>
  <c r="AD979" i="1" s="1"/>
  <c r="V979" i="1"/>
  <c r="Z979" i="1" s="1"/>
  <c r="V741" i="1"/>
  <c r="Z741" i="1" s="1"/>
  <c r="AC741" i="1"/>
  <c r="AD741" i="1" s="1"/>
  <c r="AC880" i="1"/>
  <c r="AD880" i="1" s="1"/>
  <c r="V880" i="1"/>
  <c r="Z880" i="1" s="1"/>
  <c r="AC884" i="1"/>
  <c r="AD884" i="1" s="1"/>
  <c r="V884" i="1"/>
  <c r="Z884" i="1" s="1"/>
  <c r="AC943" i="1"/>
  <c r="AD943" i="1" s="1"/>
  <c r="V943" i="1"/>
  <c r="Z943" i="1" s="1"/>
  <c r="R759" i="1"/>
  <c r="S759" i="1"/>
  <c r="V641" i="1"/>
  <c r="Z641" i="1" s="1"/>
  <c r="AC641" i="1"/>
  <c r="AD641" i="1" s="1"/>
  <c r="V780" i="1"/>
  <c r="AC780" i="1"/>
  <c r="AC665" i="1"/>
  <c r="AD665" i="1" s="1"/>
  <c r="V665" i="1"/>
  <c r="Z665" i="1" s="1"/>
  <c r="AC751" i="1"/>
  <c r="AD751" i="1" s="1"/>
  <c r="V751" i="1"/>
  <c r="Z751" i="1" s="1"/>
  <c r="V700" i="1"/>
  <c r="Z700" i="1" s="1"/>
  <c r="AC700" i="1"/>
  <c r="AD700" i="1" s="1"/>
  <c r="V948" i="1"/>
  <c r="Z948" i="1" s="1"/>
  <c r="AC948" i="1"/>
  <c r="AD948" i="1" s="1"/>
  <c r="AC766" i="1"/>
  <c r="AD766" i="1" s="1"/>
  <c r="V766" i="1"/>
  <c r="Z766" i="1" s="1"/>
  <c r="V739" i="1"/>
  <c r="Z739" i="1" s="1"/>
  <c r="AC739" i="1"/>
  <c r="AD739" i="1" s="1"/>
  <c r="AA823" i="1"/>
  <c r="AB823" i="1" s="1"/>
  <c r="W823" i="1"/>
  <c r="R970" i="1"/>
  <c r="S970" i="1"/>
  <c r="AG674" i="1"/>
  <c r="AG665" i="1"/>
  <c r="Y899" i="1"/>
  <c r="X899" i="1"/>
  <c r="AA351" i="1"/>
  <c r="AB351" i="1" s="1"/>
  <c r="W351" i="1"/>
  <c r="Y817" i="1"/>
  <c r="X817" i="1"/>
  <c r="R896" i="1"/>
  <c r="S896" i="1"/>
  <c r="AC862" i="1"/>
  <c r="AD862" i="1" s="1"/>
  <c r="V862" i="1"/>
  <c r="Z862" i="1" s="1"/>
  <c r="R731" i="1"/>
  <c r="S731" i="1"/>
  <c r="AC851" i="1"/>
  <c r="AD851" i="1" s="1"/>
  <c r="V851" i="1"/>
  <c r="Z851" i="1" s="1"/>
  <c r="V732" i="1"/>
  <c r="Z732" i="1" s="1"/>
  <c r="AC732" i="1"/>
  <c r="AD732" i="1" s="1"/>
  <c r="V735" i="1"/>
  <c r="Z735" i="1" s="1"/>
  <c r="AC735" i="1"/>
  <c r="AD735" i="1" s="1"/>
  <c r="R758" i="1"/>
  <c r="S758" i="1"/>
  <c r="M632" i="1"/>
  <c r="N632" i="1" s="1"/>
  <c r="AE844" i="1"/>
  <c r="AF844" i="1" s="1"/>
  <c r="R876" i="1"/>
  <c r="S876" i="1"/>
  <c r="AA999" i="1"/>
  <c r="AB999" i="1" s="1"/>
  <c r="AC999" i="1" s="1"/>
  <c r="AD999" i="1" s="1"/>
  <c r="W999" i="1"/>
  <c r="M847" i="1"/>
  <c r="N847" i="1" s="1"/>
  <c r="AG793" i="1"/>
  <c r="AC991" i="1"/>
  <c r="AD991" i="1" s="1"/>
  <c r="AC919" i="1"/>
  <c r="AD919" i="1" s="1"/>
  <c r="V919" i="1"/>
  <c r="Z919" i="1" s="1"/>
  <c r="V770" i="1"/>
  <c r="Z770" i="1" s="1"/>
  <c r="AC770" i="1"/>
  <c r="AD770" i="1" s="1"/>
  <c r="AC997" i="1"/>
  <c r="AD997" i="1" s="1"/>
  <c r="V997" i="1"/>
  <c r="Z997" i="1" s="1"/>
  <c r="AA938" i="1"/>
  <c r="AB938" i="1" s="1"/>
  <c r="W938" i="1"/>
  <c r="AA711" i="1"/>
  <c r="AB711" i="1" s="1"/>
  <c r="W711" i="1"/>
  <c r="R875" i="1"/>
  <c r="S875" i="1"/>
  <c r="Y819" i="1"/>
  <c r="X819" i="1"/>
  <c r="AC814" i="1"/>
  <c r="AD814" i="1" s="1"/>
  <c r="V814" i="1"/>
  <c r="Z814" i="1" s="1"/>
  <c r="AC61" i="1"/>
  <c r="AD61" i="1" s="1"/>
  <c r="S445" i="1"/>
  <c r="L321" i="1"/>
  <c r="O321" i="1" s="1"/>
  <c r="R321" i="1" s="1"/>
  <c r="M84" i="1"/>
  <c r="N84" i="1" s="1"/>
  <c r="AC322" i="1"/>
  <c r="AD322" i="1" s="1"/>
  <c r="AE322" i="1" s="1"/>
  <c r="AF322" i="1" s="1"/>
  <c r="AC393" i="1"/>
  <c r="AD393" i="1" s="1"/>
  <c r="M193" i="1"/>
  <c r="N193" i="1" s="1"/>
  <c r="AC825" i="1"/>
  <c r="AD825" i="1" s="1"/>
  <c r="V825" i="1"/>
  <c r="Z825" i="1" s="1"/>
  <c r="Y926" i="1"/>
  <c r="X926" i="1"/>
  <c r="AC781" i="1"/>
  <c r="AD781" i="1" s="1"/>
  <c r="V781" i="1"/>
  <c r="Z781" i="1" s="1"/>
  <c r="Y682" i="1"/>
  <c r="X682" i="1"/>
  <c r="Y681" i="1"/>
  <c r="AG791" i="1"/>
  <c r="AG717" i="1"/>
  <c r="AC868" i="1"/>
  <c r="AD868" i="1" s="1"/>
  <c r="V868" i="1"/>
  <c r="Z868" i="1" s="1"/>
  <c r="L938" i="1"/>
  <c r="O938" i="1" s="1"/>
  <c r="AA690" i="1"/>
  <c r="AB690" i="1" s="1"/>
  <c r="W690" i="1"/>
  <c r="Y855" i="1"/>
  <c r="X855" i="1"/>
  <c r="AA840" i="1"/>
  <c r="AB840" i="1" s="1"/>
  <c r="W840" i="1"/>
  <c r="R77" i="1"/>
  <c r="S77" i="1"/>
  <c r="V77" i="1" s="1"/>
  <c r="Z77" i="1" s="1"/>
  <c r="Y669" i="1"/>
  <c r="X669" i="1"/>
  <c r="Y962" i="1"/>
  <c r="X962" i="1"/>
  <c r="AA869" i="1"/>
  <c r="AB869" i="1" s="1"/>
  <c r="W869" i="1"/>
  <c r="AA847" i="1"/>
  <c r="AB847" i="1" s="1"/>
  <c r="W847" i="1"/>
  <c r="AG988" i="1"/>
  <c r="AG919" i="1"/>
  <c r="Y727" i="1"/>
  <c r="X727" i="1"/>
  <c r="R678" i="1"/>
  <c r="S678" i="1"/>
  <c r="S734" i="1"/>
  <c r="AA873" i="1"/>
  <c r="AB873" i="1" s="1"/>
  <c r="W873" i="1"/>
  <c r="L860" i="1"/>
  <c r="O860" i="1" s="1"/>
  <c r="V867" i="1"/>
  <c r="Z867" i="1" s="1"/>
  <c r="AC867" i="1"/>
  <c r="AD867" i="1" s="1"/>
  <c r="L841" i="1"/>
  <c r="O841" i="1" s="1"/>
  <c r="S723" i="1"/>
  <c r="AA975" i="1"/>
  <c r="AB975" i="1" s="1"/>
  <c r="W975" i="1"/>
  <c r="AG932" i="1"/>
  <c r="V668" i="1"/>
  <c r="Z668" i="1" s="1"/>
  <c r="AC668" i="1"/>
  <c r="AD668" i="1" s="1"/>
  <c r="Y656" i="1"/>
  <c r="X656" i="1"/>
  <c r="AE821" i="1"/>
  <c r="AF821" i="1" s="1"/>
  <c r="AG966" i="1"/>
  <c r="AA703" i="1"/>
  <c r="AB703" i="1" s="1"/>
  <c r="W703" i="1"/>
  <c r="V709" i="1"/>
  <c r="Z709" i="1" s="1"/>
  <c r="AC709" i="1"/>
  <c r="AD709" i="1" s="1"/>
  <c r="AG659" i="1"/>
  <c r="V652" i="1"/>
  <c r="Z652" i="1" s="1"/>
  <c r="AC652" i="1"/>
  <c r="AD652" i="1" s="1"/>
  <c r="R925" i="1"/>
  <c r="S925" i="1"/>
  <c r="AG679" i="1"/>
  <c r="V816" i="1"/>
  <c r="Z816" i="1" s="1"/>
  <c r="AC816" i="1"/>
  <c r="AD816" i="1" s="1"/>
  <c r="V804" i="1"/>
  <c r="Z804" i="1" s="1"/>
  <c r="AC804" i="1"/>
  <c r="AD804" i="1" s="1"/>
  <c r="Y649" i="1"/>
  <c r="X649" i="1"/>
  <c r="AE765" i="1"/>
  <c r="AF765" i="1" s="1"/>
  <c r="R448" i="1"/>
  <c r="S448" i="1"/>
  <c r="V448" i="1" s="1"/>
  <c r="Z448" i="1" s="1"/>
  <c r="AC878" i="1"/>
  <c r="AD878" i="1" s="1"/>
  <c r="V878" i="1"/>
  <c r="Z878" i="1" s="1"/>
  <c r="X742" i="1"/>
  <c r="R104" i="1"/>
  <c r="S104" i="1"/>
  <c r="V104" i="1" s="1"/>
  <c r="Z104" i="1" s="1"/>
  <c r="AC787" i="1"/>
  <c r="AD787" i="1" s="1"/>
  <c r="V787" i="1"/>
  <c r="Z787" i="1" s="1"/>
  <c r="Y976" i="1"/>
  <c r="X976" i="1"/>
  <c r="Y687" i="1"/>
  <c r="X687" i="1"/>
  <c r="R738" i="1"/>
  <c r="S738" i="1"/>
  <c r="V663" i="1"/>
  <c r="Z663" i="1" s="1"/>
  <c r="AC663" i="1"/>
  <c r="AD663" i="1" s="1"/>
  <c r="R930" i="1"/>
  <c r="S930" i="1"/>
  <c r="Y982" i="1"/>
  <c r="X982" i="1"/>
  <c r="V946" i="1"/>
  <c r="Z946" i="1" s="1"/>
  <c r="AC746" i="1"/>
  <c r="AD746" i="1" s="1"/>
  <c r="V746" i="1"/>
  <c r="Z746" i="1" s="1"/>
  <c r="AC653" i="1"/>
  <c r="AD653" i="1" s="1"/>
  <c r="V653" i="1"/>
  <c r="Z653" i="1" s="1"/>
  <c r="AC834" i="1"/>
  <c r="AD834" i="1" s="1"/>
  <c r="V834" i="1"/>
  <c r="Z834" i="1" s="1"/>
  <c r="AC798" i="1"/>
  <c r="AD798" i="1" s="1"/>
  <c r="V798" i="1"/>
  <c r="Z798" i="1" s="1"/>
  <c r="AE885" i="1"/>
  <c r="AF885" i="1" s="1"/>
  <c r="Y779" i="1"/>
  <c r="X779" i="1"/>
  <c r="Y991" i="1"/>
  <c r="X991" i="1"/>
  <c r="AC705" i="1"/>
  <c r="AD705" i="1" s="1"/>
  <c r="V705" i="1"/>
  <c r="Z705" i="1" s="1"/>
  <c r="Y944" i="1"/>
  <c r="X944" i="1"/>
  <c r="AC953" i="1"/>
  <c r="AD953" i="1" s="1"/>
  <c r="V953" i="1"/>
  <c r="Z953" i="1" s="1"/>
  <c r="AG769" i="1"/>
  <c r="AG645" i="1"/>
  <c r="AA859" i="1"/>
  <c r="AB859" i="1" s="1"/>
  <c r="W859" i="1"/>
  <c r="AC905" i="1"/>
  <c r="AD905" i="1" s="1"/>
  <c r="V905" i="1"/>
  <c r="Z905" i="1" s="1"/>
  <c r="R242" i="1"/>
  <c r="S242" i="1"/>
  <c r="V242" i="1" s="1"/>
  <c r="Z242" i="1" s="1"/>
  <c r="AC789" i="1"/>
  <c r="V789" i="1"/>
  <c r="AC760" i="1"/>
  <c r="AD760" i="1" s="1"/>
  <c r="V760" i="1"/>
  <c r="Z760" i="1" s="1"/>
  <c r="AC981" i="1"/>
  <c r="AD981" i="1" s="1"/>
  <c r="V981" i="1"/>
  <c r="Z981" i="1" s="1"/>
  <c r="AC921" i="1"/>
  <c r="AD921" i="1" s="1"/>
  <c r="V921" i="1"/>
  <c r="Z921" i="1" s="1"/>
  <c r="V977" i="1"/>
  <c r="Z977" i="1" s="1"/>
  <c r="AC977" i="1"/>
  <c r="AD977" i="1" s="1"/>
  <c r="R933" i="1"/>
  <c r="S933" i="1"/>
  <c r="V511" i="1"/>
  <c r="Z511" i="1" s="1"/>
  <c r="M102" i="1"/>
  <c r="N102" i="1" s="1"/>
  <c r="V222" i="1"/>
  <c r="Z222" i="1" s="1"/>
  <c r="X494" i="1"/>
  <c r="X436" i="1"/>
  <c r="S397" i="1"/>
  <c r="L344" i="1"/>
  <c r="O344" i="1" s="1"/>
  <c r="R344" i="1" s="1"/>
  <c r="S338" i="1"/>
  <c r="AC338" i="1" s="1"/>
  <c r="AD338" i="1" s="1"/>
  <c r="AC576" i="1"/>
  <c r="AD576" i="1" s="1"/>
  <c r="AE576" i="1" s="1"/>
  <c r="AF576" i="1" s="1"/>
  <c r="AC914" i="1"/>
  <c r="AD914" i="1" s="1"/>
  <c r="V914" i="1"/>
  <c r="Z914" i="1" s="1"/>
  <c r="Y836" i="1"/>
  <c r="X836" i="1"/>
  <c r="AE684" i="1"/>
  <c r="AF684" i="1" s="1"/>
  <c r="AG651" i="1"/>
  <c r="AG682" i="1"/>
  <c r="AG681" i="1"/>
  <c r="X743" i="1"/>
  <c r="Y743" i="1"/>
  <c r="Y783" i="1"/>
  <c r="X783" i="1"/>
  <c r="V915" i="1"/>
  <c r="Z915" i="1" s="1"/>
  <c r="AC915" i="1"/>
  <c r="AD915" i="1" s="1"/>
  <c r="AG855" i="1"/>
  <c r="V846" i="1"/>
  <c r="Z846" i="1" s="1"/>
  <c r="AC846" i="1"/>
  <c r="AD846" i="1" s="1"/>
  <c r="Y813" i="1"/>
  <c r="X813" i="1"/>
  <c r="V951" i="1"/>
  <c r="Z951" i="1" s="1"/>
  <c r="AC951" i="1"/>
  <c r="AD951" i="1" s="1"/>
  <c r="V761" i="1"/>
  <c r="Z761" i="1" s="1"/>
  <c r="AC761" i="1"/>
  <c r="AD761" i="1" s="1"/>
  <c r="R920" i="1"/>
  <c r="S920" i="1"/>
  <c r="X803" i="1"/>
  <c r="Y803" i="1"/>
  <c r="V952" i="1"/>
  <c r="Z952" i="1" s="1"/>
  <c r="AC952" i="1"/>
  <c r="AD952" i="1" s="1"/>
  <c r="M654" i="1"/>
  <c r="N654" i="1" s="1"/>
  <c r="AG727" i="1"/>
  <c r="W734" i="1"/>
  <c r="AA734" i="1"/>
  <c r="AB734" i="1" s="1"/>
  <c r="S666" i="1"/>
  <c r="Y969" i="1"/>
  <c r="X969" i="1"/>
  <c r="AA968" i="1"/>
  <c r="AB968" i="1" s="1"/>
  <c r="W968" i="1"/>
  <c r="M857" i="1"/>
  <c r="N857" i="1" s="1"/>
  <c r="AA723" i="1"/>
  <c r="AB723" i="1" s="1"/>
  <c r="W723" i="1"/>
  <c r="M978" i="1"/>
  <c r="N978" i="1" s="1"/>
  <c r="Y932" i="1"/>
  <c r="X932" i="1"/>
  <c r="V724" i="1"/>
  <c r="Z724" i="1" s="1"/>
  <c r="AC724" i="1"/>
  <c r="AD724" i="1" s="1"/>
  <c r="AG656" i="1"/>
  <c r="R639" i="1"/>
  <c r="S639" i="1"/>
  <c r="AC833" i="1"/>
  <c r="AD833" i="1" s="1"/>
  <c r="Y700" i="1"/>
  <c r="X700" i="1"/>
  <c r="Y747" i="1"/>
  <c r="X747" i="1"/>
  <c r="V954" i="1"/>
  <c r="Z954" i="1" s="1"/>
  <c r="AC954" i="1"/>
  <c r="AD954" i="1" s="1"/>
  <c r="AG804" i="1"/>
  <c r="M971" i="1"/>
  <c r="N971" i="1" s="1"/>
  <c r="AC909" i="1"/>
  <c r="AD909" i="1" s="1"/>
  <c r="X677" i="1"/>
  <c r="Y677" i="1"/>
  <c r="X947" i="1"/>
  <c r="Y947" i="1"/>
  <c r="V799" i="1"/>
  <c r="Z799" i="1" s="1"/>
  <c r="AC799" i="1"/>
  <c r="AD799" i="1" s="1"/>
  <c r="AC704" i="1"/>
  <c r="AD704" i="1" s="1"/>
  <c r="V704" i="1"/>
  <c r="Z704" i="1" s="1"/>
  <c r="R619" i="1"/>
  <c r="S619" i="1"/>
  <c r="AC972" i="1"/>
  <c r="AD972" i="1" s="1"/>
  <c r="V972" i="1"/>
  <c r="Z972" i="1" s="1"/>
  <c r="V643" i="1"/>
  <c r="Z643" i="1" s="1"/>
  <c r="AC643" i="1"/>
  <c r="AD643" i="1" s="1"/>
  <c r="AC839" i="1"/>
  <c r="AD839" i="1" s="1"/>
  <c r="V839" i="1"/>
  <c r="Z839" i="1" s="1"/>
  <c r="AC828" i="1"/>
  <c r="AD828" i="1" s="1"/>
  <c r="V828" i="1"/>
  <c r="Z828" i="1" s="1"/>
  <c r="AC960" i="1"/>
  <c r="AD960" i="1" s="1"/>
  <c r="V960" i="1"/>
  <c r="Z960" i="1" s="1"/>
  <c r="R757" i="1"/>
  <c r="S757" i="1"/>
  <c r="V950" i="1"/>
  <c r="Z950" i="1" s="1"/>
  <c r="AC950" i="1"/>
  <c r="AD950" i="1" s="1"/>
  <c r="V907" i="1"/>
  <c r="Z907" i="1" s="1"/>
  <c r="AC907" i="1"/>
  <c r="AD907" i="1" s="1"/>
  <c r="AC796" i="1"/>
  <c r="AD796" i="1" s="1"/>
  <c r="V796" i="1"/>
  <c r="Z796" i="1" s="1"/>
  <c r="V647" i="1"/>
  <c r="Z647" i="1" s="1"/>
  <c r="AC647" i="1"/>
  <c r="AD647" i="1" s="1"/>
  <c r="V974" i="1"/>
  <c r="Z974" i="1" s="1"/>
  <c r="AC974" i="1"/>
  <c r="AD974" i="1" s="1"/>
  <c r="S853" i="1"/>
  <c r="V670" i="1"/>
  <c r="Z670" i="1" s="1"/>
  <c r="AC670" i="1"/>
  <c r="AD670" i="1" s="1"/>
  <c r="AC701" i="1"/>
  <c r="AD701" i="1" s="1"/>
  <c r="V701" i="1"/>
  <c r="Z701" i="1" s="1"/>
  <c r="AC985" i="1"/>
  <c r="AD985" i="1" s="1"/>
  <c r="V985" i="1"/>
  <c r="Z985" i="1" s="1"/>
  <c r="V824" i="1"/>
  <c r="Z824" i="1" s="1"/>
  <c r="AC824" i="1"/>
  <c r="AD824" i="1" s="1"/>
  <c r="V845" i="1"/>
  <c r="Z845" i="1" s="1"/>
  <c r="AC845" i="1"/>
  <c r="AD845" i="1" s="1"/>
  <c r="AC692" i="1"/>
  <c r="AD692" i="1" s="1"/>
  <c r="V692" i="1"/>
  <c r="Z692" i="1" s="1"/>
  <c r="AG973" i="1"/>
  <c r="AA657" i="1"/>
  <c r="AB657" i="1" s="1"/>
  <c r="W657" i="1"/>
  <c r="X694" i="1"/>
  <c r="Y694" i="1"/>
  <c r="AC939" i="1"/>
  <c r="AD939" i="1" s="1"/>
  <c r="V939" i="1"/>
  <c r="Z939" i="1" s="1"/>
  <c r="Y658" i="1"/>
  <c r="V658" i="1"/>
  <c r="Z658" i="1" s="1"/>
  <c r="AC658" i="1"/>
  <c r="AD658" i="1" s="1"/>
  <c r="Y645" i="1"/>
  <c r="X645" i="1"/>
  <c r="M686" i="1"/>
  <c r="N686" i="1" s="1"/>
  <c r="AG964" i="1"/>
  <c r="AC964" i="1"/>
  <c r="AD964" i="1" s="1"/>
  <c r="AG879" i="1"/>
  <c r="V730" i="1"/>
  <c r="Z730" i="1" s="1"/>
  <c r="AC730" i="1"/>
  <c r="AD730" i="1" s="1"/>
  <c r="M827" i="1"/>
  <c r="N827" i="1" s="1"/>
  <c r="AG797" i="1"/>
  <c r="Y767" i="1"/>
  <c r="X767" i="1"/>
  <c r="AE782" i="1"/>
  <c r="AF782" i="1" s="1"/>
  <c r="V936" i="1"/>
  <c r="Z936" i="1" s="1"/>
  <c r="AC936" i="1"/>
  <c r="AD936" i="1" s="1"/>
  <c r="R138" i="1"/>
  <c r="S138" i="1"/>
  <c r="V138" i="1" s="1"/>
  <c r="Z138" i="1" s="1"/>
  <c r="L178" i="1"/>
  <c r="O178" i="1" s="1"/>
  <c r="R178" i="1" s="1"/>
  <c r="L546" i="1"/>
  <c r="O546" i="1" s="1"/>
  <c r="R546" i="1" s="1"/>
  <c r="AG836" i="1"/>
  <c r="S790" i="1"/>
  <c r="V802" i="1"/>
  <c r="Z802" i="1" s="1"/>
  <c r="AC802" i="1"/>
  <c r="AD802" i="1" s="1"/>
  <c r="AG710" i="1"/>
  <c r="AC961" i="1"/>
  <c r="AD961" i="1" s="1"/>
  <c r="V961" i="1"/>
  <c r="Z961" i="1" s="1"/>
  <c r="AG743" i="1"/>
  <c r="AG783" i="1"/>
  <c r="V667" i="1"/>
  <c r="Z667" i="1" s="1"/>
  <c r="AC667" i="1"/>
  <c r="AD667" i="1" s="1"/>
  <c r="Y709" i="1"/>
  <c r="X709" i="1"/>
  <c r="Y812" i="1"/>
  <c r="X812" i="1"/>
  <c r="AG813" i="1"/>
  <c r="AE756" i="1"/>
  <c r="AF756" i="1"/>
  <c r="AG824" i="1"/>
  <c r="AA788" i="1"/>
  <c r="AB788" i="1" s="1"/>
  <c r="W788" i="1"/>
  <c r="Y829" i="1"/>
  <c r="X829" i="1"/>
  <c r="Y721" i="1"/>
  <c r="X721" i="1"/>
  <c r="AG923" i="1"/>
  <c r="X831" i="1"/>
  <c r="AA666" i="1"/>
  <c r="AB666" i="1" s="1"/>
  <c r="W666" i="1"/>
  <c r="AG969" i="1"/>
  <c r="R856" i="1"/>
  <c r="S856" i="1"/>
  <c r="AC803" i="1"/>
  <c r="AD803" i="1" s="1"/>
  <c r="R1001" i="1"/>
  <c r="S1001" i="1"/>
  <c r="AC955" i="1"/>
  <c r="AD955" i="1" s="1"/>
  <c r="V955" i="1"/>
  <c r="Z955" i="1" s="1"/>
  <c r="Y705" i="1"/>
  <c r="X705" i="1"/>
  <c r="AA827" i="1"/>
  <c r="AB827" i="1" s="1"/>
  <c r="W827" i="1"/>
  <c r="V874" i="1"/>
  <c r="Z874" i="1" s="1"/>
  <c r="AC874" i="1"/>
  <c r="AD874" i="1" s="1"/>
  <c r="Y854" i="1"/>
  <c r="X854" i="1"/>
  <c r="S888" i="1"/>
  <c r="AG747" i="1"/>
  <c r="Y943" i="1"/>
  <c r="X943" i="1"/>
  <c r="S927" i="1"/>
  <c r="Y821" i="1"/>
  <c r="X821" i="1"/>
  <c r="R763" i="1"/>
  <c r="S763" i="1"/>
  <c r="AA893" i="1"/>
  <c r="AB893" i="1" s="1"/>
  <c r="W893" i="1"/>
  <c r="Y949" i="1"/>
  <c r="X949" i="1"/>
  <c r="AG677" i="1"/>
  <c r="AG947" i="1"/>
  <c r="Y768" i="1"/>
  <c r="X768" i="1"/>
  <c r="AC838" i="1"/>
  <c r="AD838" i="1" s="1"/>
  <c r="V838" i="1"/>
  <c r="Z838" i="1" s="1"/>
  <c r="Y684" i="1"/>
  <c r="X684" i="1"/>
  <c r="AA853" i="1"/>
  <c r="AB853" i="1" s="1"/>
  <c r="W853" i="1"/>
  <c r="Y641" i="1"/>
  <c r="X641" i="1"/>
  <c r="AA956" i="1"/>
  <c r="AB956" i="1" s="1"/>
  <c r="W956" i="1"/>
  <c r="AA772" i="1"/>
  <c r="AB772" i="1" s="1"/>
  <c r="W772" i="1"/>
  <c r="AC910" i="1"/>
  <c r="AD910" i="1" s="1"/>
  <c r="V910" i="1"/>
  <c r="Z910" i="1" s="1"/>
  <c r="Y744" i="1"/>
  <c r="X744" i="1"/>
  <c r="AG976" i="1"/>
  <c r="AG866" i="1"/>
  <c r="AA775" i="1"/>
  <c r="AB775" i="1" s="1"/>
  <c r="W775" i="1"/>
  <c r="AC779" i="1"/>
  <c r="AD779" i="1" s="1"/>
  <c r="V931" i="1"/>
  <c r="Z931" i="1" s="1"/>
  <c r="AC931" i="1"/>
  <c r="AD931" i="1" s="1"/>
  <c r="Y706" i="1"/>
  <c r="X706" i="1"/>
  <c r="AG713" i="1"/>
  <c r="AG704" i="1"/>
  <c r="AG849" i="1"/>
  <c r="AC942" i="1"/>
  <c r="AD942" i="1" s="1"/>
  <c r="V942" i="1"/>
  <c r="Z942" i="1" s="1"/>
  <c r="AC693" i="1"/>
  <c r="AD693" i="1" s="1"/>
  <c r="V693" i="1"/>
  <c r="Z693" i="1" s="1"/>
  <c r="M198" i="1"/>
  <c r="N198" i="1" s="1"/>
  <c r="L572" i="1"/>
  <c r="O572" i="1" s="1"/>
  <c r="R572" i="1" s="1"/>
  <c r="S143" i="1"/>
  <c r="S243" i="1"/>
  <c r="AC243" i="1" s="1"/>
  <c r="AD243" i="1" s="1"/>
  <c r="M466" i="1"/>
  <c r="N466" i="1" s="1"/>
  <c r="S354" i="1"/>
  <c r="V125" i="1"/>
  <c r="Z125" i="1" s="1"/>
  <c r="AA996" i="1"/>
  <c r="AB996" i="1" s="1"/>
  <c r="W996" i="1"/>
  <c r="M886" i="1"/>
  <c r="N886" i="1" s="1"/>
  <c r="V849" i="1"/>
  <c r="Z849" i="1" s="1"/>
  <c r="AC849" i="1"/>
  <c r="AD849" i="1" s="1"/>
  <c r="AA809" i="1"/>
  <c r="AB809" i="1" s="1"/>
  <c r="W809" i="1"/>
  <c r="AA790" i="1"/>
  <c r="AB790" i="1" s="1"/>
  <c r="W790" i="1"/>
  <c r="V903" i="1"/>
  <c r="Z903" i="1" s="1"/>
  <c r="AC903" i="1"/>
  <c r="AD903" i="1" s="1"/>
  <c r="AC902" i="1"/>
  <c r="AD902" i="1" s="1"/>
  <c r="V902" i="1"/>
  <c r="Z902" i="1" s="1"/>
  <c r="AE855" i="1"/>
  <c r="AF855" i="1" s="1"/>
  <c r="S719" i="1"/>
  <c r="M657" i="1"/>
  <c r="N657" i="1" s="1"/>
  <c r="AG709" i="1"/>
  <c r="AA815" i="1"/>
  <c r="AB815" i="1" s="1"/>
  <c r="AC815" i="1" s="1"/>
  <c r="AD815" i="1" s="1"/>
  <c r="W815" i="1"/>
  <c r="AG812" i="1"/>
  <c r="V646" i="1"/>
  <c r="Z646" i="1" s="1"/>
  <c r="AC646" i="1"/>
  <c r="AD646" i="1" s="1"/>
  <c r="Y818" i="1"/>
  <c r="X818" i="1"/>
  <c r="AG953" i="1"/>
  <c r="Y781" i="1"/>
  <c r="X781" i="1"/>
  <c r="AC912" i="1"/>
  <c r="AD912" i="1" s="1"/>
  <c r="V912" i="1"/>
  <c r="Z912" i="1" s="1"/>
  <c r="AG829" i="1"/>
  <c r="AG721" i="1"/>
  <c r="Y878" i="1"/>
  <c r="X878" i="1"/>
  <c r="AG831" i="1"/>
  <c r="Y959" i="1"/>
  <c r="V897" i="1"/>
  <c r="AC897" i="1"/>
  <c r="AC671" i="1"/>
  <c r="AD671" i="1" s="1"/>
  <c r="V671" i="1"/>
  <c r="Z671" i="1" s="1"/>
  <c r="Y838" i="1"/>
  <c r="R980" i="1"/>
  <c r="S980" i="1"/>
  <c r="AG705" i="1"/>
  <c r="Y696" i="1"/>
  <c r="X696" i="1"/>
  <c r="S870" i="1"/>
  <c r="AA648" i="1"/>
  <c r="AB648" i="1" s="1"/>
  <c r="W648" i="1"/>
  <c r="AG854" i="1"/>
  <c r="AA888" i="1"/>
  <c r="AB888" i="1" s="1"/>
  <c r="W888" i="1"/>
  <c r="S937" i="1"/>
  <c r="AA927" i="1"/>
  <c r="AB927" i="1" s="1"/>
  <c r="W927" i="1"/>
  <c r="Y693" i="1"/>
  <c r="X693" i="1"/>
  <c r="AG821" i="1"/>
  <c r="AC694" i="1"/>
  <c r="AD694" i="1" s="1"/>
  <c r="R385" i="1"/>
  <c r="S385" i="1"/>
  <c r="V385" i="1" s="1"/>
  <c r="Z385" i="1" s="1"/>
  <c r="V826" i="1"/>
  <c r="Z826" i="1" s="1"/>
  <c r="AC826" i="1"/>
  <c r="AD826" i="1" s="1"/>
  <c r="AC669" i="1"/>
  <c r="AD669" i="1" s="1"/>
  <c r="S893" i="1"/>
  <c r="AG949" i="1"/>
  <c r="AA922" i="1"/>
  <c r="AB922" i="1" s="1"/>
  <c r="W922" i="1"/>
  <c r="R676" i="1"/>
  <c r="S676" i="1"/>
  <c r="R712" i="1"/>
  <c r="S712" i="1"/>
  <c r="R673" i="1"/>
  <c r="S673" i="1"/>
  <c r="Y751" i="1"/>
  <c r="X751" i="1"/>
  <c r="AC695" i="1"/>
  <c r="AD695" i="1" s="1"/>
  <c r="V695" i="1"/>
  <c r="Z695" i="1" s="1"/>
  <c r="V865" i="1"/>
  <c r="Z865" i="1" s="1"/>
  <c r="AC865" i="1"/>
  <c r="AD865" i="1" s="1"/>
  <c r="V691" i="1"/>
  <c r="Z691" i="1" s="1"/>
  <c r="AC691" i="1"/>
  <c r="AD691" i="1" s="1"/>
  <c r="Y765" i="1"/>
  <c r="X765" i="1"/>
  <c r="R123" i="1"/>
  <c r="S123" i="1"/>
  <c r="Y885" i="1"/>
  <c r="X885" i="1"/>
  <c r="AG684" i="1"/>
  <c r="V680" i="1"/>
  <c r="Z680" i="1" s="1"/>
  <c r="AC680" i="1"/>
  <c r="AD680" i="1" s="1"/>
  <c r="Y811" i="1"/>
  <c r="X811" i="1"/>
  <c r="V891" i="1"/>
  <c r="Z891" i="1" s="1"/>
  <c r="AC891" i="1"/>
  <c r="AD891" i="1" s="1"/>
  <c r="AC959" i="1"/>
  <c r="AD959" i="1" s="1"/>
  <c r="V959" i="1"/>
  <c r="Z959" i="1" s="1"/>
  <c r="AC649" i="1"/>
  <c r="AD649" i="1" s="1"/>
  <c r="V697" i="1"/>
  <c r="Z697" i="1" s="1"/>
  <c r="AC697" i="1"/>
  <c r="AD697" i="1" s="1"/>
  <c r="V983" i="1"/>
  <c r="Z983" i="1" s="1"/>
  <c r="AC983" i="1"/>
  <c r="AD983" i="1" s="1"/>
  <c r="AC906" i="1"/>
  <c r="AD906" i="1" s="1"/>
  <c r="V906" i="1"/>
  <c r="Z906" i="1" s="1"/>
  <c r="V650" i="1"/>
  <c r="Z650" i="1" s="1"/>
  <c r="AC650" i="1"/>
  <c r="AD650" i="1" s="1"/>
  <c r="V837" i="1"/>
  <c r="Z837" i="1" s="1"/>
  <c r="AC837" i="1"/>
  <c r="AD837" i="1" s="1"/>
  <c r="AC753" i="1"/>
  <c r="AD753" i="1" s="1"/>
  <c r="V753" i="1"/>
  <c r="Z753" i="1" s="1"/>
  <c r="AC904" i="1"/>
  <c r="AD904" i="1" s="1"/>
  <c r="V904" i="1"/>
  <c r="Z904" i="1" s="1"/>
  <c r="V774" i="1"/>
  <c r="Z774" i="1" s="1"/>
  <c r="AC774" i="1"/>
  <c r="AD774" i="1" s="1"/>
  <c r="AC877" i="1"/>
  <c r="AD877" i="1" s="1"/>
  <c r="V877" i="1"/>
  <c r="Z877" i="1" s="1"/>
  <c r="V699" i="1"/>
  <c r="Z699" i="1" s="1"/>
  <c r="AC699" i="1"/>
  <c r="AD699" i="1" s="1"/>
  <c r="Y753" i="1"/>
  <c r="R941" i="1"/>
  <c r="S941" i="1"/>
  <c r="AC883" i="1"/>
  <c r="AD883" i="1" s="1"/>
  <c r="V883" i="1"/>
  <c r="Z883" i="1" s="1"/>
  <c r="X844" i="1"/>
  <c r="Y844" i="1"/>
  <c r="Y864" i="1"/>
  <c r="X864" i="1"/>
  <c r="AG825" i="1"/>
  <c r="AC764" i="1"/>
  <c r="AD764" i="1" s="1"/>
  <c r="V764" i="1"/>
  <c r="Z764" i="1" s="1"/>
  <c r="AA946" i="1"/>
  <c r="AB946" i="1" s="1"/>
  <c r="W946" i="1"/>
  <c r="AE679" i="1"/>
  <c r="AF679" i="1" s="1"/>
  <c r="AE966" i="1"/>
  <c r="AF966" i="1" s="1"/>
  <c r="Y661" i="1"/>
  <c r="X661" i="1"/>
  <c r="AC901" i="1"/>
  <c r="AD901" i="1" s="1"/>
  <c r="V901" i="1"/>
  <c r="Z901" i="1" s="1"/>
  <c r="R725" i="1"/>
  <c r="S725" i="1"/>
  <c r="AE727" i="1"/>
  <c r="AF727" i="1" s="1"/>
  <c r="V864" i="1"/>
  <c r="Z864" i="1" s="1"/>
  <c r="AC864" i="1"/>
  <c r="AD864" i="1" s="1"/>
  <c r="V714" i="1"/>
  <c r="Z714" i="1" s="1"/>
  <c r="AC714" i="1"/>
  <c r="AD714" i="1" s="1"/>
  <c r="AG335" i="1"/>
  <c r="S551" i="1"/>
  <c r="M525" i="1"/>
  <c r="N525" i="1" s="1"/>
  <c r="S163" i="1"/>
  <c r="AC895" i="1"/>
  <c r="AD895" i="1" s="1"/>
  <c r="V895" i="1"/>
  <c r="Z895" i="1" s="1"/>
  <c r="AF791" i="1"/>
  <c r="AE791" i="1"/>
  <c r="V848" i="1"/>
  <c r="Z848" i="1" s="1"/>
  <c r="AC848" i="1"/>
  <c r="AD848" i="1" s="1"/>
  <c r="V863" i="1"/>
  <c r="Z863" i="1" s="1"/>
  <c r="AC863" i="1"/>
  <c r="AD863" i="1" s="1"/>
  <c r="Y973" i="1"/>
  <c r="X973" i="1"/>
  <c r="V794" i="1"/>
  <c r="Z794" i="1" s="1"/>
  <c r="AC794" i="1"/>
  <c r="AD794" i="1" s="1"/>
  <c r="AA719" i="1"/>
  <c r="AB719" i="1" s="1"/>
  <c r="W719" i="1"/>
  <c r="AG837" i="1"/>
  <c r="S823" i="1"/>
  <c r="V815" i="1"/>
  <c r="Z815" i="1" s="1"/>
  <c r="AC807" i="1"/>
  <c r="AD807" i="1" s="1"/>
  <c r="V807" i="1"/>
  <c r="Z807" i="1" s="1"/>
  <c r="V685" i="1"/>
  <c r="Z685" i="1" s="1"/>
  <c r="AC685" i="1"/>
  <c r="AD685" i="1" s="1"/>
  <c r="AA850" i="1"/>
  <c r="AB850" i="1" s="1"/>
  <c r="W850" i="1"/>
  <c r="AG818" i="1"/>
  <c r="S772" i="1"/>
  <c r="AG781" i="1"/>
  <c r="Y674" i="1"/>
  <c r="X674" i="1"/>
  <c r="AG878" i="1"/>
  <c r="V707" i="1"/>
  <c r="Z707" i="1" s="1"/>
  <c r="AC707" i="1"/>
  <c r="AD707" i="1" s="1"/>
  <c r="AG959" i="1"/>
  <c r="Y665" i="1"/>
  <c r="X665" i="1"/>
  <c r="AG844" i="1"/>
  <c r="R994" i="1"/>
  <c r="S994" i="1"/>
  <c r="V720" i="1"/>
  <c r="Z720" i="1" s="1"/>
  <c r="AC720" i="1"/>
  <c r="AD720" i="1" s="1"/>
  <c r="AA870" i="1"/>
  <c r="AB870" i="1" s="1"/>
  <c r="W870" i="1"/>
  <c r="AC748" i="1"/>
  <c r="AD748" i="1" s="1"/>
  <c r="V748" i="1"/>
  <c r="Z748" i="1" s="1"/>
  <c r="X754" i="1"/>
  <c r="Y754" i="1"/>
  <c r="AA937" i="1"/>
  <c r="AB937" i="1" s="1"/>
  <c r="W937" i="1"/>
  <c r="R928" i="1"/>
  <c r="S928" i="1"/>
  <c r="V351" i="1"/>
  <c r="Z351" i="1" s="1"/>
  <c r="AC351" i="1"/>
  <c r="AD351" i="1" s="1"/>
  <c r="AE351" i="1" s="1"/>
  <c r="AF351" i="1" s="1"/>
  <c r="R889" i="1"/>
  <c r="S889" i="1"/>
  <c r="X874" i="1"/>
  <c r="V993" i="1"/>
  <c r="Z993" i="1" s="1"/>
  <c r="AC993" i="1"/>
  <c r="AD993" i="1" s="1"/>
  <c r="V835" i="1"/>
  <c r="AC835" i="1"/>
  <c r="AA918" i="1"/>
  <c r="AB918" i="1" s="1"/>
  <c r="W918" i="1"/>
  <c r="Y848" i="1"/>
  <c r="X848" i="1"/>
  <c r="AC1000" i="1"/>
  <c r="AD1000" i="1" s="1"/>
  <c r="AG751" i="1"/>
  <c r="R801" i="1"/>
  <c r="S801" i="1"/>
  <c r="AG765" i="1"/>
  <c r="AA686" i="1"/>
  <c r="AB686" i="1" s="1"/>
  <c r="W686" i="1"/>
  <c r="AG885" i="1"/>
  <c r="AC881" i="1"/>
  <c r="AD881" i="1" s="1"/>
  <c r="V881" i="1"/>
  <c r="Z881" i="1" s="1"/>
  <c r="AC900" i="1"/>
  <c r="AD900" i="1" s="1"/>
  <c r="V900" i="1"/>
  <c r="Z900" i="1" s="1"/>
  <c r="AC698" i="1"/>
  <c r="AD698" i="1" s="1"/>
  <c r="V698" i="1"/>
  <c r="Z698" i="1" s="1"/>
  <c r="AG811" i="1"/>
  <c r="R81" i="1"/>
  <c r="S81" i="1"/>
  <c r="AE402" i="1"/>
  <c r="AF402" i="1" s="1"/>
  <c r="R318" i="1"/>
  <c r="S318" i="1"/>
  <c r="AE314" i="1"/>
  <c r="AF314" i="1" s="1"/>
  <c r="AE116" i="1"/>
  <c r="AF116" i="1" s="1"/>
  <c r="R368" i="1"/>
  <c r="S368" i="1"/>
  <c r="R466" i="1"/>
  <c r="S466" i="1"/>
  <c r="R174" i="1"/>
  <c r="S174" i="1"/>
  <c r="AE61" i="1"/>
  <c r="AF61" i="1" s="1"/>
  <c r="R489" i="1"/>
  <c r="S489" i="1"/>
  <c r="R198" i="1"/>
  <c r="S198" i="1"/>
  <c r="R442" i="1"/>
  <c r="S442" i="1"/>
  <c r="R590" i="1"/>
  <c r="S590" i="1"/>
  <c r="R525" i="1"/>
  <c r="S525" i="1"/>
  <c r="R190" i="1"/>
  <c r="S190" i="1"/>
  <c r="R105" i="1"/>
  <c r="S105" i="1"/>
  <c r="AE496" i="1"/>
  <c r="AF496" i="1" s="1"/>
  <c r="AE610" i="1"/>
  <c r="AF610" i="1" s="1"/>
  <c r="AE376" i="1"/>
  <c r="AF376" i="1" s="1"/>
  <c r="R96" i="1"/>
  <c r="S96" i="1"/>
  <c r="AE261" i="1"/>
  <c r="AF261" i="1" s="1"/>
  <c r="AE132" i="1"/>
  <c r="AF132" i="1" s="1"/>
  <c r="AE133" i="1"/>
  <c r="AF133" i="1" s="1"/>
  <c r="AE122" i="1"/>
  <c r="AF122" i="1" s="1"/>
  <c r="R90" i="1"/>
  <c r="S90" i="1"/>
  <c r="R84" i="1"/>
  <c r="S84" i="1"/>
  <c r="R193" i="1"/>
  <c r="S193" i="1"/>
  <c r="R394" i="1"/>
  <c r="S394" i="1"/>
  <c r="R72" i="1"/>
  <c r="S72" i="1"/>
  <c r="R102" i="1"/>
  <c r="S102" i="1"/>
  <c r="R584" i="1"/>
  <c r="S584" i="1"/>
  <c r="AE451" i="1"/>
  <c r="AF451" i="1" s="1"/>
  <c r="R333" i="1"/>
  <c r="S333" i="1"/>
  <c r="R349" i="1"/>
  <c r="S349" i="1"/>
  <c r="R336" i="1"/>
  <c r="S336" i="1"/>
  <c r="AE308" i="1"/>
  <c r="AF308" i="1" s="1"/>
  <c r="R575" i="1"/>
  <c r="S575" i="1"/>
  <c r="R554" i="1"/>
  <c r="S554" i="1"/>
  <c r="R327" i="1"/>
  <c r="S327" i="1"/>
  <c r="AE405" i="1"/>
  <c r="AF405" i="1" s="1"/>
  <c r="R184" i="1"/>
  <c r="S184" i="1"/>
  <c r="R269" i="1"/>
  <c r="S269" i="1"/>
  <c r="AE286" i="1"/>
  <c r="AF286" i="1" s="1"/>
  <c r="R282" i="1"/>
  <c r="S282" i="1"/>
  <c r="R169" i="1"/>
  <c r="S169" i="1"/>
  <c r="AE172" i="1"/>
  <c r="AF172" i="1" s="1"/>
  <c r="AE417" i="1"/>
  <c r="AF417" i="1" s="1"/>
  <c r="R75" i="1"/>
  <c r="S75" i="1"/>
  <c r="R202" i="1"/>
  <c r="S202" i="1"/>
  <c r="R340" i="1"/>
  <c r="S340" i="1"/>
  <c r="AE227" i="1"/>
  <c r="AF227" i="1" s="1"/>
  <c r="R196" i="1"/>
  <c r="S196" i="1"/>
  <c r="R192" i="1"/>
  <c r="S192" i="1"/>
  <c r="R330" i="1"/>
  <c r="S330" i="1"/>
  <c r="R567" i="1"/>
  <c r="S567" i="1"/>
  <c r="AE131" i="1"/>
  <c r="AF131" i="1" s="1"/>
  <c r="AE189" i="1"/>
  <c r="AF189" i="1" s="1"/>
  <c r="R343" i="1"/>
  <c r="S343" i="1"/>
  <c r="AC404" i="1"/>
  <c r="AD404" i="1" s="1"/>
  <c r="V404" i="1"/>
  <c r="Z404" i="1" s="1"/>
  <c r="AC118" i="1"/>
  <c r="AD118" i="1" s="1"/>
  <c r="V118" i="1"/>
  <c r="Z118" i="1" s="1"/>
  <c r="AE511" i="1"/>
  <c r="AF511" i="1" s="1"/>
  <c r="V59" i="1"/>
  <c r="Z59" i="1" s="1"/>
  <c r="AC59" i="1"/>
  <c r="AD59" i="1" s="1"/>
  <c r="V139" i="1"/>
  <c r="Z139" i="1" s="1"/>
  <c r="AC139" i="1"/>
  <c r="AD139" i="1" s="1"/>
  <c r="AC534" i="1"/>
  <c r="AD534" i="1" s="1"/>
  <c r="V534" i="1"/>
  <c r="Z534" i="1" s="1"/>
  <c r="AE98" i="1"/>
  <c r="AF98" i="1" s="1"/>
  <c r="AE447" i="1"/>
  <c r="AF447" i="1" s="1"/>
  <c r="L423" i="1"/>
  <c r="O423" i="1" s="1"/>
  <c r="AE258" i="1"/>
  <c r="AF258" i="1" s="1"/>
  <c r="AE222" i="1"/>
  <c r="AF222" i="1" s="1"/>
  <c r="AC527" i="1"/>
  <c r="AD527" i="1" s="1"/>
  <c r="V527" i="1"/>
  <c r="Z527" i="1" s="1"/>
  <c r="V206" i="1"/>
  <c r="Z206" i="1" s="1"/>
  <c r="AC206" i="1"/>
  <c r="AD206" i="1" s="1"/>
  <c r="X146" i="1"/>
  <c r="Y146" i="1"/>
  <c r="AA472" i="1"/>
  <c r="AB472" i="1" s="1"/>
  <c r="W472" i="1"/>
  <c r="M282" i="1"/>
  <c r="N282" i="1" s="1"/>
  <c r="AC101" i="1"/>
  <c r="AD101" i="1" s="1"/>
  <c r="V101" i="1"/>
  <c r="Z101" i="1" s="1"/>
  <c r="AC221" i="1"/>
  <c r="AD221" i="1" s="1"/>
  <c r="V221" i="1"/>
  <c r="Z221" i="1" s="1"/>
  <c r="AA190" i="1"/>
  <c r="AB190" i="1" s="1"/>
  <c r="W190" i="1"/>
  <c r="V271" i="1"/>
  <c r="Z271" i="1" s="1"/>
  <c r="AC271" i="1"/>
  <c r="AD271" i="1" s="1"/>
  <c r="AA318" i="1"/>
  <c r="AB318" i="1" s="1"/>
  <c r="W318" i="1"/>
  <c r="AE599" i="1"/>
  <c r="AF599" i="1" s="1"/>
  <c r="V591" i="1"/>
  <c r="AE219" i="1"/>
  <c r="AF219" i="1" s="1"/>
  <c r="R188" i="1"/>
  <c r="S188" i="1"/>
  <c r="Y507" i="1"/>
  <c r="X507" i="1"/>
  <c r="V73" i="1"/>
  <c r="Z73" i="1" s="1"/>
  <c r="AC73" i="1"/>
  <c r="AD73" i="1" s="1"/>
  <c r="Y98" i="1"/>
  <c r="X98" i="1"/>
  <c r="R346" i="1"/>
  <c r="S346" i="1"/>
  <c r="AG581" i="1"/>
  <c r="V214" i="1"/>
  <c r="Z214" i="1" s="1"/>
  <c r="R251" i="1"/>
  <c r="S251" i="1"/>
  <c r="AE450" i="1"/>
  <c r="AF450" i="1" s="1"/>
  <c r="X523" i="1"/>
  <c r="Y523" i="1"/>
  <c r="R395" i="1"/>
  <c r="S395" i="1"/>
  <c r="V536" i="1"/>
  <c r="Z536" i="1" s="1"/>
  <c r="AA186" i="1"/>
  <c r="AB186" i="1" s="1"/>
  <c r="AC186" i="1" s="1"/>
  <c r="AD186" i="1" s="1"/>
  <c r="W186" i="1"/>
  <c r="Y104" i="1"/>
  <c r="X104" i="1"/>
  <c r="Y485" i="1"/>
  <c r="X485" i="1"/>
  <c r="L177" i="1"/>
  <c r="O177" i="1" s="1"/>
  <c r="R453" i="1"/>
  <c r="S453" i="1"/>
  <c r="AC97" i="1"/>
  <c r="AD97" i="1" s="1"/>
  <c r="X495" i="1"/>
  <c r="Y495" i="1"/>
  <c r="AC153" i="1"/>
  <c r="AD153" i="1" s="1"/>
  <c r="V153" i="1"/>
  <c r="Z153" i="1" s="1"/>
  <c r="AC636" i="1"/>
  <c r="AD636" i="1" s="1"/>
  <c r="V636" i="1"/>
  <c r="Z636" i="1" s="1"/>
  <c r="AC564" i="1"/>
  <c r="AD564" i="1" s="1"/>
  <c r="V564" i="1"/>
  <c r="Z564" i="1" s="1"/>
  <c r="AC479" i="1"/>
  <c r="AD479" i="1" s="1"/>
  <c r="V479" i="1"/>
  <c r="Z479" i="1" s="1"/>
  <c r="AC156" i="1"/>
  <c r="AD156" i="1" s="1"/>
  <c r="V156" i="1"/>
  <c r="Z156" i="1" s="1"/>
  <c r="V303" i="1"/>
  <c r="Z303" i="1" s="1"/>
  <c r="AC303" i="1"/>
  <c r="AD303" i="1" s="1"/>
  <c r="AC410" i="1"/>
  <c r="AD410" i="1" s="1"/>
  <c r="V410" i="1"/>
  <c r="Z410" i="1" s="1"/>
  <c r="AC164" i="1"/>
  <c r="AD164" i="1" s="1"/>
  <c r="V164" i="1"/>
  <c r="Z164" i="1" s="1"/>
  <c r="V592" i="1"/>
  <c r="Z592" i="1" s="1"/>
  <c r="AC592" i="1"/>
  <c r="AD592" i="1" s="1"/>
  <c r="V203" i="1"/>
  <c r="Z203" i="1" s="1"/>
  <c r="AC203" i="1"/>
  <c r="AD203" i="1" s="1"/>
  <c r="AC432" i="1"/>
  <c r="AD432" i="1" s="1"/>
  <c r="V432" i="1"/>
  <c r="Z432" i="1" s="1"/>
  <c r="V291" i="1"/>
  <c r="Z291" i="1" s="1"/>
  <c r="AC291" i="1"/>
  <c r="AD291" i="1" s="1"/>
  <c r="AC384" i="1"/>
  <c r="AD384" i="1" s="1"/>
  <c r="V384" i="1"/>
  <c r="Z384" i="1" s="1"/>
  <c r="V200" i="1"/>
  <c r="Z200" i="1" s="1"/>
  <c r="AC200" i="1"/>
  <c r="AD200" i="1" s="1"/>
  <c r="V565" i="1"/>
  <c r="Z565" i="1" s="1"/>
  <c r="AC565" i="1"/>
  <c r="AD565" i="1" s="1"/>
  <c r="V515" i="1"/>
  <c r="Z515" i="1" s="1"/>
  <c r="AC515" i="1"/>
  <c r="AD515" i="1" s="1"/>
  <c r="V443" i="1"/>
  <c r="Z443" i="1" s="1"/>
  <c r="AC443" i="1"/>
  <c r="AD443" i="1" s="1"/>
  <c r="V88" i="1"/>
  <c r="Z88" i="1" s="1"/>
  <c r="AC88" i="1"/>
  <c r="AD88" i="1" s="1"/>
  <c r="AC240" i="1"/>
  <c r="AD240" i="1" s="1"/>
  <c r="V240" i="1"/>
  <c r="Z240" i="1" s="1"/>
  <c r="V85" i="1"/>
  <c r="Z85" i="1" s="1"/>
  <c r="AC85" i="1"/>
  <c r="AD85" i="1" s="1"/>
  <c r="V289" i="1"/>
  <c r="AC289" i="1"/>
  <c r="AC623" i="1"/>
  <c r="AD623" i="1" s="1"/>
  <c r="V623" i="1"/>
  <c r="Z623" i="1" s="1"/>
  <c r="AC136" i="1"/>
  <c r="AD136" i="1" s="1"/>
  <c r="V136" i="1"/>
  <c r="Z136" i="1" s="1"/>
  <c r="V398" i="1"/>
  <c r="Z398" i="1" s="1"/>
  <c r="AC398" i="1"/>
  <c r="AD398" i="1" s="1"/>
  <c r="AC224" i="1"/>
  <c r="AD224" i="1" s="1"/>
  <c r="V224" i="1"/>
  <c r="Z224" i="1" s="1"/>
  <c r="V375" i="1"/>
  <c r="Z375" i="1" s="1"/>
  <c r="AC375" i="1"/>
  <c r="AD375" i="1" s="1"/>
  <c r="V60" i="1"/>
  <c r="Z60" i="1" s="1"/>
  <c r="AC60" i="1"/>
  <c r="AD60" i="1" s="1"/>
  <c r="AC95" i="1"/>
  <c r="AD95" i="1" s="1"/>
  <c r="V95" i="1"/>
  <c r="Z95" i="1" s="1"/>
  <c r="V390" i="1"/>
  <c r="Z390" i="1" s="1"/>
  <c r="AC390" i="1"/>
  <c r="AD390" i="1" s="1"/>
  <c r="R421" i="1"/>
  <c r="S421" i="1"/>
  <c r="X415" i="1"/>
  <c r="Y415" i="1"/>
  <c r="AG172" i="1"/>
  <c r="V70" i="1"/>
  <c r="Z70" i="1" s="1"/>
  <c r="AC70" i="1"/>
  <c r="AD70" i="1" s="1"/>
  <c r="AA99" i="1"/>
  <c r="AB99" i="1" s="1"/>
  <c r="W99" i="1"/>
  <c r="V428" i="1"/>
  <c r="Z428" i="1" s="1"/>
  <c r="AC428" i="1"/>
  <c r="AD428" i="1" s="1"/>
  <c r="X138" i="1"/>
  <c r="Y138" i="1"/>
  <c r="AC537" i="1"/>
  <c r="AD537" i="1" s="1"/>
  <c r="V537" i="1"/>
  <c r="Z537" i="1" s="1"/>
  <c r="AC628" i="1"/>
  <c r="AD628" i="1" s="1"/>
  <c r="V628" i="1"/>
  <c r="Z628" i="1" s="1"/>
  <c r="M336" i="1"/>
  <c r="N336" i="1" s="1"/>
  <c r="Y92" i="1"/>
  <c r="X92" i="1"/>
  <c r="V186" i="1"/>
  <c r="Z186" i="1" s="1"/>
  <c r="AA111" i="1"/>
  <c r="AB111" i="1" s="1"/>
  <c r="W111" i="1"/>
  <c r="M584" i="1"/>
  <c r="N584" i="1" s="1"/>
  <c r="V353" i="1"/>
  <c r="Z353" i="1" s="1"/>
  <c r="AC353" i="1"/>
  <c r="AD353" i="1" s="1"/>
  <c r="M554" i="1"/>
  <c r="N554" i="1" s="1"/>
  <c r="Y58" i="1"/>
  <c r="X58" i="1"/>
  <c r="AC124" i="1"/>
  <c r="AD124" i="1" s="1"/>
  <c r="V124" i="1"/>
  <c r="Z124" i="1" s="1"/>
  <c r="AC416" i="1"/>
  <c r="AD416" i="1" s="1"/>
  <c r="V416" i="1"/>
  <c r="Z416" i="1" s="1"/>
  <c r="AE379" i="1"/>
  <c r="AF379" i="1" s="1"/>
  <c r="W551" i="1"/>
  <c r="AA551" i="1"/>
  <c r="AB551" i="1" s="1"/>
  <c r="Y404" i="1"/>
  <c r="X404" i="1"/>
  <c r="M442" i="1"/>
  <c r="N442" i="1" s="1"/>
  <c r="AA333" i="1"/>
  <c r="AB333" i="1" s="1"/>
  <c r="W333" i="1"/>
  <c r="Y308" i="1"/>
  <c r="X308" i="1"/>
  <c r="AC296" i="1"/>
  <c r="AD296" i="1" s="1"/>
  <c r="V296" i="1"/>
  <c r="Z296" i="1" s="1"/>
  <c r="M81" i="1"/>
  <c r="N81" i="1" s="1"/>
  <c r="Y61" i="1"/>
  <c r="X61" i="1"/>
  <c r="M192" i="1"/>
  <c r="N192" i="1" s="1"/>
  <c r="AC422" i="1"/>
  <c r="AD422" i="1" s="1"/>
  <c r="V422" i="1"/>
  <c r="Z422" i="1" s="1"/>
  <c r="AG246" i="1"/>
  <c r="AA198" i="1"/>
  <c r="AB198" i="1" s="1"/>
  <c r="W198" i="1"/>
  <c r="X618" i="1"/>
  <c r="Y618" i="1"/>
  <c r="AG388" i="1"/>
  <c r="V57" i="1"/>
  <c r="Z57" i="1" s="1"/>
  <c r="AC57" i="1"/>
  <c r="AD57" i="1" s="1"/>
  <c r="AG146" i="1"/>
  <c r="AG410" i="1"/>
  <c r="AC424" i="1"/>
  <c r="AD424" i="1" s="1"/>
  <c r="V424" i="1"/>
  <c r="Z424" i="1" s="1"/>
  <c r="W554" i="1"/>
  <c r="AA554" i="1"/>
  <c r="AB554" i="1" s="1"/>
  <c r="V502" i="1"/>
  <c r="Z502" i="1" s="1"/>
  <c r="AC502" i="1"/>
  <c r="AD502" i="1" s="1"/>
  <c r="S419" i="1"/>
  <c r="L208" i="1"/>
  <c r="O208" i="1" s="1"/>
  <c r="V243" i="1"/>
  <c r="Z243" i="1" s="1"/>
  <c r="V369" i="1"/>
  <c r="Z369" i="1" s="1"/>
  <c r="AC369" i="1"/>
  <c r="AD369" i="1" s="1"/>
  <c r="X379" i="1"/>
  <c r="Y379" i="1"/>
  <c r="AG98" i="1"/>
  <c r="R467" i="1"/>
  <c r="S467" i="1"/>
  <c r="V288" i="1"/>
  <c r="Z288" i="1" s="1"/>
  <c r="AC288" i="1"/>
  <c r="AD288" i="1" s="1"/>
  <c r="AA214" i="1"/>
  <c r="AB214" i="1" s="1"/>
  <c r="W214" i="1"/>
  <c r="AG70" i="1"/>
  <c r="V168" i="1"/>
  <c r="Z168" i="1" s="1"/>
  <c r="AC168" i="1"/>
  <c r="AD168" i="1" s="1"/>
  <c r="Y528" i="1"/>
  <c r="X528" i="1"/>
  <c r="M340" i="1"/>
  <c r="N340" i="1" s="1"/>
  <c r="Y242" i="1"/>
  <c r="X242" i="1"/>
  <c r="AA75" i="1"/>
  <c r="AB75" i="1" s="1"/>
  <c r="W75" i="1"/>
  <c r="R170" i="1"/>
  <c r="S170" i="1"/>
  <c r="AG523" i="1"/>
  <c r="AE418" i="1"/>
  <c r="AF418" i="1" s="1"/>
  <c r="R480" i="1"/>
  <c r="S480" i="1"/>
  <c r="Y518" i="1"/>
  <c r="X518" i="1"/>
  <c r="Y607" i="1"/>
  <c r="X607" i="1"/>
  <c r="X451" i="1"/>
  <c r="Y451" i="1"/>
  <c r="AC334" i="1"/>
  <c r="AD334" i="1" s="1"/>
  <c r="V334" i="1"/>
  <c r="Z334" i="1" s="1"/>
  <c r="V223" i="1"/>
  <c r="Z223" i="1" s="1"/>
  <c r="AC223" i="1"/>
  <c r="AD223" i="1" s="1"/>
  <c r="Y119" i="1"/>
  <c r="X119" i="1"/>
  <c r="Y302" i="1"/>
  <c r="X302" i="1"/>
  <c r="Y427" i="1"/>
  <c r="X427" i="1"/>
  <c r="L475" i="1"/>
  <c r="O475" i="1" s="1"/>
  <c r="V471" i="1"/>
  <c r="Z471" i="1" s="1"/>
  <c r="AC471" i="1"/>
  <c r="AD471" i="1" s="1"/>
  <c r="Y249" i="1"/>
  <c r="X249" i="1"/>
  <c r="X247" i="1"/>
  <c r="Y247" i="1"/>
  <c r="R577" i="1"/>
  <c r="S577" i="1"/>
  <c r="V280" i="1"/>
  <c r="Z280" i="1" s="1"/>
  <c r="AC280" i="1"/>
  <c r="AD280" i="1" s="1"/>
  <c r="AC613" i="1"/>
  <c r="AD613" i="1" s="1"/>
  <c r="V613" i="1"/>
  <c r="Z613" i="1" s="1"/>
  <c r="AC609" i="1"/>
  <c r="AD609" i="1" s="1"/>
  <c r="V609" i="1"/>
  <c r="Z609" i="1" s="1"/>
  <c r="V278" i="1"/>
  <c r="Z278" i="1" s="1"/>
  <c r="AC278" i="1"/>
  <c r="AD278" i="1" s="1"/>
  <c r="AC331" i="1"/>
  <c r="AD331" i="1" s="1"/>
  <c r="V331" i="1"/>
  <c r="Z331" i="1" s="1"/>
  <c r="V42" i="1"/>
  <c r="Z42" i="1" s="1"/>
  <c r="AC42" i="1"/>
  <c r="AD42" i="1" s="1"/>
  <c r="V205" i="1"/>
  <c r="Z205" i="1" s="1"/>
  <c r="AC205" i="1"/>
  <c r="AD205" i="1" s="1"/>
  <c r="AC250" i="1"/>
  <c r="AD250" i="1" s="1"/>
  <c r="V250" i="1"/>
  <c r="Z250" i="1" s="1"/>
  <c r="V362" i="1"/>
  <c r="Z362" i="1" s="1"/>
  <c r="AC362" i="1"/>
  <c r="AD362" i="1" s="1"/>
  <c r="AE621" i="1"/>
  <c r="AF621" i="1" s="1"/>
  <c r="AA102" i="1"/>
  <c r="AB102" i="1" s="1"/>
  <c r="W102" i="1"/>
  <c r="AA282" i="1"/>
  <c r="AB282" i="1" s="1"/>
  <c r="W282" i="1"/>
  <c r="AC538" i="1"/>
  <c r="AD538" i="1" s="1"/>
  <c r="V538" i="1"/>
  <c r="Z538" i="1" s="1"/>
  <c r="AE501" i="1"/>
  <c r="AF501" i="1" s="1"/>
  <c r="AA536" i="1"/>
  <c r="AB536" i="1" s="1"/>
  <c r="AC536" i="1" s="1"/>
  <c r="AD536" i="1" s="1"/>
  <c r="W536" i="1"/>
  <c r="V294" i="1"/>
  <c r="Z294" i="1" s="1"/>
  <c r="AC294" i="1"/>
  <c r="AD294" i="1" s="1"/>
  <c r="Y97" i="1"/>
  <c r="X97" i="1"/>
  <c r="AE411" i="1"/>
  <c r="AF411" i="1" s="1"/>
  <c r="R625" i="1"/>
  <c r="S625" i="1"/>
  <c r="AE523" i="1"/>
  <c r="AF523" i="1" s="1"/>
  <c r="AG307" i="1"/>
  <c r="M489" i="1"/>
  <c r="N489" i="1" s="1"/>
  <c r="V49" i="1"/>
  <c r="Z49" i="1" s="1"/>
  <c r="AC49" i="1"/>
  <c r="AD49" i="1" s="1"/>
  <c r="Y246" i="1"/>
  <c r="X246" i="1"/>
  <c r="AA105" i="1"/>
  <c r="AB105" i="1" s="1"/>
  <c r="W105" i="1"/>
  <c r="AG59" i="1"/>
  <c r="AC391" i="1"/>
  <c r="AD391" i="1" s="1"/>
  <c r="V391" i="1"/>
  <c r="Z391" i="1" s="1"/>
  <c r="X388" i="1"/>
  <c r="Y388" i="1"/>
  <c r="V455" i="1"/>
  <c r="Z455" i="1" s="1"/>
  <c r="AC455" i="1"/>
  <c r="AD455" i="1" s="1"/>
  <c r="AG404" i="1"/>
  <c r="AC158" i="1"/>
  <c r="AD158" i="1" s="1"/>
  <c r="V158" i="1"/>
  <c r="Z158" i="1" s="1"/>
  <c r="AC543" i="1"/>
  <c r="AD543" i="1" s="1"/>
  <c r="V543" i="1"/>
  <c r="Z543" i="1" s="1"/>
  <c r="AG308" i="1"/>
  <c r="S93" i="1"/>
  <c r="AG61" i="1"/>
  <c r="X88" i="1"/>
  <c r="Y88" i="1"/>
  <c r="AG609" i="1"/>
  <c r="V283" i="1"/>
  <c r="AC283" i="1"/>
  <c r="AE444" i="1"/>
  <c r="AF444" i="1" s="1"/>
  <c r="AC482" i="1"/>
  <c r="AD482" i="1" s="1"/>
  <c r="V482" i="1"/>
  <c r="Z482" i="1" s="1"/>
  <c r="AC456" i="1"/>
  <c r="AD456" i="1" s="1"/>
  <c r="V456" i="1"/>
  <c r="Z456" i="1" s="1"/>
  <c r="AA584" i="1"/>
  <c r="AB584" i="1" s="1"/>
  <c r="W584" i="1"/>
  <c r="X230" i="1"/>
  <c r="Y230" i="1"/>
  <c r="AG618" i="1"/>
  <c r="R541" i="1"/>
  <c r="S541" i="1"/>
  <c r="Y606" i="1"/>
  <c r="X606" i="1"/>
  <c r="S309" i="1"/>
  <c r="Y107" i="1"/>
  <c r="X107" i="1"/>
  <c r="AA184" i="1"/>
  <c r="AB184" i="1" s="1"/>
  <c r="W184" i="1"/>
  <c r="AC408" i="1"/>
  <c r="AD408" i="1" s="1"/>
  <c r="V408" i="1"/>
  <c r="Z408" i="1" s="1"/>
  <c r="Y74" i="1"/>
  <c r="X74" i="1"/>
  <c r="AC622" i="1"/>
  <c r="AD622" i="1" s="1"/>
  <c r="V622" i="1"/>
  <c r="Z622" i="1" s="1"/>
  <c r="AG398" i="1"/>
  <c r="Y116" i="1"/>
  <c r="X116" i="1"/>
  <c r="AA419" i="1"/>
  <c r="AB419" i="1" s="1"/>
  <c r="W419" i="1"/>
  <c r="X376" i="1"/>
  <c r="Y376" i="1"/>
  <c r="AC235" i="1"/>
  <c r="AD235" i="1" s="1"/>
  <c r="V235" i="1"/>
  <c r="Z235" i="1" s="1"/>
  <c r="AG436" i="1"/>
  <c r="AC627" i="1"/>
  <c r="AD627" i="1" s="1"/>
  <c r="V627" i="1"/>
  <c r="Z627" i="1" s="1"/>
  <c r="AG379" i="1"/>
  <c r="R236" i="1"/>
  <c r="S236" i="1"/>
  <c r="X440" i="1"/>
  <c r="R458" i="1"/>
  <c r="S458" i="1"/>
  <c r="AE335" i="1"/>
  <c r="AF335" i="1" s="1"/>
  <c r="R497" i="1"/>
  <c r="S497" i="1"/>
  <c r="AC201" i="1"/>
  <c r="AD201" i="1" s="1"/>
  <c r="V201" i="1"/>
  <c r="Z201" i="1" s="1"/>
  <c r="V323" i="1"/>
  <c r="Z323" i="1" s="1"/>
  <c r="AC323" i="1"/>
  <c r="AD323" i="1" s="1"/>
  <c r="V440" i="1"/>
  <c r="Z440" i="1" s="1"/>
  <c r="AC440" i="1"/>
  <c r="AD440" i="1" s="1"/>
  <c r="X599" i="1"/>
  <c r="Y599" i="1"/>
  <c r="Y131" i="1"/>
  <c r="X131" i="1"/>
  <c r="R290" i="1"/>
  <c r="S290" i="1"/>
  <c r="AA340" i="1"/>
  <c r="AB340" i="1" s="1"/>
  <c r="W340" i="1"/>
  <c r="AC518" i="1"/>
  <c r="AD518" i="1" s="1"/>
  <c r="AG607" i="1"/>
  <c r="V319" i="1"/>
  <c r="Z319" i="1" s="1"/>
  <c r="AC319" i="1"/>
  <c r="AD319" i="1" s="1"/>
  <c r="AC316" i="1"/>
  <c r="AD316" i="1" s="1"/>
  <c r="V316" i="1"/>
  <c r="Z316" i="1" s="1"/>
  <c r="AG451" i="1"/>
  <c r="V589" i="1"/>
  <c r="Z589" i="1" s="1"/>
  <c r="AC589" i="1"/>
  <c r="AD589" i="1" s="1"/>
  <c r="AE302" i="1"/>
  <c r="AF302" i="1" s="1"/>
  <c r="AG302" i="1"/>
  <c r="X621" i="1"/>
  <c r="Y621" i="1"/>
  <c r="AC119" i="1"/>
  <c r="AD119" i="1" s="1"/>
  <c r="AC461" i="1"/>
  <c r="AD461" i="1" s="1"/>
  <c r="V461" i="1"/>
  <c r="Z461" i="1" s="1"/>
  <c r="V530" i="1"/>
  <c r="Z530" i="1" s="1"/>
  <c r="AC530" i="1"/>
  <c r="AD530" i="1" s="1"/>
  <c r="V514" i="1"/>
  <c r="Z514" i="1" s="1"/>
  <c r="AC514" i="1"/>
  <c r="AD514" i="1" s="1"/>
  <c r="AC185" i="1"/>
  <c r="AD185" i="1" s="1"/>
  <c r="V185" i="1"/>
  <c r="Z185" i="1" s="1"/>
  <c r="AC66" i="1"/>
  <c r="AD66" i="1" s="1"/>
  <c r="V66" i="1"/>
  <c r="Z66" i="1" s="1"/>
  <c r="AC207" i="1"/>
  <c r="AD207" i="1" s="1"/>
  <c r="V207" i="1"/>
  <c r="Z207" i="1" s="1"/>
  <c r="AC106" i="1"/>
  <c r="AD106" i="1" s="1"/>
  <c r="V106" i="1"/>
  <c r="Z106" i="1" s="1"/>
  <c r="V452" i="1"/>
  <c r="Z452" i="1" s="1"/>
  <c r="AC452" i="1"/>
  <c r="AD452" i="1" s="1"/>
  <c r="AC358" i="1"/>
  <c r="V358" i="1"/>
  <c r="AC571" i="1"/>
  <c r="AD571" i="1" s="1"/>
  <c r="V571" i="1"/>
  <c r="Z571" i="1" s="1"/>
  <c r="V279" i="1"/>
  <c r="Z279" i="1" s="1"/>
  <c r="AC279" i="1"/>
  <c r="AD279" i="1" s="1"/>
  <c r="AC130" i="1"/>
  <c r="AD130" i="1" s="1"/>
  <c r="V130" i="1"/>
  <c r="Z130" i="1" s="1"/>
  <c r="V165" i="1"/>
  <c r="Z165" i="1" s="1"/>
  <c r="AC165" i="1"/>
  <c r="AD165" i="1" s="1"/>
  <c r="AC231" i="1"/>
  <c r="AD231" i="1" s="1"/>
  <c r="V231" i="1"/>
  <c r="Z231" i="1" s="1"/>
  <c r="V83" i="1"/>
  <c r="Z83" i="1" s="1"/>
  <c r="AC83" i="1"/>
  <c r="AD83" i="1" s="1"/>
  <c r="AC624" i="1"/>
  <c r="AD624" i="1" s="1"/>
  <c r="V624" i="1"/>
  <c r="Z624" i="1" s="1"/>
  <c r="V47" i="1"/>
  <c r="Z47" i="1" s="1"/>
  <c r="AC47" i="1"/>
  <c r="AD47" i="1" s="1"/>
  <c r="AC446" i="1"/>
  <c r="AD446" i="1" s="1"/>
  <c r="V446" i="1"/>
  <c r="Z446" i="1" s="1"/>
  <c r="AC499" i="1"/>
  <c r="AD499" i="1" s="1"/>
  <c r="V499" i="1"/>
  <c r="Z499" i="1" s="1"/>
  <c r="AC585" i="1"/>
  <c r="AD585" i="1" s="1"/>
  <c r="V585" i="1"/>
  <c r="Z585" i="1" s="1"/>
  <c r="V524" i="1"/>
  <c r="Z524" i="1" s="1"/>
  <c r="AC524" i="1"/>
  <c r="AD524" i="1" s="1"/>
  <c r="V152" i="1"/>
  <c r="Z152" i="1" s="1"/>
  <c r="AC152" i="1"/>
  <c r="AD152" i="1" s="1"/>
  <c r="AC149" i="1"/>
  <c r="AD149" i="1" s="1"/>
  <c r="V149" i="1"/>
  <c r="Z149" i="1" s="1"/>
  <c r="V128" i="1"/>
  <c r="Z128" i="1" s="1"/>
  <c r="AC128" i="1"/>
  <c r="AD128" i="1" s="1"/>
  <c r="AC109" i="1"/>
  <c r="AD109" i="1" s="1"/>
  <c r="V109" i="1"/>
  <c r="Z109" i="1" s="1"/>
  <c r="V490" i="1"/>
  <c r="Z490" i="1" s="1"/>
  <c r="AC490" i="1"/>
  <c r="AD490" i="1" s="1"/>
  <c r="AC470" i="1"/>
  <c r="AD470" i="1" s="1"/>
  <c r="V470" i="1"/>
  <c r="Z470" i="1" s="1"/>
  <c r="V611" i="1"/>
  <c r="Z611" i="1" s="1"/>
  <c r="AC611" i="1"/>
  <c r="AD611" i="1" s="1"/>
  <c r="AC272" i="1"/>
  <c r="AD272" i="1" s="1"/>
  <c r="V272" i="1"/>
  <c r="Z272" i="1" s="1"/>
  <c r="AC127" i="1"/>
  <c r="AD127" i="1" s="1"/>
  <c r="V127" i="1"/>
  <c r="Z127" i="1" s="1"/>
  <c r="AE325" i="1"/>
  <c r="AF325" i="1" s="1"/>
  <c r="AA590" i="1"/>
  <c r="AB590" i="1" s="1"/>
  <c r="W590" i="1"/>
  <c r="AA193" i="1"/>
  <c r="AB193" i="1" s="1"/>
  <c r="W193" i="1"/>
  <c r="AC517" i="1"/>
  <c r="AD517" i="1" s="1"/>
  <c r="V517" i="1"/>
  <c r="Z517" i="1" s="1"/>
  <c r="V257" i="1"/>
  <c r="Z257" i="1" s="1"/>
  <c r="AC257" i="1"/>
  <c r="AD257" i="1" s="1"/>
  <c r="Y307" i="1"/>
  <c r="X307" i="1"/>
  <c r="X164" i="1"/>
  <c r="AE301" i="1"/>
  <c r="AF301" i="1" s="1"/>
  <c r="AE107" i="1"/>
  <c r="AF107" i="1" s="1"/>
  <c r="AA202" i="1"/>
  <c r="AB202" i="1" s="1"/>
  <c r="W202" i="1"/>
  <c r="V381" i="1"/>
  <c r="Z381" i="1" s="1"/>
  <c r="AC381" i="1"/>
  <c r="AD381" i="1" s="1"/>
  <c r="AA93" i="1"/>
  <c r="AB93" i="1" s="1"/>
  <c r="W93" i="1"/>
  <c r="R396" i="1"/>
  <c r="S396" i="1"/>
  <c r="AC483" i="1"/>
  <c r="V483" i="1"/>
  <c r="AG88" i="1"/>
  <c r="V137" i="1"/>
  <c r="Z137" i="1" s="1"/>
  <c r="AC137" i="1"/>
  <c r="AD137" i="1" s="1"/>
  <c r="AA178" i="1"/>
  <c r="AB178" i="1" s="1"/>
  <c r="W178" i="1"/>
  <c r="V50" i="1"/>
  <c r="Z50" i="1" s="1"/>
  <c r="AC50" i="1"/>
  <c r="AD50" i="1" s="1"/>
  <c r="AC265" i="1"/>
  <c r="V265" i="1"/>
  <c r="Y271" i="1"/>
  <c r="X271" i="1"/>
  <c r="V361" i="1"/>
  <c r="Z361" i="1" s="1"/>
  <c r="AC361" i="1"/>
  <c r="AD361" i="1" s="1"/>
  <c r="L542" i="1"/>
  <c r="O542" i="1" s="1"/>
  <c r="AC508" i="1"/>
  <c r="AD508" i="1" s="1"/>
  <c r="V508" i="1"/>
  <c r="Z508" i="1" s="1"/>
  <c r="V56" i="1"/>
  <c r="Z56" i="1" s="1"/>
  <c r="AC56" i="1"/>
  <c r="AD56" i="1" s="1"/>
  <c r="S504" i="1"/>
  <c r="X403" i="1"/>
  <c r="Y403" i="1"/>
  <c r="V594" i="1"/>
  <c r="Z594" i="1" s="1"/>
  <c r="AC594" i="1"/>
  <c r="AD594" i="1" s="1"/>
  <c r="AC415" i="1"/>
  <c r="AD415" i="1" s="1"/>
  <c r="AG606" i="1"/>
  <c r="AE388" i="1"/>
  <c r="AF388" i="1" s="1"/>
  <c r="AA309" i="1"/>
  <c r="AB309" i="1" s="1"/>
  <c r="W309" i="1"/>
  <c r="AG107" i="1"/>
  <c r="AD420" i="1"/>
  <c r="AG420" i="1"/>
  <c r="AE449" i="1"/>
  <c r="AF449" i="1" s="1"/>
  <c r="AG116" i="1"/>
  <c r="AG376" i="1"/>
  <c r="AA196" i="1"/>
  <c r="AB196" i="1" s="1"/>
  <c r="W196" i="1"/>
  <c r="AC371" i="1"/>
  <c r="AD371" i="1" s="1"/>
  <c r="V371" i="1"/>
  <c r="Z371" i="1" s="1"/>
  <c r="X640" i="1"/>
  <c r="R162" i="1"/>
  <c r="S162" i="1"/>
  <c r="Y43" i="1"/>
  <c r="X43" i="1"/>
  <c r="Y369" i="1"/>
  <c r="X369" i="1"/>
  <c r="AC58" i="1"/>
  <c r="AD58" i="1" s="1"/>
  <c r="Y545" i="1"/>
  <c r="X545" i="1"/>
  <c r="Y201" i="1"/>
  <c r="X201" i="1"/>
  <c r="AG440" i="1"/>
  <c r="AA327" i="1"/>
  <c r="AB327" i="1" s="1"/>
  <c r="W327" i="1"/>
  <c r="R234" i="1"/>
  <c r="S234" i="1"/>
  <c r="Y291" i="1"/>
  <c r="X291" i="1"/>
  <c r="AC238" i="1"/>
  <c r="AD238" i="1" s="1"/>
  <c r="V238" i="1"/>
  <c r="Z238" i="1" s="1"/>
  <c r="AG599" i="1"/>
  <c r="AG131" i="1"/>
  <c r="X41" i="1"/>
  <c r="Y41" i="1"/>
  <c r="AA466" i="1"/>
  <c r="AB466" i="1" s="1"/>
  <c r="W466" i="1"/>
  <c r="AE393" i="1"/>
  <c r="AF393" i="1" s="1"/>
  <c r="V430" i="1"/>
  <c r="Z430" i="1" s="1"/>
  <c r="AC430" i="1"/>
  <c r="AD430" i="1" s="1"/>
  <c r="V603" i="1"/>
  <c r="Z603" i="1" s="1"/>
  <c r="AC603" i="1"/>
  <c r="AD603" i="1" s="1"/>
  <c r="V332" i="1"/>
  <c r="Z332" i="1" s="1"/>
  <c r="AC332" i="1"/>
  <c r="AD332" i="1" s="1"/>
  <c r="Y411" i="1"/>
  <c r="X411" i="1"/>
  <c r="V409" i="1"/>
  <c r="Z409" i="1" s="1"/>
  <c r="AC409" i="1"/>
  <c r="AD409" i="1" s="1"/>
  <c r="Y133" i="1"/>
  <c r="X133" i="1"/>
  <c r="AC629" i="1"/>
  <c r="AD629" i="1" s="1"/>
  <c r="V629" i="1"/>
  <c r="Z629" i="1" s="1"/>
  <c r="AG621" i="1"/>
  <c r="AE276" i="1"/>
  <c r="AF276" i="1" s="1"/>
  <c r="V397" i="1"/>
  <c r="Z397" i="1" s="1"/>
  <c r="V339" i="1"/>
  <c r="Z339" i="1" s="1"/>
  <c r="AC339" i="1"/>
  <c r="AD339" i="1" s="1"/>
  <c r="V285" i="1"/>
  <c r="Z285" i="1" s="1"/>
  <c r="AC285" i="1"/>
  <c r="AD285" i="1" s="1"/>
  <c r="AC529" i="1"/>
  <c r="AD529" i="1" s="1"/>
  <c r="V529" i="1"/>
  <c r="Z529" i="1" s="1"/>
  <c r="X59" i="1"/>
  <c r="Y59" i="1"/>
  <c r="V52" i="1"/>
  <c r="Z52" i="1" s="1"/>
  <c r="AC52" i="1"/>
  <c r="AD52" i="1" s="1"/>
  <c r="X73" i="1"/>
  <c r="Y73" i="1"/>
  <c r="Y60" i="1"/>
  <c r="X60" i="1"/>
  <c r="W563" i="1"/>
  <c r="AA563" i="1"/>
  <c r="AB563" i="1" s="1"/>
  <c r="AA81" i="1"/>
  <c r="AB81" i="1" s="1"/>
  <c r="W81" i="1"/>
  <c r="AC586" i="1"/>
  <c r="AD586" i="1" s="1"/>
  <c r="V586" i="1"/>
  <c r="Z586" i="1" s="1"/>
  <c r="S548" i="1"/>
  <c r="AE607" i="1"/>
  <c r="AF607" i="1" s="1"/>
  <c r="M269" i="1"/>
  <c r="N269" i="1" s="1"/>
  <c r="R612" i="1"/>
  <c r="S612" i="1"/>
  <c r="M72" i="1"/>
  <c r="N72" i="1" s="1"/>
  <c r="V574" i="1"/>
  <c r="Z574" i="1" s="1"/>
  <c r="AC574" i="1"/>
  <c r="AD574" i="1" s="1"/>
  <c r="M318" i="1"/>
  <c r="N318" i="1" s="1"/>
  <c r="Y405" i="1"/>
  <c r="X405" i="1"/>
  <c r="AC267" i="1"/>
  <c r="AD267" i="1" s="1"/>
  <c r="V267" i="1"/>
  <c r="Z267" i="1" s="1"/>
  <c r="V367" i="1"/>
  <c r="Z367" i="1" s="1"/>
  <c r="AC367" i="1"/>
  <c r="AD367" i="1" s="1"/>
  <c r="Y238" i="1"/>
  <c r="V48" i="1"/>
  <c r="Z48" i="1" s="1"/>
  <c r="AC48" i="1"/>
  <c r="AD48" i="1" s="1"/>
  <c r="AA504" i="1"/>
  <c r="AB504" i="1" s="1"/>
  <c r="W504" i="1"/>
  <c r="V355" i="1"/>
  <c r="Z355" i="1" s="1"/>
  <c r="AC355" i="1"/>
  <c r="AD355" i="1" s="1"/>
  <c r="AC230" i="1"/>
  <c r="AD230" i="1" s="1"/>
  <c r="X449" i="1"/>
  <c r="Y449" i="1"/>
  <c r="S604" i="1"/>
  <c r="Y402" i="1"/>
  <c r="X402" i="1"/>
  <c r="AC521" i="1"/>
  <c r="AD521" i="1" s="1"/>
  <c r="V521" i="1"/>
  <c r="Z521" i="1" s="1"/>
  <c r="AC145" i="1"/>
  <c r="AD145" i="1" s="1"/>
  <c r="V145" i="1"/>
  <c r="Z145" i="1" s="1"/>
  <c r="X506" i="1"/>
  <c r="AE588" i="1"/>
  <c r="AF588" i="1" s="1"/>
  <c r="AA143" i="1"/>
  <c r="AB143" i="1" s="1"/>
  <c r="W143" i="1"/>
  <c r="R113" i="1"/>
  <c r="S113" i="1"/>
  <c r="AC74" i="1"/>
  <c r="AD74" i="1" s="1"/>
  <c r="V213" i="1"/>
  <c r="Z213" i="1" s="1"/>
  <c r="AC213" i="1"/>
  <c r="AD213" i="1" s="1"/>
  <c r="AG369" i="1"/>
  <c r="AG545" i="1"/>
  <c r="AG201" i="1"/>
  <c r="AC520" i="1"/>
  <c r="AD520" i="1" s="1"/>
  <c r="V520" i="1"/>
  <c r="Z520" i="1" s="1"/>
  <c r="AA174" i="1"/>
  <c r="AB174" i="1" s="1"/>
  <c r="W174" i="1"/>
  <c r="R380" i="1"/>
  <c r="S380" i="1"/>
  <c r="X624" i="1"/>
  <c r="V68" i="1"/>
  <c r="Z68" i="1" s="1"/>
  <c r="AC68" i="1"/>
  <c r="AD68" i="1" s="1"/>
  <c r="AC141" i="1"/>
  <c r="AD141" i="1" s="1"/>
  <c r="V141" i="1"/>
  <c r="Z141" i="1" s="1"/>
  <c r="AG291" i="1"/>
  <c r="S108" i="1"/>
  <c r="M174" i="1"/>
  <c r="N174" i="1" s="1"/>
  <c r="AC555" i="1"/>
  <c r="AD555" i="1" s="1"/>
  <c r="V555" i="1"/>
  <c r="Z555" i="1" s="1"/>
  <c r="X450" i="1"/>
  <c r="Y450" i="1"/>
  <c r="AA572" i="1"/>
  <c r="AB572" i="1" s="1"/>
  <c r="W572" i="1"/>
  <c r="AA578" i="1"/>
  <c r="AB578" i="1" s="1"/>
  <c r="W578" i="1"/>
  <c r="M394" i="1"/>
  <c r="N394" i="1" s="1"/>
  <c r="Y185" i="1"/>
  <c r="X185" i="1"/>
  <c r="AG411" i="1"/>
  <c r="AG133" i="1"/>
  <c r="X211" i="1"/>
  <c r="Y211" i="1"/>
  <c r="V329" i="1"/>
  <c r="Z329" i="1" s="1"/>
  <c r="AC329" i="1"/>
  <c r="AD329" i="1" s="1"/>
  <c r="AG455" i="1"/>
  <c r="AC412" i="1"/>
  <c r="AD412" i="1" s="1"/>
  <c r="V412" i="1"/>
  <c r="Z412" i="1" s="1"/>
  <c r="Y303" i="1"/>
  <c r="X303" i="1"/>
  <c r="S255" i="1"/>
  <c r="V383" i="1"/>
  <c r="Z383" i="1" s="1"/>
  <c r="AC383" i="1"/>
  <c r="AD383" i="1" s="1"/>
  <c r="V348" i="1"/>
  <c r="Z348" i="1" s="1"/>
  <c r="AC348" i="1"/>
  <c r="AD348" i="1" s="1"/>
  <c r="V491" i="1"/>
  <c r="Z491" i="1" s="1"/>
  <c r="AC491" i="1"/>
  <c r="AD491" i="1" s="1"/>
  <c r="V463" i="1"/>
  <c r="Z463" i="1" s="1"/>
  <c r="AC463" i="1"/>
  <c r="AD463" i="1" s="1"/>
  <c r="V320" i="1"/>
  <c r="Z320" i="1" s="1"/>
  <c r="AC320" i="1"/>
  <c r="AD320" i="1" s="1"/>
  <c r="V46" i="1"/>
  <c r="Z46" i="1" s="1"/>
  <c r="AC46" i="1"/>
  <c r="AD46" i="1" s="1"/>
  <c r="V273" i="1"/>
  <c r="Z273" i="1" s="1"/>
  <c r="AC273" i="1"/>
  <c r="AD273" i="1" s="1"/>
  <c r="AC392" i="1"/>
  <c r="AD392" i="1" s="1"/>
  <c r="V392" i="1"/>
  <c r="Z392" i="1" s="1"/>
  <c r="V262" i="1"/>
  <c r="Z262" i="1" s="1"/>
  <c r="AC262" i="1"/>
  <c r="AD262" i="1" s="1"/>
  <c r="V69" i="1"/>
  <c r="Z69" i="1" s="1"/>
  <c r="AC69" i="1"/>
  <c r="AD69" i="1" s="1"/>
  <c r="AC209" i="1"/>
  <c r="AD209" i="1" s="1"/>
  <c r="V209" i="1"/>
  <c r="Z209" i="1" s="1"/>
  <c r="AC263" i="1"/>
  <c r="AD263" i="1" s="1"/>
  <c r="V263" i="1"/>
  <c r="Z263" i="1" s="1"/>
  <c r="AC488" i="1"/>
  <c r="AD488" i="1" s="1"/>
  <c r="V488" i="1"/>
  <c r="Z488" i="1" s="1"/>
  <c r="AC593" i="1"/>
  <c r="AD593" i="1" s="1"/>
  <c r="V593" i="1"/>
  <c r="Z593" i="1" s="1"/>
  <c r="AC173" i="1"/>
  <c r="AD173" i="1" s="1"/>
  <c r="V173" i="1"/>
  <c r="Z173" i="1" s="1"/>
  <c r="V498" i="1"/>
  <c r="Z498" i="1" s="1"/>
  <c r="AC498" i="1"/>
  <c r="AD498" i="1" s="1"/>
  <c r="V260" i="1"/>
  <c r="Z260" i="1" s="1"/>
  <c r="AC260" i="1"/>
  <c r="AD260" i="1" s="1"/>
  <c r="V550" i="1"/>
  <c r="Z550" i="1" s="1"/>
  <c r="AC550" i="1"/>
  <c r="AD550" i="1" s="1"/>
  <c r="V76" i="1"/>
  <c r="Z76" i="1" s="1"/>
  <c r="AC76" i="1"/>
  <c r="AD76" i="1" s="1"/>
  <c r="V640" i="1"/>
  <c r="Z640" i="1" s="1"/>
  <c r="AC640" i="1"/>
  <c r="AD640" i="1" s="1"/>
  <c r="AC559" i="1"/>
  <c r="AD559" i="1" s="1"/>
  <c r="V559" i="1"/>
  <c r="Z559" i="1" s="1"/>
  <c r="V365" i="1"/>
  <c r="Z365" i="1" s="1"/>
  <c r="AC365" i="1"/>
  <c r="AD365" i="1" s="1"/>
  <c r="V281" i="1"/>
  <c r="Z281" i="1" s="1"/>
  <c r="AC281" i="1"/>
  <c r="AD281" i="1" s="1"/>
  <c r="V254" i="1"/>
  <c r="Z254" i="1" s="1"/>
  <c r="AC254" i="1"/>
  <c r="AD254" i="1" s="1"/>
  <c r="V241" i="1"/>
  <c r="Z241" i="1" s="1"/>
  <c r="AC241" i="1"/>
  <c r="AD241" i="1" s="1"/>
  <c r="V293" i="1"/>
  <c r="Z293" i="1" s="1"/>
  <c r="AC293" i="1"/>
  <c r="AD293" i="1" s="1"/>
  <c r="V253" i="1"/>
  <c r="Z253" i="1" s="1"/>
  <c r="AC253" i="1"/>
  <c r="AD253" i="1" s="1"/>
  <c r="AC631" i="1"/>
  <c r="AD631" i="1" s="1"/>
  <c r="V631" i="1"/>
  <c r="Z631" i="1" s="1"/>
  <c r="AC226" i="1"/>
  <c r="AD226" i="1" s="1"/>
  <c r="V226" i="1"/>
  <c r="Z226" i="1" s="1"/>
  <c r="V300" i="1"/>
  <c r="Z300" i="1" s="1"/>
  <c r="AC300" i="1"/>
  <c r="AD300" i="1" s="1"/>
  <c r="AC484" i="1"/>
  <c r="AD484" i="1" s="1"/>
  <c r="V484" i="1"/>
  <c r="Z484" i="1" s="1"/>
  <c r="AA561" i="1"/>
  <c r="AB561" i="1" s="1"/>
  <c r="W561" i="1"/>
  <c r="Y157" i="1"/>
  <c r="X157" i="1"/>
  <c r="AC425" i="1"/>
  <c r="AD425" i="1" s="1"/>
  <c r="V425" i="1"/>
  <c r="Z425" i="1" s="1"/>
  <c r="V570" i="1"/>
  <c r="Z570" i="1" s="1"/>
  <c r="AC570" i="1"/>
  <c r="AD570" i="1" s="1"/>
  <c r="AE506" i="1"/>
  <c r="AF506" i="1" s="1"/>
  <c r="R486" i="1"/>
  <c r="S486" i="1"/>
  <c r="V558" i="1"/>
  <c r="Z558" i="1" s="1"/>
  <c r="AC558" i="1"/>
  <c r="AD558" i="1" s="1"/>
  <c r="R522" i="1"/>
  <c r="S522" i="1"/>
  <c r="V129" i="1"/>
  <c r="Z129" i="1" s="1"/>
  <c r="AC129" i="1"/>
  <c r="AD129" i="1" s="1"/>
  <c r="AA72" i="1"/>
  <c r="AB72" i="1" s="1"/>
  <c r="W72" i="1"/>
  <c r="AC495" i="1"/>
  <c r="AD495" i="1" s="1"/>
  <c r="AG529" i="1"/>
  <c r="AC179" i="1"/>
  <c r="AD179" i="1" s="1"/>
  <c r="V179" i="1"/>
  <c r="Z179" i="1" s="1"/>
  <c r="AC562" i="1"/>
  <c r="AD562" i="1" s="1"/>
  <c r="V562" i="1"/>
  <c r="Z562" i="1" s="1"/>
  <c r="X530" i="1"/>
  <c r="X250" i="1"/>
  <c r="Y250" i="1"/>
  <c r="X281" i="1"/>
  <c r="V445" i="1"/>
  <c r="Z445" i="1" s="1"/>
  <c r="AC275" i="1"/>
  <c r="AD275" i="1" s="1"/>
  <c r="V275" i="1"/>
  <c r="Z275" i="1" s="1"/>
  <c r="AG543" i="1"/>
  <c r="AG405" i="1"/>
  <c r="V454" i="1"/>
  <c r="Z454" i="1" s="1"/>
  <c r="AC454" i="1"/>
  <c r="AD454" i="1" s="1"/>
  <c r="V342" i="1"/>
  <c r="Z342" i="1" s="1"/>
  <c r="AC342" i="1"/>
  <c r="AD342" i="1" s="1"/>
  <c r="AA114" i="1"/>
  <c r="AB114" i="1" s="1"/>
  <c r="W114" i="1"/>
  <c r="AA78" i="1"/>
  <c r="AB78" i="1" s="1"/>
  <c r="W78" i="1"/>
  <c r="AG514" i="1"/>
  <c r="AE246" i="1"/>
  <c r="AF246" i="1" s="1"/>
  <c r="AG408" i="1"/>
  <c r="AG342" i="1"/>
  <c r="V298" i="1"/>
  <c r="AC298" i="1"/>
  <c r="V473" i="1"/>
  <c r="Z473" i="1" s="1"/>
  <c r="AC473" i="1"/>
  <c r="AD473" i="1" s="1"/>
  <c r="AG449" i="1"/>
  <c r="AA604" i="1"/>
  <c r="AB604" i="1" s="1"/>
  <c r="W604" i="1"/>
  <c r="Y80" i="1"/>
  <c r="X80" i="1"/>
  <c r="AG402" i="1"/>
  <c r="AC249" i="1"/>
  <c r="AD249" i="1" s="1"/>
  <c r="AC216" i="1"/>
  <c r="AD216" i="1" s="1"/>
  <c r="V216" i="1"/>
  <c r="Z216" i="1" s="1"/>
  <c r="Y506" i="1"/>
  <c r="R256" i="1"/>
  <c r="S256" i="1"/>
  <c r="Y610" i="1"/>
  <c r="X610" i="1"/>
  <c r="Y375" i="1"/>
  <c r="Z360" i="1"/>
  <c r="Y360" i="1"/>
  <c r="X360" i="1"/>
  <c r="S573" i="1"/>
  <c r="AA321" i="1"/>
  <c r="AB321" i="1" s="1"/>
  <c r="W321" i="1"/>
  <c r="R478" i="1"/>
  <c r="S478" i="1"/>
  <c r="AE569" i="1"/>
  <c r="AF569" i="1" s="1"/>
  <c r="AC385" i="1"/>
  <c r="AD385" i="1" s="1"/>
  <c r="R347" i="1"/>
  <c r="S347" i="1"/>
  <c r="AC389" i="1"/>
  <c r="AD389" i="1" s="1"/>
  <c r="V389" i="1"/>
  <c r="Z389" i="1" s="1"/>
  <c r="V297" i="1"/>
  <c r="Z297" i="1" s="1"/>
  <c r="AC297" i="1"/>
  <c r="AD297" i="1" s="1"/>
  <c r="AG624" i="1"/>
  <c r="AC43" i="1"/>
  <c r="AD43" i="1" s="1"/>
  <c r="R378" i="1"/>
  <c r="S378" i="1"/>
  <c r="AC626" i="1"/>
  <c r="AD626" i="1" s="1"/>
  <c r="V626" i="1"/>
  <c r="Z626" i="1" s="1"/>
  <c r="S148" i="1"/>
  <c r="X85" i="1"/>
  <c r="AG594" i="1"/>
  <c r="AA108" i="1"/>
  <c r="AB108" i="1" s="1"/>
  <c r="W108" i="1"/>
  <c r="L111" i="1"/>
  <c r="O111" i="1" s="1"/>
  <c r="X613" i="1"/>
  <c r="Y613" i="1"/>
  <c r="V252" i="1"/>
  <c r="Z252" i="1" s="1"/>
  <c r="AC252" i="1"/>
  <c r="AD252" i="1" s="1"/>
  <c r="AC242" i="1"/>
  <c r="AD242" i="1" s="1"/>
  <c r="X372" i="1"/>
  <c r="Y372" i="1"/>
  <c r="AG450" i="1"/>
  <c r="S572" i="1"/>
  <c r="S578" i="1"/>
  <c r="AC103" i="1"/>
  <c r="AD103" i="1" s="1"/>
  <c r="V103" i="1"/>
  <c r="Z103" i="1" s="1"/>
  <c r="R266" i="1"/>
  <c r="S266" i="1"/>
  <c r="X222" i="1"/>
  <c r="Y222" i="1"/>
  <c r="AG185" i="1"/>
  <c r="AA169" i="1"/>
  <c r="AB169" i="1" s="1"/>
  <c r="W169" i="1"/>
  <c r="X153" i="1"/>
  <c r="Y153" i="1"/>
  <c r="Y537" i="1"/>
  <c r="X537" i="1"/>
  <c r="AG211" i="1"/>
  <c r="AG303" i="1"/>
  <c r="AA255" i="1"/>
  <c r="AB255" i="1" s="1"/>
  <c r="W255" i="1"/>
  <c r="AA84" i="1"/>
  <c r="AB84" i="1" s="1"/>
  <c r="W84" i="1"/>
  <c r="V135" i="1"/>
  <c r="Z135" i="1" s="1"/>
  <c r="AC135" i="1"/>
  <c r="AD135" i="1" s="1"/>
  <c r="AC140" i="1"/>
  <c r="AD140" i="1" s="1"/>
  <c r="V140" i="1"/>
  <c r="Z140" i="1" s="1"/>
  <c r="AA336" i="1"/>
  <c r="AB336" i="1" s="1"/>
  <c r="W336" i="1"/>
  <c r="V359" i="1"/>
  <c r="Z359" i="1" s="1"/>
  <c r="AC359" i="1"/>
  <c r="AD359" i="1" s="1"/>
  <c r="AC94" i="1"/>
  <c r="AD94" i="1" s="1"/>
  <c r="V94" i="1"/>
  <c r="Z94" i="1" s="1"/>
  <c r="V159" i="1"/>
  <c r="Z159" i="1" s="1"/>
  <c r="AC159" i="1"/>
  <c r="AD159" i="1" s="1"/>
  <c r="AA349" i="1"/>
  <c r="AB349" i="1" s="1"/>
  <c r="W349" i="1"/>
  <c r="AA269" i="1"/>
  <c r="AB269" i="1" s="1"/>
  <c r="W269" i="1"/>
  <c r="AG473" i="1"/>
  <c r="V82" i="1"/>
  <c r="Z82" i="1" s="1"/>
  <c r="AC82" i="1"/>
  <c r="AD82" i="1" s="1"/>
  <c r="R217" i="1"/>
  <c r="S217" i="1"/>
  <c r="AG296" i="1"/>
  <c r="AA546" i="1"/>
  <c r="AB546" i="1" s="1"/>
  <c r="W546" i="1"/>
  <c r="AA87" i="1"/>
  <c r="AB87" i="1" s="1"/>
  <c r="W87" i="1"/>
  <c r="X511" i="1"/>
  <c r="Y511" i="1"/>
  <c r="Y86" i="1"/>
  <c r="X86" i="1"/>
  <c r="AA199" i="1"/>
  <c r="AB199" i="1" s="1"/>
  <c r="W199" i="1"/>
  <c r="AG250" i="1"/>
  <c r="V544" i="1"/>
  <c r="Z544" i="1" s="1"/>
  <c r="AC544" i="1"/>
  <c r="AD544" i="1" s="1"/>
  <c r="AA445" i="1"/>
  <c r="AB445" i="1" s="1"/>
  <c r="W445" i="1"/>
  <c r="Y543" i="1"/>
  <c r="X543" i="1"/>
  <c r="Y55" i="1"/>
  <c r="X55" i="1"/>
  <c r="M368" i="1"/>
  <c r="N368" i="1" s="1"/>
  <c r="AG48" i="1"/>
  <c r="Y206" i="1"/>
  <c r="X206" i="1"/>
  <c r="AE167" i="1"/>
  <c r="AF167" i="1" s="1"/>
  <c r="Y189" i="1"/>
  <c r="X189" i="1"/>
  <c r="Y476" i="1"/>
  <c r="X476" i="1"/>
  <c r="AA181" i="1"/>
  <c r="AB181" i="1" s="1"/>
  <c r="W181" i="1"/>
  <c r="AC112" i="1"/>
  <c r="AD112" i="1" s="1"/>
  <c r="V112" i="1"/>
  <c r="Z112" i="1" s="1"/>
  <c r="L583" i="1"/>
  <c r="O583" i="1" s="1"/>
  <c r="V459" i="1"/>
  <c r="Z459" i="1" s="1"/>
  <c r="AC459" i="1"/>
  <c r="AD459" i="1" s="1"/>
  <c r="Y325" i="1"/>
  <c r="X325" i="1"/>
  <c r="Y139" i="1"/>
  <c r="X139" i="1"/>
  <c r="AC448" i="1"/>
  <c r="AD448" i="1" s="1"/>
  <c r="S632" i="1"/>
  <c r="V295" i="1"/>
  <c r="Z295" i="1" s="1"/>
  <c r="AC295" i="1"/>
  <c r="AD295" i="1" s="1"/>
  <c r="AE618" i="1"/>
  <c r="AF618" i="1" s="1"/>
  <c r="AG80" i="1"/>
  <c r="AA368" i="1"/>
  <c r="AB368" i="1" s="1"/>
  <c r="W368" i="1"/>
  <c r="AA525" i="1"/>
  <c r="AB525" i="1" s="1"/>
  <c r="W525" i="1"/>
  <c r="AC377" i="1"/>
  <c r="AD377" i="1" s="1"/>
  <c r="V377" i="1"/>
  <c r="Z377" i="1" s="1"/>
  <c r="V228" i="1"/>
  <c r="Z228" i="1" s="1"/>
  <c r="AC228" i="1"/>
  <c r="AD228" i="1" s="1"/>
  <c r="AG610" i="1"/>
  <c r="AG353" i="1"/>
  <c r="AD360" i="1"/>
  <c r="AG360" i="1"/>
  <c r="AA573" i="1"/>
  <c r="AB573" i="1" s="1"/>
  <c r="W573" i="1"/>
  <c r="AG173" i="1"/>
  <c r="R602" i="1"/>
  <c r="S602" i="1"/>
  <c r="AG288" i="1"/>
  <c r="R400" i="1"/>
  <c r="S400" i="1"/>
  <c r="Y588" i="1"/>
  <c r="X588" i="1"/>
  <c r="R305" i="1"/>
  <c r="S305" i="1"/>
  <c r="AC161" i="1"/>
  <c r="AD161" i="1" s="1"/>
  <c r="V161" i="1"/>
  <c r="Z161" i="1" s="1"/>
  <c r="R328" i="1"/>
  <c r="S328" i="1"/>
  <c r="AC507" i="1"/>
  <c r="AD507" i="1" s="1"/>
  <c r="AC354" i="1"/>
  <c r="AD354" i="1" s="1"/>
  <c r="V354" i="1"/>
  <c r="Z354" i="1" s="1"/>
  <c r="AA566" i="1"/>
  <c r="AB566" i="1" s="1"/>
  <c r="W566" i="1"/>
  <c r="AA148" i="1"/>
  <c r="AB148" i="1" s="1"/>
  <c r="W148" i="1"/>
  <c r="AA96" i="1"/>
  <c r="AB96" i="1" s="1"/>
  <c r="W96" i="1"/>
  <c r="R481" i="1"/>
  <c r="S481" i="1"/>
  <c r="X447" i="1"/>
  <c r="Y447" i="1"/>
  <c r="AC180" i="1"/>
  <c r="V180" i="1"/>
  <c r="Y470" i="1"/>
  <c r="X470" i="1"/>
  <c r="Y444" i="1"/>
  <c r="X444" i="1"/>
  <c r="AC92" i="1"/>
  <c r="AD92" i="1" s="1"/>
  <c r="AC457" i="1"/>
  <c r="AD457" i="1" s="1"/>
  <c r="R197" i="1"/>
  <c r="S197" i="1"/>
  <c r="AG613" i="1"/>
  <c r="Y565" i="1"/>
  <c r="X565" i="1"/>
  <c r="AC528" i="1"/>
  <c r="AD528" i="1" s="1"/>
  <c r="AC71" i="1"/>
  <c r="V71" i="1"/>
  <c r="R580" i="1"/>
  <c r="S580" i="1"/>
  <c r="AC407" i="1"/>
  <c r="AD407" i="1" s="1"/>
  <c r="V407" i="1"/>
  <c r="Z407" i="1" s="1"/>
  <c r="AC248" i="1"/>
  <c r="AD248" i="1" s="1"/>
  <c r="V248" i="1"/>
  <c r="Z248" i="1" s="1"/>
  <c r="V163" i="1"/>
  <c r="Z163" i="1" s="1"/>
  <c r="AC163" i="1"/>
  <c r="AD163" i="1" s="1"/>
  <c r="L561" i="1"/>
  <c r="O561" i="1" s="1"/>
  <c r="AG222" i="1"/>
  <c r="AC372" i="1"/>
  <c r="AD372" i="1" s="1"/>
  <c r="AC426" i="1"/>
  <c r="AD426" i="1" s="1"/>
  <c r="V426" i="1"/>
  <c r="Z426" i="1" s="1"/>
  <c r="AC535" i="1"/>
  <c r="AD535" i="1" s="1"/>
  <c r="V535" i="1"/>
  <c r="Z535" i="1" s="1"/>
  <c r="AG153" i="1"/>
  <c r="Y122" i="1"/>
  <c r="X122" i="1"/>
  <c r="AG537" i="1"/>
  <c r="AC433" i="1"/>
  <c r="V433" i="1"/>
  <c r="X293" i="1"/>
  <c r="R357" i="1"/>
  <c r="S357" i="1"/>
  <c r="L87" i="1"/>
  <c r="O87" i="1" s="1"/>
  <c r="AC150" i="1"/>
  <c r="AD150" i="1" s="1"/>
  <c r="V150" i="1"/>
  <c r="Z150" i="1" s="1"/>
  <c r="V287" i="1"/>
  <c r="Z287" i="1" s="1"/>
  <c r="AC287" i="1"/>
  <c r="AD287" i="1" s="1"/>
  <c r="V120" i="1"/>
  <c r="Z120" i="1" s="1"/>
  <c r="AC120" i="1"/>
  <c r="AD120" i="1" s="1"/>
  <c r="V503" i="1"/>
  <c r="Z503" i="1" s="1"/>
  <c r="AC503" i="1"/>
  <c r="AD503" i="1" s="1"/>
  <c r="V134" i="1"/>
  <c r="Z134" i="1" s="1"/>
  <c r="AC134" i="1"/>
  <c r="AD134" i="1" s="1"/>
  <c r="AC100" i="1"/>
  <c r="AD100" i="1" s="1"/>
  <c r="V100" i="1"/>
  <c r="Z100" i="1" s="1"/>
  <c r="V364" i="1"/>
  <c r="Z364" i="1" s="1"/>
  <c r="AC364" i="1"/>
  <c r="AD364" i="1" s="1"/>
  <c r="AC218" i="1"/>
  <c r="AD218" i="1" s="1"/>
  <c r="V218" i="1"/>
  <c r="Z218" i="1" s="1"/>
  <c r="V284" i="1"/>
  <c r="Z284" i="1" s="1"/>
  <c r="AC284" i="1"/>
  <c r="AD284" i="1" s="1"/>
  <c r="AC315" i="1"/>
  <c r="AD315" i="1" s="1"/>
  <c r="V315" i="1"/>
  <c r="Z315" i="1" s="1"/>
  <c r="AC637" i="1"/>
  <c r="AD637" i="1" s="1"/>
  <c r="V637" i="1"/>
  <c r="Z637" i="1" s="1"/>
  <c r="V67" i="1"/>
  <c r="Z67" i="1" s="1"/>
  <c r="AC67" i="1"/>
  <c r="AD67" i="1" s="1"/>
  <c r="AC487" i="1"/>
  <c r="AD487" i="1" s="1"/>
  <c r="V487" i="1"/>
  <c r="Z487" i="1" s="1"/>
  <c r="AC616" i="1"/>
  <c r="AD616" i="1" s="1"/>
  <c r="V616" i="1"/>
  <c r="Z616" i="1" s="1"/>
  <c r="AC553" i="1"/>
  <c r="AD553" i="1" s="1"/>
  <c r="V553" i="1"/>
  <c r="Z553" i="1" s="1"/>
  <c r="AC363" i="1"/>
  <c r="AD363" i="1" s="1"/>
  <c r="V363" i="1"/>
  <c r="Z363" i="1" s="1"/>
  <c r="AC373" i="1"/>
  <c r="AD373" i="1" s="1"/>
  <c r="V373" i="1"/>
  <c r="Z373" i="1" s="1"/>
  <c r="V53" i="1"/>
  <c r="Z53" i="1" s="1"/>
  <c r="AC53" i="1"/>
  <c r="AD53" i="1" s="1"/>
  <c r="AC237" i="1"/>
  <c r="AD237" i="1" s="1"/>
  <c r="V237" i="1"/>
  <c r="Z237" i="1" s="1"/>
  <c r="AC601" i="1"/>
  <c r="AD601" i="1" s="1"/>
  <c r="V601" i="1"/>
  <c r="Z601" i="1" s="1"/>
  <c r="AC582" i="1"/>
  <c r="AD582" i="1" s="1"/>
  <c r="V582" i="1"/>
  <c r="Z582" i="1" s="1"/>
  <c r="AC304" i="1"/>
  <c r="AD304" i="1" s="1"/>
  <c r="V304" i="1"/>
  <c r="Z304" i="1" s="1"/>
  <c r="V91" i="1"/>
  <c r="Z91" i="1" s="1"/>
  <c r="AC91" i="1"/>
  <c r="AD91" i="1" s="1"/>
  <c r="AC337" i="1"/>
  <c r="AD337" i="1" s="1"/>
  <c r="V337" i="1"/>
  <c r="Z337" i="1" s="1"/>
  <c r="AC605" i="1"/>
  <c r="AD605" i="1" s="1"/>
  <c r="V605" i="1"/>
  <c r="Z605" i="1" s="1"/>
  <c r="AC464" i="1"/>
  <c r="AD464" i="1" s="1"/>
  <c r="V464" i="1"/>
  <c r="Z464" i="1" s="1"/>
  <c r="AC587" i="1"/>
  <c r="AD587" i="1" s="1"/>
  <c r="V587" i="1"/>
  <c r="Z587" i="1" s="1"/>
  <c r="V620" i="1"/>
  <c r="Z620" i="1" s="1"/>
  <c r="AC620" i="1"/>
  <c r="AD620" i="1" s="1"/>
  <c r="V370" i="1"/>
  <c r="Z370" i="1" s="1"/>
  <c r="AC370" i="1"/>
  <c r="AD370" i="1" s="1"/>
  <c r="V547" i="1"/>
  <c r="AC547" i="1"/>
  <c r="AE307" i="1"/>
  <c r="AF307" i="1" s="1"/>
  <c r="X412" i="1"/>
  <c r="Y412" i="1"/>
  <c r="V277" i="1"/>
  <c r="Z277" i="1" s="1"/>
  <c r="AC277" i="1"/>
  <c r="AD277" i="1" s="1"/>
  <c r="AG207" i="1"/>
  <c r="R413" i="1"/>
  <c r="S413" i="1"/>
  <c r="R154" i="1"/>
  <c r="S154" i="1"/>
  <c r="AC171" i="1"/>
  <c r="AD171" i="1" s="1"/>
  <c r="V171" i="1"/>
  <c r="Z171" i="1" s="1"/>
  <c r="AC512" i="1"/>
  <c r="AD512" i="1" s="1"/>
  <c r="V512" i="1"/>
  <c r="Z512" i="1" s="1"/>
  <c r="V460" i="1"/>
  <c r="Z460" i="1" s="1"/>
  <c r="AC460" i="1"/>
  <c r="AD460" i="1" s="1"/>
  <c r="W575" i="1"/>
  <c r="AA575" i="1"/>
  <c r="AB575" i="1" s="1"/>
  <c r="AG227" i="1"/>
  <c r="V551" i="1"/>
  <c r="Z551" i="1" s="1"/>
  <c r="AC551" i="1"/>
  <c r="AD551" i="1" s="1"/>
  <c r="AA542" i="1"/>
  <c r="AB542" i="1" s="1"/>
  <c r="W542" i="1"/>
  <c r="V356" i="1"/>
  <c r="Z356" i="1" s="1"/>
  <c r="AC356" i="1"/>
  <c r="AD356" i="1" s="1"/>
  <c r="AE581" i="1"/>
  <c r="AF581" i="1" s="1"/>
  <c r="AC533" i="1"/>
  <c r="AD533" i="1" s="1"/>
  <c r="V533" i="1"/>
  <c r="Z533" i="1" s="1"/>
  <c r="Y581" i="1"/>
  <c r="X581" i="1"/>
  <c r="AA469" i="1"/>
  <c r="AB469" i="1" s="1"/>
  <c r="W469" i="1"/>
  <c r="V210" i="1"/>
  <c r="Z210" i="1" s="1"/>
  <c r="AA210" i="1"/>
  <c r="AB210" i="1" s="1"/>
  <c r="AC210" i="1" s="1"/>
  <c r="AD210" i="1" s="1"/>
  <c r="W210" i="1"/>
  <c r="M105" i="1"/>
  <c r="N105" i="1" s="1"/>
  <c r="X532" i="1"/>
  <c r="Y532" i="1"/>
  <c r="AG137" i="1"/>
  <c r="AG511" i="1"/>
  <c r="Y275" i="1"/>
  <c r="X275" i="1"/>
  <c r="R540" i="1"/>
  <c r="S540" i="1"/>
  <c r="V557" i="1"/>
  <c r="Z557" i="1" s="1"/>
  <c r="AC557" i="1"/>
  <c r="AD557" i="1" s="1"/>
  <c r="AC225" i="1"/>
  <c r="AD225" i="1" s="1"/>
  <c r="V225" i="1"/>
  <c r="Z225" i="1" s="1"/>
  <c r="L114" i="1"/>
  <c r="O114" i="1" s="1"/>
  <c r="AC86" i="1"/>
  <c r="AD86" i="1" s="1"/>
  <c r="AC204" i="1"/>
  <c r="AD204" i="1" s="1"/>
  <c r="AC552" i="1"/>
  <c r="AD552" i="1" s="1"/>
  <c r="V552" i="1"/>
  <c r="Z552" i="1" s="1"/>
  <c r="AC138" i="1"/>
  <c r="AD138" i="1" s="1"/>
  <c r="AA192" i="1"/>
  <c r="AB192" i="1" s="1"/>
  <c r="W192" i="1"/>
  <c r="AG189" i="1"/>
  <c r="AG76" i="1"/>
  <c r="AG476" i="1"/>
  <c r="Y203" i="1"/>
  <c r="AE545" i="1"/>
  <c r="AF545" i="1" s="1"/>
  <c r="V244" i="1"/>
  <c r="Z244" i="1" s="1"/>
  <c r="AC244" i="1"/>
  <c r="AD244" i="1" s="1"/>
  <c r="AG325" i="1"/>
  <c r="Y167" i="1"/>
  <c r="X167" i="1"/>
  <c r="AG139" i="1"/>
  <c r="M190" i="1"/>
  <c r="N190" i="1" s="1"/>
  <c r="AG506" i="1"/>
  <c r="X228" i="1"/>
  <c r="AA632" i="1"/>
  <c r="AB632" i="1" s="1"/>
  <c r="W632" i="1"/>
  <c r="AC147" i="1"/>
  <c r="AD147" i="1" s="1"/>
  <c r="V147" i="1"/>
  <c r="Z147" i="1" s="1"/>
  <c r="AC55" i="1"/>
  <c r="AD55" i="1" s="1"/>
  <c r="S312" i="1"/>
  <c r="AA90" i="1"/>
  <c r="AB90" i="1" s="1"/>
  <c r="W90" i="1"/>
  <c r="Y300" i="1"/>
  <c r="X300" i="1"/>
  <c r="L181" i="1"/>
  <c r="O181" i="1" s="1"/>
  <c r="Y488" i="1"/>
  <c r="X488" i="1"/>
  <c r="Y571" i="1"/>
  <c r="X571" i="1"/>
  <c r="AC220" i="1"/>
  <c r="AD220" i="1" s="1"/>
  <c r="V220" i="1"/>
  <c r="Z220" i="1" s="1"/>
  <c r="X353" i="1"/>
  <c r="Y353" i="1"/>
  <c r="X132" i="1"/>
  <c r="Y132" i="1"/>
  <c r="AG588" i="1"/>
  <c r="X637" i="1"/>
  <c r="X258" i="1"/>
  <c r="Y258" i="1"/>
  <c r="Y294" i="1"/>
  <c r="X294" i="1"/>
  <c r="AA208" i="1"/>
  <c r="AB208" i="1" s="1"/>
  <c r="W208" i="1"/>
  <c r="R270" i="1"/>
  <c r="S270" i="1"/>
  <c r="V229" i="1"/>
  <c r="Z229" i="1" s="1"/>
  <c r="AC229" i="1"/>
  <c r="AD229" i="1" s="1"/>
  <c r="R634" i="1"/>
  <c r="S634" i="1"/>
  <c r="AC437" i="1"/>
  <c r="AD437" i="1" s="1"/>
  <c r="V437" i="1"/>
  <c r="Z437" i="1" s="1"/>
  <c r="S566" i="1"/>
  <c r="V54" i="1"/>
  <c r="Z54" i="1" s="1"/>
  <c r="AC54" i="1"/>
  <c r="AD54" i="1" s="1"/>
  <c r="AC63" i="1"/>
  <c r="AD63" i="1" s="1"/>
  <c r="V63" i="1"/>
  <c r="Z63" i="1" s="1"/>
  <c r="Y600" i="1"/>
  <c r="X600" i="1"/>
  <c r="Y393" i="1"/>
  <c r="X393" i="1"/>
  <c r="AG447" i="1"/>
  <c r="Y555" i="1"/>
  <c r="X555" i="1"/>
  <c r="AG100" i="1"/>
  <c r="AG444" i="1"/>
  <c r="Y501" i="1"/>
  <c r="X501" i="1"/>
  <c r="AC157" i="1"/>
  <c r="AD157" i="1" s="1"/>
  <c r="X191" i="1"/>
  <c r="S344" i="1"/>
  <c r="Y311" i="1"/>
  <c r="X311" i="1"/>
  <c r="R465" i="1"/>
  <c r="S465" i="1"/>
  <c r="AC41" i="1"/>
  <c r="AD41" i="1" s="1"/>
  <c r="AC191" i="1"/>
  <c r="AD191" i="1" s="1"/>
  <c r="V191" i="1"/>
  <c r="Z191" i="1" s="1"/>
  <c r="V326" i="1"/>
  <c r="Z326" i="1" s="1"/>
  <c r="AC326" i="1"/>
  <c r="AD326" i="1" s="1"/>
  <c r="Y314" i="1"/>
  <c r="X314" i="1"/>
  <c r="AG122" i="1"/>
  <c r="AC182" i="1"/>
  <c r="AD182" i="1" s="1"/>
  <c r="V182" i="1"/>
  <c r="Z182" i="1" s="1"/>
  <c r="AG293" i="1"/>
  <c r="AC104" i="1"/>
  <c r="AD104" i="1" s="1"/>
  <c r="Y262" i="1"/>
  <c r="X262" i="1"/>
  <c r="AG286" i="1"/>
  <c r="Y57" i="1"/>
  <c r="X57" i="1"/>
  <c r="AG152" i="1"/>
  <c r="AE80" i="1"/>
  <c r="AF80" i="1" s="1"/>
  <c r="AA516" i="1"/>
  <c r="AB516" i="1" s="1"/>
  <c r="W516" i="1"/>
  <c r="Y285" i="1"/>
  <c r="X285" i="1"/>
  <c r="R579" i="1"/>
  <c r="S579" i="1"/>
  <c r="AC324" i="1"/>
  <c r="AD324" i="1" s="1"/>
  <c r="V324" i="1"/>
  <c r="Z324" i="1" s="1"/>
  <c r="AC264" i="1"/>
  <c r="AD264" i="1" s="1"/>
  <c r="V264" i="1"/>
  <c r="Z264" i="1" s="1"/>
  <c r="Y367" i="1"/>
  <c r="X367" i="1"/>
  <c r="AC117" i="1"/>
  <c r="AD117" i="1" s="1"/>
  <c r="V117" i="1"/>
  <c r="Z117" i="1" s="1"/>
  <c r="AG424" i="1"/>
  <c r="X587" i="1"/>
  <c r="X589" i="1"/>
  <c r="AA583" i="1"/>
  <c r="AB583" i="1" s="1"/>
  <c r="W583" i="1"/>
  <c r="AG381" i="1"/>
  <c r="V274" i="1"/>
  <c r="Z274" i="1" s="1"/>
  <c r="AC274" i="1"/>
  <c r="AD274" i="1" s="1"/>
  <c r="AA475" i="1"/>
  <c r="AB475" i="1" s="1"/>
  <c r="W475" i="1"/>
  <c r="AC155" i="1"/>
  <c r="AD155" i="1" s="1"/>
  <c r="V155" i="1"/>
  <c r="Z155" i="1" s="1"/>
  <c r="V232" i="1"/>
  <c r="Z232" i="1" s="1"/>
  <c r="AC232" i="1"/>
  <c r="AD232" i="1" s="1"/>
  <c r="AC509" i="1"/>
  <c r="AD509" i="1" s="1"/>
  <c r="V509" i="1"/>
  <c r="Z509" i="1" s="1"/>
  <c r="AC568" i="1"/>
  <c r="AD568" i="1" s="1"/>
  <c r="V568" i="1"/>
  <c r="Z568" i="1" s="1"/>
  <c r="AA177" i="1"/>
  <c r="AB177" i="1" s="1"/>
  <c r="W177" i="1"/>
  <c r="AA489" i="1"/>
  <c r="AB489" i="1" s="1"/>
  <c r="W489" i="1"/>
  <c r="AG224" i="1"/>
  <c r="AC441" i="1"/>
  <c r="AD441" i="1" s="1"/>
  <c r="V441" i="1"/>
  <c r="Z441" i="1" s="1"/>
  <c r="X496" i="1"/>
  <c r="Y496" i="1"/>
  <c r="AG167" i="1"/>
  <c r="Y221" i="1"/>
  <c r="AA312" i="1"/>
  <c r="AB312" i="1" s="1"/>
  <c r="W312" i="1"/>
  <c r="AG300" i="1"/>
  <c r="AC403" i="1"/>
  <c r="AD403" i="1" s="1"/>
  <c r="AG571" i="1"/>
  <c r="AG319" i="1"/>
  <c r="R62" i="1"/>
  <c r="S62" i="1"/>
  <c r="R239" i="1"/>
  <c r="S239" i="1"/>
  <c r="AC352" i="1"/>
  <c r="AD352" i="1" s="1"/>
  <c r="V352" i="1"/>
  <c r="Z352" i="1" s="1"/>
  <c r="AG132" i="1"/>
  <c r="AG258" i="1"/>
  <c r="AG294" i="1"/>
  <c r="AC176" i="1"/>
  <c r="AD176" i="1" s="1"/>
  <c r="V176" i="1"/>
  <c r="Z176" i="1" s="1"/>
  <c r="AA567" i="1"/>
  <c r="AB567" i="1" s="1"/>
  <c r="W567" i="1"/>
  <c r="R44" i="1"/>
  <c r="S44" i="1"/>
  <c r="AG91" i="1"/>
  <c r="X569" i="1"/>
  <c r="Y569" i="1"/>
  <c r="X564" i="1"/>
  <c r="Y564" i="1"/>
  <c r="AG399" i="1"/>
  <c r="Y301" i="1"/>
  <c r="X301" i="1"/>
  <c r="R126" i="1"/>
  <c r="S126" i="1"/>
  <c r="R65" i="1"/>
  <c r="S65" i="1"/>
  <c r="S510" i="1"/>
  <c r="AG393" i="1"/>
  <c r="Y519" i="1"/>
  <c r="X519" i="1"/>
  <c r="AG555" i="1"/>
  <c r="X417" i="1"/>
  <c r="Y417" i="1"/>
  <c r="V399" i="1"/>
  <c r="Z399" i="1" s="1"/>
  <c r="AC399" i="1"/>
  <c r="AD399" i="1" s="1"/>
  <c r="AG501" i="1"/>
  <c r="Y316" i="1"/>
  <c r="X316" i="1"/>
  <c r="Y322" i="1"/>
  <c r="X322" i="1"/>
  <c r="AG191" i="1"/>
  <c r="AC600" i="1"/>
  <c r="AD600" i="1" s="1"/>
  <c r="R115" i="1"/>
  <c r="S115" i="1"/>
  <c r="AC519" i="1"/>
  <c r="AD519" i="1" s="1"/>
  <c r="AA344" i="1"/>
  <c r="AB344" i="1" s="1"/>
  <c r="W344" i="1"/>
  <c r="AC247" i="1"/>
  <c r="AD247" i="1" s="1"/>
  <c r="Y418" i="1"/>
  <c r="X418" i="1"/>
  <c r="V617" i="1"/>
  <c r="Z617" i="1" s="1"/>
  <c r="AC617" i="1"/>
  <c r="AD617" i="1" s="1"/>
  <c r="Y125" i="1"/>
  <c r="X125" i="1"/>
  <c r="Y276" i="1"/>
  <c r="X276" i="1"/>
  <c r="AG608" i="1"/>
  <c r="AG339" i="1"/>
  <c r="AG314" i="1"/>
  <c r="X576" i="1"/>
  <c r="Y576" i="1"/>
  <c r="X535" i="1"/>
  <c r="AC532" i="1"/>
  <c r="AD532" i="1" s="1"/>
  <c r="AC595" i="1"/>
  <c r="AD595" i="1" s="1"/>
  <c r="V595" i="1"/>
  <c r="Z595" i="1" s="1"/>
  <c r="X149" i="1"/>
  <c r="Y149" i="1"/>
  <c r="AC439" i="1"/>
  <c r="AD439" i="1" s="1"/>
  <c r="AC429" i="1"/>
  <c r="AD429" i="1" s="1"/>
  <c r="V429" i="1"/>
  <c r="Z429" i="1" s="1"/>
  <c r="AC175" i="1"/>
  <c r="AD175" i="1" s="1"/>
  <c r="V175" i="1"/>
  <c r="Z175" i="1" s="1"/>
  <c r="V608" i="1"/>
  <c r="Z608" i="1" s="1"/>
  <c r="AC608" i="1"/>
  <c r="AD608" i="1" s="1"/>
  <c r="AC306" i="1"/>
  <c r="AD306" i="1" s="1"/>
  <c r="V306" i="1"/>
  <c r="Z306" i="1" s="1"/>
  <c r="AC635" i="1"/>
  <c r="AD635" i="1" s="1"/>
  <c r="V635" i="1"/>
  <c r="Z635" i="1" s="1"/>
  <c r="V350" i="1"/>
  <c r="Z350" i="1" s="1"/>
  <c r="AC350" i="1"/>
  <c r="AD350" i="1" s="1"/>
  <c r="V51" i="1"/>
  <c r="Z51" i="1" s="1"/>
  <c r="AC51" i="1"/>
  <c r="AD51" i="1" s="1"/>
  <c r="V215" i="1"/>
  <c r="Z215" i="1" s="1"/>
  <c r="AC215" i="1"/>
  <c r="AD215" i="1" s="1"/>
  <c r="AC299" i="1"/>
  <c r="AD299" i="1" s="1"/>
  <c r="V299" i="1"/>
  <c r="Z299" i="1" s="1"/>
  <c r="AC195" i="1"/>
  <c r="AD195" i="1" s="1"/>
  <c r="V195" i="1"/>
  <c r="Z195" i="1" s="1"/>
  <c r="AC151" i="1"/>
  <c r="AD151" i="1" s="1"/>
  <c r="V151" i="1"/>
  <c r="Z151" i="1" s="1"/>
  <c r="V598" i="1"/>
  <c r="Z598" i="1" s="1"/>
  <c r="AC598" i="1"/>
  <c r="AD598" i="1" s="1"/>
  <c r="AC474" i="1"/>
  <c r="AD474" i="1" s="1"/>
  <c r="V474" i="1"/>
  <c r="Z474" i="1" s="1"/>
  <c r="AC630" i="1"/>
  <c r="AD630" i="1" s="1"/>
  <c r="V630" i="1"/>
  <c r="Z630" i="1" s="1"/>
  <c r="AC121" i="1"/>
  <c r="AD121" i="1" s="1"/>
  <c r="V121" i="1"/>
  <c r="Z121" i="1" s="1"/>
  <c r="V212" i="1"/>
  <c r="Z212" i="1" s="1"/>
  <c r="AC212" i="1"/>
  <c r="AD212" i="1" s="1"/>
  <c r="V268" i="1"/>
  <c r="Z268" i="1" s="1"/>
  <c r="AC268" i="1"/>
  <c r="AD268" i="1" s="1"/>
  <c r="AC414" i="1"/>
  <c r="AD414" i="1" s="1"/>
  <c r="V414" i="1"/>
  <c r="Z414" i="1" s="1"/>
  <c r="AC386" i="1"/>
  <c r="AD386" i="1" s="1"/>
  <c r="V386" i="1"/>
  <c r="Z386" i="1" s="1"/>
  <c r="AC638" i="1"/>
  <c r="AD638" i="1" s="1"/>
  <c r="V638" i="1"/>
  <c r="Z638" i="1" s="1"/>
  <c r="AC387" i="1"/>
  <c r="AD387" i="1" s="1"/>
  <c r="V387" i="1"/>
  <c r="Z387" i="1" s="1"/>
  <c r="V89" i="1"/>
  <c r="Z89" i="1" s="1"/>
  <c r="AC89" i="1"/>
  <c r="AD89" i="1" s="1"/>
  <c r="AC245" i="1"/>
  <c r="AD245" i="1" s="1"/>
  <c r="V245" i="1"/>
  <c r="Z245" i="1" s="1"/>
  <c r="AC313" i="1"/>
  <c r="AD313" i="1" s="1"/>
  <c r="V313" i="1"/>
  <c r="Z313" i="1" s="1"/>
  <c r="AC549" i="1"/>
  <c r="AD549" i="1" s="1"/>
  <c r="V549" i="1"/>
  <c r="Z549" i="1" s="1"/>
  <c r="V431" i="1"/>
  <c r="Z431" i="1" s="1"/>
  <c r="AC431" i="1"/>
  <c r="AD431" i="1" s="1"/>
  <c r="AC382" i="1"/>
  <c r="AD382" i="1" s="1"/>
  <c r="V382" i="1"/>
  <c r="Z382" i="1" s="1"/>
  <c r="V526" i="1"/>
  <c r="Z526" i="1" s="1"/>
  <c r="AC526" i="1"/>
  <c r="AD526" i="1" s="1"/>
  <c r="AC110" i="1"/>
  <c r="AD110" i="1" s="1"/>
  <c r="V110" i="1"/>
  <c r="Z110" i="1" s="1"/>
  <c r="AG261" i="1"/>
  <c r="X227" i="1"/>
  <c r="Y227" i="1"/>
  <c r="AE476" i="1"/>
  <c r="AF476" i="1" s="1"/>
  <c r="AE146" i="1"/>
  <c r="AF146" i="1" s="1"/>
  <c r="AG254" i="1"/>
  <c r="AC597" i="1"/>
  <c r="AD597" i="1" s="1"/>
  <c r="V597" i="1"/>
  <c r="Z597" i="1" s="1"/>
  <c r="AA492" i="1"/>
  <c r="AB492" i="1" s="1"/>
  <c r="W492" i="1"/>
  <c r="V183" i="1"/>
  <c r="Z183" i="1" s="1"/>
  <c r="AC183" i="1"/>
  <c r="AD183" i="1" s="1"/>
  <c r="AC500" i="1"/>
  <c r="AD500" i="1" s="1"/>
  <c r="V500" i="1"/>
  <c r="Z500" i="1" s="1"/>
  <c r="V317" i="1"/>
  <c r="Z317" i="1" s="1"/>
  <c r="AC317" i="1"/>
  <c r="AD317" i="1" s="1"/>
  <c r="AE436" i="1"/>
  <c r="AF436" i="1" s="1"/>
  <c r="AE606" i="1"/>
  <c r="AF606" i="1" s="1"/>
  <c r="X359" i="1"/>
  <c r="Y356" i="1"/>
  <c r="AA397" i="1"/>
  <c r="AB397" i="1" s="1"/>
  <c r="W397" i="1"/>
  <c r="X617" i="1"/>
  <c r="Y617" i="1"/>
  <c r="AA548" i="1"/>
  <c r="AB548" i="1" s="1"/>
  <c r="W548" i="1"/>
  <c r="V468" i="1"/>
  <c r="Z468" i="1" s="1"/>
  <c r="AC468" i="1"/>
  <c r="AD468" i="1" s="1"/>
  <c r="AG544" i="1"/>
  <c r="AC233" i="1"/>
  <c r="AD233" i="1" s="1"/>
  <c r="V233" i="1"/>
  <c r="Z233" i="1" s="1"/>
  <c r="Y204" i="1"/>
  <c r="X204" i="1"/>
  <c r="Y261" i="1"/>
  <c r="X261" i="1"/>
  <c r="V477" i="1"/>
  <c r="Z477" i="1" s="1"/>
  <c r="AC477" i="1"/>
  <c r="AD477" i="1" s="1"/>
  <c r="Y286" i="1"/>
  <c r="X286" i="1"/>
  <c r="Y348" i="1"/>
  <c r="X348" i="1"/>
  <c r="Y127" i="1"/>
  <c r="X127" i="1"/>
  <c r="AA423" i="1"/>
  <c r="AB423" i="1" s="1"/>
  <c r="W423" i="1"/>
  <c r="X152" i="1"/>
  <c r="Y152" i="1"/>
  <c r="AG496" i="1"/>
  <c r="AG521" i="1"/>
  <c r="V194" i="1"/>
  <c r="Z194" i="1" s="1"/>
  <c r="AC194" i="1"/>
  <c r="AD194" i="1" s="1"/>
  <c r="V292" i="1"/>
  <c r="Z292" i="1" s="1"/>
  <c r="AC292" i="1"/>
  <c r="AD292" i="1" s="1"/>
  <c r="V166" i="1"/>
  <c r="Z166" i="1" s="1"/>
  <c r="AC166" i="1"/>
  <c r="AD166" i="1" s="1"/>
  <c r="Y592" i="1"/>
  <c r="X592" i="1"/>
  <c r="AA330" i="1"/>
  <c r="AB330" i="1" s="1"/>
  <c r="W330" i="1"/>
  <c r="Y172" i="1"/>
  <c r="X172" i="1"/>
  <c r="AC160" i="1"/>
  <c r="AD160" i="1" s="1"/>
  <c r="V160" i="1"/>
  <c r="Z160" i="1" s="1"/>
  <c r="AC401" i="1"/>
  <c r="AD401" i="1" s="1"/>
  <c r="V401" i="1"/>
  <c r="Z401" i="1" s="1"/>
  <c r="AG150" i="1"/>
  <c r="X385" i="1"/>
  <c r="Y385" i="1"/>
  <c r="X241" i="1"/>
  <c r="AA442" i="1"/>
  <c r="AB442" i="1" s="1"/>
  <c r="W442" i="1"/>
  <c r="AA394" i="1"/>
  <c r="AB394" i="1" s="1"/>
  <c r="W394" i="1"/>
  <c r="X384" i="1"/>
  <c r="AC45" i="1"/>
  <c r="AD45" i="1" s="1"/>
  <c r="V45" i="1"/>
  <c r="Z45" i="1" s="1"/>
  <c r="X484" i="1"/>
  <c r="Y484" i="1"/>
  <c r="AC556" i="1"/>
  <c r="AD556" i="1" s="1"/>
  <c r="V556" i="1"/>
  <c r="Z556" i="1" s="1"/>
  <c r="AC435" i="1"/>
  <c r="AD435" i="1" s="1"/>
  <c r="V435" i="1"/>
  <c r="Z435" i="1" s="1"/>
  <c r="S516" i="1"/>
  <c r="R144" i="1"/>
  <c r="S144" i="1"/>
  <c r="R531" i="1"/>
  <c r="S531" i="1"/>
  <c r="V64" i="1"/>
  <c r="Z64" i="1" s="1"/>
  <c r="AC64" i="1"/>
  <c r="AD64" i="1" s="1"/>
  <c r="AC513" i="1"/>
  <c r="V513" i="1"/>
  <c r="Y436" i="1"/>
  <c r="AG569" i="1"/>
  <c r="AG564" i="1"/>
  <c r="Y362" i="1"/>
  <c r="X362" i="1"/>
  <c r="AG301" i="1"/>
  <c r="AG240" i="1"/>
  <c r="AA510" i="1"/>
  <c r="AB510" i="1" s="1"/>
  <c r="W510" i="1"/>
  <c r="S99" i="1"/>
  <c r="R434" i="1"/>
  <c r="S434" i="1"/>
  <c r="R614" i="1"/>
  <c r="S614" i="1"/>
  <c r="AG417" i="1"/>
  <c r="V341" i="1"/>
  <c r="Z341" i="1" s="1"/>
  <c r="AC341" i="1"/>
  <c r="AD341" i="1" s="1"/>
  <c r="AE211" i="1"/>
  <c r="AF211" i="1" s="1"/>
  <c r="AG316" i="1"/>
  <c r="AG195" i="1"/>
  <c r="AG334" i="1"/>
  <c r="AG524" i="1"/>
  <c r="Y257" i="1"/>
  <c r="X257" i="1"/>
  <c r="AG418" i="1"/>
  <c r="AG220" i="1"/>
  <c r="X363" i="1"/>
  <c r="AG276" i="1"/>
  <c r="V142" i="1"/>
  <c r="Z142" i="1" s="1"/>
  <c r="AC142" i="1"/>
  <c r="AD142" i="1" s="1"/>
  <c r="AG576" i="1"/>
  <c r="AC493" i="1"/>
  <c r="AD493" i="1" s="1"/>
  <c r="AG468" i="1"/>
  <c r="X219" i="1"/>
  <c r="AC485" i="1"/>
  <c r="AD485" i="1" s="1"/>
  <c r="Y200" i="1"/>
  <c r="X200" i="1"/>
  <c r="S492" i="1"/>
  <c r="AG149" i="1"/>
  <c r="R16" i="1"/>
  <c r="R18" i="1"/>
  <c r="N18" i="1"/>
  <c r="R10" i="1"/>
  <c r="N14" i="1"/>
  <c r="U30" i="1"/>
  <c r="N10" i="1"/>
  <c r="N8" i="1"/>
  <c r="R12" i="1"/>
  <c r="L25" i="1"/>
  <c r="O25" i="1" s="1"/>
  <c r="R25" i="1" s="1"/>
  <c r="N23" i="1"/>
  <c r="N27" i="1"/>
  <c r="N25" i="1"/>
  <c r="K35" i="1"/>
  <c r="M35" i="1" s="1"/>
  <c r="N35" i="1" s="1"/>
  <c r="K34" i="1"/>
  <c r="L34" i="1" s="1"/>
  <c r="O34" i="1" s="1"/>
  <c r="U38" i="1"/>
  <c r="T36" i="1"/>
  <c r="U36" i="1" s="1"/>
  <c r="T27" i="1"/>
  <c r="U27" i="1" s="1"/>
  <c r="K17" i="1"/>
  <c r="M17" i="1" s="1"/>
  <c r="N17" i="1" s="1"/>
  <c r="U34" i="1"/>
  <c r="K28" i="1"/>
  <c r="M28" i="1" s="1"/>
  <c r="N28" i="1" s="1"/>
  <c r="S8" i="1"/>
  <c r="T8" i="1"/>
  <c r="U8" i="1" s="1"/>
  <c r="U29" i="1"/>
  <c r="T40" i="1"/>
  <c r="U40" i="1" s="1"/>
  <c r="T19" i="1"/>
  <c r="U19" i="1" s="1"/>
  <c r="T9" i="1"/>
  <c r="U9" i="1" s="1"/>
  <c r="U39" i="1"/>
  <c r="K30" i="1"/>
  <c r="L30" i="1" s="1"/>
  <c r="O30" i="1" s="1"/>
  <c r="L27" i="1"/>
  <c r="O27" i="1" s="1"/>
  <c r="R27" i="1" s="1"/>
  <c r="L23" i="1"/>
  <c r="O23" i="1" s="1"/>
  <c r="R23" i="1" s="1"/>
  <c r="K22" i="1"/>
  <c r="L22" i="1" s="1"/>
  <c r="O22" i="1" s="1"/>
  <c r="T28" i="1"/>
  <c r="U28" i="1" s="1"/>
  <c r="T24" i="1"/>
  <c r="U24" i="1" s="1"/>
  <c r="S20" i="1"/>
  <c r="T20" i="1"/>
  <c r="U20" i="1" s="1"/>
  <c r="S14" i="1"/>
  <c r="T14" i="1"/>
  <c r="U14" i="1" s="1"/>
  <c r="R8" i="1"/>
  <c r="K40" i="1"/>
  <c r="M40" i="1" s="1"/>
  <c r="N40" i="1" s="1"/>
  <c r="K32" i="1"/>
  <c r="L32" i="1" s="1"/>
  <c r="O32" i="1" s="1"/>
  <c r="T17" i="1"/>
  <c r="U17" i="1" s="1"/>
  <c r="T11" i="1"/>
  <c r="U11" i="1" s="1"/>
  <c r="T33" i="1"/>
  <c r="U33" i="1" s="1"/>
  <c r="U31" i="1"/>
  <c r="W30" i="1"/>
  <c r="AA30" i="1"/>
  <c r="AB30" i="1" s="1"/>
  <c r="T23" i="1"/>
  <c r="U23" i="1" s="1"/>
  <c r="K21" i="1"/>
  <c r="M21" i="1" s="1"/>
  <c r="N21" i="1" s="1"/>
  <c r="K13" i="1"/>
  <c r="L13" i="1" s="1"/>
  <c r="O13" i="1" s="1"/>
  <c r="T15" i="1"/>
  <c r="U15" i="1" s="1"/>
  <c r="K24" i="1"/>
  <c r="M24" i="1" s="1"/>
  <c r="N24" i="1" s="1"/>
  <c r="K38" i="1"/>
  <c r="L38" i="1" s="1"/>
  <c r="O38" i="1" s="1"/>
  <c r="U37" i="1"/>
  <c r="U35" i="1"/>
  <c r="T26" i="1"/>
  <c r="U26" i="1" s="1"/>
  <c r="S16" i="1"/>
  <c r="T16" i="1"/>
  <c r="U16" i="1" s="1"/>
  <c r="S10" i="1"/>
  <c r="T10" i="1"/>
  <c r="U10" i="1" s="1"/>
  <c r="T32" i="1"/>
  <c r="U32" i="1" s="1"/>
  <c r="T13" i="1"/>
  <c r="U13" i="1" s="1"/>
  <c r="K39" i="1"/>
  <c r="L39" i="1" s="1"/>
  <c r="O39" i="1" s="1"/>
  <c r="K31" i="1"/>
  <c r="L31" i="1" s="1"/>
  <c r="O31" i="1" s="1"/>
  <c r="K37" i="1"/>
  <c r="L37" i="1" s="1"/>
  <c r="O37" i="1" s="1"/>
  <c r="K36" i="1"/>
  <c r="L36" i="1" s="1"/>
  <c r="O36" i="1" s="1"/>
  <c r="R36" i="1" s="1"/>
  <c r="K29" i="1"/>
  <c r="L29" i="1" s="1"/>
  <c r="O29" i="1" s="1"/>
  <c r="T25" i="1"/>
  <c r="U25" i="1" s="1"/>
  <c r="K19" i="1"/>
  <c r="L19" i="1" s="1"/>
  <c r="O19" i="1" s="1"/>
  <c r="K15" i="1"/>
  <c r="L15" i="1" s="1"/>
  <c r="O15" i="1" s="1"/>
  <c r="K11" i="1"/>
  <c r="L11" i="1" s="1"/>
  <c r="O11" i="1" s="1"/>
  <c r="T22" i="1"/>
  <c r="U22" i="1" s="1"/>
  <c r="T21" i="1"/>
  <c r="U21" i="1" s="1"/>
  <c r="K26" i="1"/>
  <c r="L26" i="1" s="1"/>
  <c r="O26" i="1" s="1"/>
  <c r="R26" i="1" s="1"/>
  <c r="R20" i="1"/>
  <c r="S18" i="1"/>
  <c r="T18" i="1"/>
  <c r="U18" i="1" s="1"/>
  <c r="R14" i="1"/>
  <c r="S12" i="1"/>
  <c r="T12" i="1"/>
  <c r="U12" i="1" s="1"/>
  <c r="K9" i="1"/>
  <c r="L9" i="1" s="1"/>
  <c r="O9" i="1" s="1"/>
  <c r="K33" i="1"/>
  <c r="M33" i="1" s="1"/>
  <c r="N33" i="1" s="1"/>
  <c r="K4" i="1"/>
  <c r="M4" i="1" s="1"/>
  <c r="K6" i="1"/>
  <c r="M6" i="1" s="1"/>
  <c r="K5" i="1"/>
  <c r="M5" i="1" s="1"/>
  <c r="K7" i="1"/>
  <c r="M7" i="1" s="1"/>
  <c r="J4" i="1"/>
  <c r="J5" i="1"/>
  <c r="J6" i="1"/>
  <c r="J7" i="1"/>
  <c r="H4" i="1"/>
  <c r="P4" i="1"/>
  <c r="Q4" i="1" s="1"/>
  <c r="H5" i="1"/>
  <c r="P5" i="1"/>
  <c r="Q5" i="1" s="1"/>
  <c r="H6" i="1"/>
  <c r="P6" i="1"/>
  <c r="Q6" i="1" s="1"/>
  <c r="H7" i="1"/>
  <c r="P7" i="1"/>
  <c r="Q7" i="1" s="1"/>
  <c r="I3" i="1"/>
  <c r="P3" i="1"/>
  <c r="Q3" i="1" s="1"/>
  <c r="H3" i="1"/>
  <c r="J3" i="1"/>
  <c r="E2" i="2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AD917" i="1" l="1"/>
  <c r="AG917" i="1"/>
  <c r="AD125" i="1"/>
  <c r="AE125" i="1" s="1"/>
  <c r="AF125" i="1" s="1"/>
  <c r="AG125" i="1"/>
  <c r="Y464" i="1"/>
  <c r="X702" i="1"/>
  <c r="X48" i="1"/>
  <c r="X739" i="1"/>
  <c r="AG732" i="1"/>
  <c r="Y761" i="1"/>
  <c r="Y702" i="1"/>
  <c r="X776" i="1"/>
  <c r="Y48" i="1"/>
  <c r="AG845" i="1"/>
  <c r="AC777" i="1"/>
  <c r="AD777" i="1" s="1"/>
  <c r="X974" i="1"/>
  <c r="X724" i="1"/>
  <c r="Y776" i="1"/>
  <c r="R675" i="1"/>
  <c r="S675" i="1"/>
  <c r="AG746" i="1"/>
  <c r="X730" i="1"/>
  <c r="X826" i="1"/>
  <c r="X843" i="1"/>
  <c r="Y698" i="1"/>
  <c r="AC311" i="1"/>
  <c r="AD311" i="1" s="1"/>
  <c r="AE311" i="1" s="1"/>
  <c r="AF311" i="1" s="1"/>
  <c r="AC967" i="1"/>
  <c r="V967" i="1"/>
  <c r="X356" i="1"/>
  <c r="AG592" i="1"/>
  <c r="X544" i="1"/>
  <c r="AG565" i="1"/>
  <c r="AG384" i="1"/>
  <c r="Y874" i="1"/>
  <c r="X990" i="1"/>
  <c r="Y730" i="1"/>
  <c r="AC661" i="1"/>
  <c r="AD661" i="1" s="1"/>
  <c r="X912" i="1"/>
  <c r="AG843" i="1"/>
  <c r="Y826" i="1"/>
  <c r="Y843" i="1"/>
  <c r="AG702" i="1"/>
  <c r="AG901" i="1"/>
  <c r="X698" i="1"/>
  <c r="V633" i="1"/>
  <c r="AC633" i="1"/>
  <c r="Y544" i="1"/>
  <c r="AG337" i="1"/>
  <c r="AG389" i="1"/>
  <c r="Y990" i="1"/>
  <c r="X845" i="1"/>
  <c r="X981" i="1"/>
  <c r="Y802" i="1"/>
  <c r="AG771" i="1"/>
  <c r="Y535" i="1"/>
  <c r="X339" i="1"/>
  <c r="Y191" i="1"/>
  <c r="Y82" i="1"/>
  <c r="Y293" i="1"/>
  <c r="X398" i="1"/>
  <c r="AG865" i="1"/>
  <c r="V917" i="1"/>
  <c r="Y981" i="1"/>
  <c r="AG802" i="1"/>
  <c r="Y692" i="1"/>
  <c r="X538" i="1"/>
  <c r="Y213" i="1"/>
  <c r="Y339" i="1"/>
  <c r="X82" i="1"/>
  <c r="Y398" i="1"/>
  <c r="X906" i="1"/>
  <c r="X799" i="1"/>
  <c r="AG742" i="1"/>
  <c r="Y742" i="1"/>
  <c r="AG960" i="1"/>
  <c r="AG752" i="1"/>
  <c r="AG945" i="1"/>
  <c r="AG795" i="1"/>
  <c r="Y688" i="1"/>
  <c r="Y795" i="1"/>
  <c r="AG799" i="1"/>
  <c r="AC776" i="1"/>
  <c r="AC768" i="1"/>
  <c r="Y538" i="1"/>
  <c r="AG54" i="1"/>
  <c r="X381" i="1"/>
  <c r="AG119" i="1"/>
  <c r="Y906" i="1"/>
  <c r="Y799" i="1"/>
  <c r="X732" i="1"/>
  <c r="AG714" i="1"/>
  <c r="AG998" i="1"/>
  <c r="X931" i="1"/>
  <c r="Y797" i="1"/>
  <c r="X688" i="1"/>
  <c r="Y381" i="1"/>
  <c r="AG295" i="1"/>
  <c r="Y732" i="1"/>
  <c r="X681" i="1"/>
  <c r="X797" i="1"/>
  <c r="Y881" i="1"/>
  <c r="AC427" i="1"/>
  <c r="AG94" i="1"/>
  <c r="AC718" i="1"/>
  <c r="AD718" i="1" s="1"/>
  <c r="Y710" i="1"/>
  <c r="Y574" i="1"/>
  <c r="Y406" i="1"/>
  <c r="AG161" i="1"/>
  <c r="Y155" i="1"/>
  <c r="X272" i="1"/>
  <c r="AG331" i="1"/>
  <c r="AG218" i="1"/>
  <c r="AG271" i="1"/>
  <c r="AG582" i="1"/>
  <c r="Y416" i="1"/>
  <c r="AG390" i="1"/>
  <c r="AG990" i="1"/>
  <c r="Y842" i="1"/>
  <c r="X913" i="1"/>
  <c r="X929" i="1"/>
  <c r="AG977" i="1"/>
  <c r="Y750" i="1"/>
  <c r="Y912" i="1"/>
  <c r="AG985" i="1"/>
  <c r="Y958" i="1"/>
  <c r="AG787" i="1"/>
  <c r="Y724" i="1"/>
  <c r="AC374" i="1"/>
  <c r="V374" i="1"/>
  <c r="AC406" i="1"/>
  <c r="AC366" i="1"/>
  <c r="V366" i="1"/>
  <c r="X366" i="1" s="1"/>
  <c r="AG736" i="1"/>
  <c r="AG868" i="1"/>
  <c r="Y241" i="1"/>
  <c r="AG175" i="1"/>
  <c r="AG264" i="1"/>
  <c r="AG488" i="1"/>
  <c r="X406" i="1"/>
  <c r="AG626" i="1"/>
  <c r="Y76" i="1"/>
  <c r="X94" i="1"/>
  <c r="Y272" i="1"/>
  <c r="Y624" i="1"/>
  <c r="X391" i="1"/>
  <c r="AG770" i="1"/>
  <c r="X842" i="1"/>
  <c r="Y913" i="1"/>
  <c r="Y929" i="1"/>
  <c r="AG730" i="1"/>
  <c r="AG700" i="1"/>
  <c r="X658" i="1"/>
  <c r="AG942" i="1"/>
  <c r="X942" i="1"/>
  <c r="V715" i="1"/>
  <c r="Z715" i="1" s="1"/>
  <c r="AC715" i="1"/>
  <c r="AC505" i="1"/>
  <c r="AD505" i="1" s="1"/>
  <c r="AE505" i="1" s="1"/>
  <c r="AF505" i="1" s="1"/>
  <c r="V505" i="1"/>
  <c r="Z505" i="1" s="1"/>
  <c r="X448" i="1"/>
  <c r="X95" i="1"/>
  <c r="X42" i="1"/>
  <c r="AG532" i="1"/>
  <c r="X124" i="1"/>
  <c r="X387" i="1"/>
  <c r="AG69" i="1"/>
  <c r="X76" i="1"/>
  <c r="Y426" i="1"/>
  <c r="Y94" i="1"/>
  <c r="AG416" i="1"/>
  <c r="X609" i="1"/>
  <c r="X699" i="1"/>
  <c r="S850" i="1"/>
  <c r="AG806" i="1"/>
  <c r="AG767" i="1"/>
  <c r="AG983" i="1"/>
  <c r="Y992" i="1"/>
  <c r="AG819" i="1"/>
  <c r="X979" i="1"/>
  <c r="X416" i="1"/>
  <c r="AG165" i="1"/>
  <c r="X63" i="1"/>
  <c r="Y42" i="1"/>
  <c r="X432" i="1"/>
  <c r="AG216" i="1"/>
  <c r="Y124" i="1"/>
  <c r="Y387" i="1"/>
  <c r="AG638" i="1"/>
  <c r="X137" i="1"/>
  <c r="Y69" i="1"/>
  <c r="Y408" i="1"/>
  <c r="AG443" i="1"/>
  <c r="X443" i="1"/>
  <c r="AG47" i="1"/>
  <c r="X140" i="1"/>
  <c r="X861" i="1"/>
  <c r="Y699" i="1"/>
  <c r="AG698" i="1"/>
  <c r="AC887" i="1"/>
  <c r="AD887" i="1" s="1"/>
  <c r="AG641" i="1"/>
  <c r="X992" i="1"/>
  <c r="AG826" i="1"/>
  <c r="Y979" i="1"/>
  <c r="AC472" i="1"/>
  <c r="AD472" i="1" s="1"/>
  <c r="AE472" i="1" s="1"/>
  <c r="AF472" i="1" s="1"/>
  <c r="Y448" i="1"/>
  <c r="X750" i="1"/>
  <c r="Y432" i="1"/>
  <c r="AG426" i="1"/>
  <c r="Y137" i="1"/>
  <c r="X408" i="1"/>
  <c r="S469" i="1"/>
  <c r="X296" i="1"/>
  <c r="Y861" i="1"/>
  <c r="X749" i="1"/>
  <c r="AG816" i="1"/>
  <c r="X760" i="1"/>
  <c r="X708" i="1"/>
  <c r="X741" i="1"/>
  <c r="R711" i="1"/>
  <c r="S711" i="1"/>
  <c r="Y917" i="1"/>
  <c r="X574" i="1"/>
  <c r="Y831" i="1"/>
  <c r="X109" i="1"/>
  <c r="Y109" i="1"/>
  <c r="AG534" i="1"/>
  <c r="AG354" i="1"/>
  <c r="X103" i="1"/>
  <c r="X331" i="1"/>
  <c r="Y640" i="1"/>
  <c r="Y296" i="1"/>
  <c r="X509" i="1"/>
  <c r="Y825" i="1"/>
  <c r="X748" i="1"/>
  <c r="AC143" i="1"/>
  <c r="AD143" i="1" s="1"/>
  <c r="X867" i="1"/>
  <c r="X816" i="1"/>
  <c r="AG926" i="1"/>
  <c r="Y737" i="1"/>
  <c r="AG749" i="1"/>
  <c r="X651" i="1"/>
  <c r="Y749" i="1"/>
  <c r="X998" i="1"/>
  <c r="AG992" i="1"/>
  <c r="AG950" i="1"/>
  <c r="Y936" i="1"/>
  <c r="Y760" i="1"/>
  <c r="Y708" i="1"/>
  <c r="Y741" i="1"/>
  <c r="R996" i="1"/>
  <c r="S996" i="1"/>
  <c r="AC894" i="1"/>
  <c r="V894" i="1"/>
  <c r="Y156" i="1"/>
  <c r="Y63" i="1"/>
  <c r="X635" i="1"/>
  <c r="AG311" i="1"/>
  <c r="X175" i="1"/>
  <c r="X216" i="1"/>
  <c r="V338" i="1"/>
  <c r="Z338" i="1" s="1"/>
  <c r="AG241" i="1"/>
  <c r="Y103" i="1"/>
  <c r="Y331" i="1"/>
  <c r="X825" i="1"/>
  <c r="Y748" i="1"/>
  <c r="Y867" i="1"/>
  <c r="Y816" i="1"/>
  <c r="X923" i="1"/>
  <c r="AG913" i="1"/>
  <c r="X737" i="1"/>
  <c r="Y651" i="1"/>
  <c r="Y998" i="1"/>
  <c r="AG748" i="1"/>
  <c r="AG909" i="1"/>
  <c r="X936" i="1"/>
  <c r="AG817" i="1"/>
  <c r="X736" i="1"/>
  <c r="AG902" i="1"/>
  <c r="X832" i="1"/>
  <c r="Y499" i="1"/>
  <c r="Y175" i="1"/>
  <c r="Y216" i="1"/>
  <c r="AG215" i="1"/>
  <c r="AC310" i="1"/>
  <c r="AD310" i="1" s="1"/>
  <c r="X585" i="1"/>
  <c r="AG103" i="1"/>
  <c r="S78" i="1"/>
  <c r="AC78" i="1" s="1"/>
  <c r="AG693" i="1"/>
  <c r="AG745" i="1"/>
  <c r="X718" i="1"/>
  <c r="Y923" i="1"/>
  <c r="AG898" i="1"/>
  <c r="AG685" i="1"/>
  <c r="AG861" i="1"/>
  <c r="Y736" i="1"/>
  <c r="Y832" i="1"/>
  <c r="AG982" i="1"/>
  <c r="AC560" i="1"/>
  <c r="V560" i="1"/>
  <c r="X156" i="1"/>
  <c r="X710" i="1"/>
  <c r="AG574" i="1"/>
  <c r="X499" i="1"/>
  <c r="Y589" i="1"/>
  <c r="Y585" i="1"/>
  <c r="AG530" i="1"/>
  <c r="X638" i="1"/>
  <c r="Y215" i="1"/>
  <c r="S563" i="1"/>
  <c r="X471" i="1"/>
  <c r="AG502" i="1"/>
  <c r="X959" i="1"/>
  <c r="Y718" i="1"/>
  <c r="AG649" i="1"/>
  <c r="AG777" i="1"/>
  <c r="AG834" i="1"/>
  <c r="AG991" i="1"/>
  <c r="Y931" i="1"/>
  <c r="X887" i="1"/>
  <c r="X989" i="1"/>
  <c r="X806" i="1"/>
  <c r="X787" i="1"/>
  <c r="AC958" i="1"/>
  <c r="X795" i="1"/>
  <c r="AG880" i="1"/>
  <c r="V729" i="1"/>
  <c r="AC729" i="1"/>
  <c r="V726" i="1"/>
  <c r="AC726" i="1"/>
  <c r="AE815" i="1"/>
  <c r="AF815" i="1" s="1"/>
  <c r="V935" i="1"/>
  <c r="Z935" i="1" s="1"/>
  <c r="AC935" i="1"/>
  <c r="AD935" i="1" s="1"/>
  <c r="AE697" i="1"/>
  <c r="AF697" i="1" s="1"/>
  <c r="AE701" i="1"/>
  <c r="AF701" i="1" s="1"/>
  <c r="AC925" i="1"/>
  <c r="V925" i="1"/>
  <c r="AG961" i="1"/>
  <c r="AE965" i="1"/>
  <c r="AF965" i="1" s="1"/>
  <c r="AE986" i="1"/>
  <c r="AF986" i="1" s="1"/>
  <c r="X233" i="1"/>
  <c r="AE685" i="1"/>
  <c r="AF685" i="1" s="1"/>
  <c r="Y770" i="1"/>
  <c r="V1001" i="1"/>
  <c r="AC1001" i="1"/>
  <c r="AC920" i="1"/>
  <c r="V920" i="1"/>
  <c r="AE919" i="1"/>
  <c r="AF919" i="1" s="1"/>
  <c r="AE884" i="1"/>
  <c r="AF884" i="1"/>
  <c r="X919" i="1"/>
  <c r="AE999" i="1"/>
  <c r="AF999" i="1" s="1"/>
  <c r="AE755" i="1"/>
  <c r="AF755" i="1" s="1"/>
  <c r="AE785" i="1"/>
  <c r="AF785" i="1" s="1"/>
  <c r="AE957" i="1"/>
  <c r="AF957" i="1" s="1"/>
  <c r="Y862" i="1"/>
  <c r="X884" i="1"/>
  <c r="AG707" i="1"/>
  <c r="AE908" i="1"/>
  <c r="AF908" i="1" s="1"/>
  <c r="AE929" i="1"/>
  <c r="AF929" i="1" s="1"/>
  <c r="AC728" i="1"/>
  <c r="AD728" i="1" s="1"/>
  <c r="V728" i="1"/>
  <c r="Z728" i="1" s="1"/>
  <c r="V892" i="1"/>
  <c r="Z892" i="1" s="1"/>
  <c r="AC892" i="1"/>
  <c r="AD892" i="1" s="1"/>
  <c r="AC859" i="1"/>
  <c r="AD859" i="1" s="1"/>
  <c r="V859" i="1"/>
  <c r="Z859" i="1" s="1"/>
  <c r="AC827" i="1"/>
  <c r="AD827" i="1" s="1"/>
  <c r="V827" i="1"/>
  <c r="Z827" i="1" s="1"/>
  <c r="V886" i="1"/>
  <c r="Z886" i="1" s="1"/>
  <c r="AC886" i="1"/>
  <c r="AD886" i="1" s="1"/>
  <c r="AC840" i="1"/>
  <c r="AD840" i="1" s="1"/>
  <c r="V840" i="1"/>
  <c r="Z840" i="1" s="1"/>
  <c r="AE707" i="1"/>
  <c r="AF707" i="1" s="1"/>
  <c r="AG750" i="1"/>
  <c r="AE939" i="1"/>
  <c r="AF939" i="1"/>
  <c r="AE914" i="1"/>
  <c r="AF914" i="1" s="1"/>
  <c r="Y882" i="1"/>
  <c r="X914" i="1"/>
  <c r="AE735" i="1"/>
  <c r="AF735" i="1" s="1"/>
  <c r="X862" i="1"/>
  <c r="V889" i="1"/>
  <c r="AC889" i="1"/>
  <c r="V763" i="1"/>
  <c r="AC763" i="1"/>
  <c r="AE670" i="1"/>
  <c r="AF670" i="1" s="1"/>
  <c r="Y745" i="1"/>
  <c r="X892" i="1"/>
  <c r="AE762" i="1"/>
  <c r="AF762" i="1"/>
  <c r="AG322" i="1"/>
  <c r="AG42" i="1"/>
  <c r="Y384" i="1"/>
  <c r="Y232" i="1"/>
  <c r="Y359" i="1"/>
  <c r="AG498" i="1"/>
  <c r="Y338" i="1"/>
  <c r="AG636" i="1"/>
  <c r="Y608" i="1"/>
  <c r="Y637" i="1"/>
  <c r="AG86" i="1"/>
  <c r="Y425" i="1"/>
  <c r="X570" i="1"/>
  <c r="X253" i="1"/>
  <c r="Y530" i="1"/>
  <c r="Y409" i="1"/>
  <c r="X594" i="1"/>
  <c r="S321" i="1"/>
  <c r="AC321" i="1" s="1"/>
  <c r="AD321" i="1" s="1"/>
  <c r="X238" i="1"/>
  <c r="Y491" i="1"/>
  <c r="AG586" i="1"/>
  <c r="V143" i="1"/>
  <c r="Z143" i="1" s="1"/>
  <c r="AG66" i="1"/>
  <c r="S546" i="1"/>
  <c r="AC546" i="1" s="1"/>
  <c r="AD546" i="1" s="1"/>
  <c r="AG267" i="1"/>
  <c r="Y295" i="1"/>
  <c r="AG650" i="1"/>
  <c r="AG838" i="1"/>
  <c r="AG785" i="1"/>
  <c r="AE864" i="1"/>
  <c r="AF864" i="1" s="1"/>
  <c r="AG764" i="1"/>
  <c r="AE649" i="1"/>
  <c r="AF649" i="1" s="1"/>
  <c r="V123" i="1"/>
  <c r="AC123" i="1"/>
  <c r="V980" i="1"/>
  <c r="AC980" i="1"/>
  <c r="Y845" i="1"/>
  <c r="X952" i="1"/>
  <c r="AE950" i="1"/>
  <c r="AF950" i="1" s="1"/>
  <c r="AG669" i="1"/>
  <c r="X903" i="1"/>
  <c r="AE905" i="1"/>
  <c r="AF905" i="1" s="1"/>
  <c r="X908" i="1"/>
  <c r="AG744" i="1"/>
  <c r="AG981" i="1"/>
  <c r="AE653" i="1"/>
  <c r="AF653" i="1" s="1"/>
  <c r="AE663" i="1"/>
  <c r="AF663" i="1" s="1"/>
  <c r="X804" i="1"/>
  <c r="V723" i="1"/>
  <c r="Z723" i="1" s="1"/>
  <c r="AC723" i="1"/>
  <c r="AD723" i="1" s="1"/>
  <c r="AG895" i="1"/>
  <c r="Y840" i="1"/>
  <c r="AE868" i="1"/>
  <c r="AF868" i="1" s="1"/>
  <c r="AE781" i="1"/>
  <c r="AF781" i="1" s="1"/>
  <c r="AE991" i="1"/>
  <c r="AF991" i="1" s="1"/>
  <c r="AG663" i="1"/>
  <c r="AC896" i="1"/>
  <c r="V896" i="1"/>
  <c r="AC970" i="1"/>
  <c r="V970" i="1"/>
  <c r="AE766" i="1"/>
  <c r="AF766" i="1" s="1"/>
  <c r="AG954" i="1"/>
  <c r="Y904" i="1"/>
  <c r="Y974" i="1"/>
  <c r="AE818" i="1"/>
  <c r="AF818" i="1"/>
  <c r="Y919" i="1"/>
  <c r="AE913" i="1"/>
  <c r="AF913" i="1" s="1"/>
  <c r="X685" i="1"/>
  <c r="X945" i="1"/>
  <c r="AE792" i="1"/>
  <c r="AF792" i="1" s="1"/>
  <c r="AG892" i="1"/>
  <c r="X796" i="1"/>
  <c r="Y942" i="1"/>
  <c r="R940" i="1"/>
  <c r="S940" i="1"/>
  <c r="AE932" i="1"/>
  <c r="AF932" i="1" s="1"/>
  <c r="Y961" i="1"/>
  <c r="AE813" i="1"/>
  <c r="AF813" i="1" s="1"/>
  <c r="AE736" i="1"/>
  <c r="AF736" i="1" s="1"/>
  <c r="AE926" i="1"/>
  <c r="AF926" i="1" s="1"/>
  <c r="Y787" i="1"/>
  <c r="X948" i="1"/>
  <c r="Y884" i="1"/>
  <c r="X653" i="1"/>
  <c r="AE945" i="1"/>
  <c r="AF945" i="1" s="1"/>
  <c r="AG774" i="1"/>
  <c r="AE923" i="1"/>
  <c r="AF923" i="1" s="1"/>
  <c r="AE898" i="1"/>
  <c r="AF898" i="1" s="1"/>
  <c r="AE710" i="1"/>
  <c r="AF710" i="1" s="1"/>
  <c r="AE694" i="1"/>
  <c r="AF694" i="1" s="1"/>
  <c r="AE733" i="1"/>
  <c r="AF733" i="1" s="1"/>
  <c r="AE664" i="1"/>
  <c r="AF664" i="1" s="1"/>
  <c r="R788" i="1"/>
  <c r="S788" i="1"/>
  <c r="Y164" i="1"/>
  <c r="AE883" i="1"/>
  <c r="AF883" i="1" s="1"/>
  <c r="AE961" i="1"/>
  <c r="AF961" i="1" s="1"/>
  <c r="AG904" i="1"/>
  <c r="AC77" i="1"/>
  <c r="AD77" i="1" s="1"/>
  <c r="AG171" i="1"/>
  <c r="Y195" i="1"/>
  <c r="X338" i="1"/>
  <c r="AG796" i="1"/>
  <c r="V941" i="1"/>
  <c r="AC941" i="1"/>
  <c r="AE887" i="1"/>
  <c r="AF887" i="1" s="1"/>
  <c r="X961" i="1"/>
  <c r="AG377" i="1"/>
  <c r="AG117" i="1"/>
  <c r="X147" i="1"/>
  <c r="Y468" i="1"/>
  <c r="Y220" i="1"/>
  <c r="AG600" i="1"/>
  <c r="AG526" i="1"/>
  <c r="AG275" i="1"/>
  <c r="X473" i="1"/>
  <c r="X608" i="1"/>
  <c r="X498" i="1"/>
  <c r="X425" i="1"/>
  <c r="Y570" i="1"/>
  <c r="AG326" i="1"/>
  <c r="AG163" i="1"/>
  <c r="X626" i="1"/>
  <c r="Y253" i="1"/>
  <c r="AG471" i="1"/>
  <c r="AG491" i="1"/>
  <c r="X409" i="1"/>
  <c r="X267" i="1"/>
  <c r="Y594" i="1"/>
  <c r="Y223" i="1"/>
  <c r="X455" i="1"/>
  <c r="X101" i="1"/>
  <c r="X461" i="1"/>
  <c r="Y440" i="1"/>
  <c r="Y493" i="1"/>
  <c r="X49" i="1"/>
  <c r="X323" i="1"/>
  <c r="Y83" i="1"/>
  <c r="AG477" i="1"/>
  <c r="X310" i="1"/>
  <c r="X680" i="1"/>
  <c r="AE794" i="1"/>
  <c r="AF794" i="1" s="1"/>
  <c r="X753" i="1"/>
  <c r="AE753" i="1"/>
  <c r="AF753" i="1" s="1"/>
  <c r="X650" i="1"/>
  <c r="X837" i="1"/>
  <c r="X785" i="1"/>
  <c r="AE849" i="1"/>
  <c r="AF849" i="1" s="1"/>
  <c r="AG718" i="1"/>
  <c r="AE874" i="1"/>
  <c r="AF874" i="1" s="1"/>
  <c r="AG903" i="1"/>
  <c r="Y952" i="1"/>
  <c r="AG874" i="1"/>
  <c r="X697" i="1"/>
  <c r="X900" i="1"/>
  <c r="AE846" i="1"/>
  <c r="AF846" i="1" s="1"/>
  <c r="Y903" i="1"/>
  <c r="AE921" i="1"/>
  <c r="AF921" i="1" s="1"/>
  <c r="X664" i="1"/>
  <c r="Y908" i="1"/>
  <c r="Y898" i="1"/>
  <c r="AG1000" i="1"/>
  <c r="Y804" i="1"/>
  <c r="AG993" i="1"/>
  <c r="AG974" i="1"/>
  <c r="AG840" i="1"/>
  <c r="AG692" i="1"/>
  <c r="AG912" i="1"/>
  <c r="AE948" i="1"/>
  <c r="AF948" i="1" s="1"/>
  <c r="X771" i="1"/>
  <c r="AE880" i="1"/>
  <c r="AF880" i="1" s="1"/>
  <c r="Y960" i="1"/>
  <c r="AG939" i="1"/>
  <c r="AE754" i="1"/>
  <c r="AF754" i="1" s="1"/>
  <c r="Y685" i="1"/>
  <c r="Z539" i="1"/>
  <c r="Y539" i="1"/>
  <c r="X539" i="1"/>
  <c r="Y945" i="1"/>
  <c r="AG882" i="1"/>
  <c r="AG779" i="1"/>
  <c r="X735" i="1"/>
  <c r="Y796" i="1"/>
  <c r="AG842" i="1"/>
  <c r="AG948" i="1"/>
  <c r="AG798" i="1"/>
  <c r="X891" i="1"/>
  <c r="AG867" i="1"/>
  <c r="AE992" i="1"/>
  <c r="AF992" i="1" s="1"/>
  <c r="Y948" i="1"/>
  <c r="AG921" i="1"/>
  <c r="AE806" i="1"/>
  <c r="AF806" i="1" s="1"/>
  <c r="X689" i="1"/>
  <c r="Y653" i="1"/>
  <c r="AG979" i="1"/>
  <c r="Y668" i="1"/>
  <c r="X902" i="1"/>
  <c r="AE973" i="1"/>
  <c r="AF973" i="1" s="1"/>
  <c r="AG706" i="1"/>
  <c r="AE708" i="1"/>
  <c r="AF708" i="1" s="1"/>
  <c r="V686" i="1"/>
  <c r="Z686" i="1" s="1"/>
  <c r="AC686" i="1"/>
  <c r="AD686" i="1" s="1"/>
  <c r="V922" i="1"/>
  <c r="Z922" i="1" s="1"/>
  <c r="AC922" i="1"/>
  <c r="AD922" i="1" s="1"/>
  <c r="V654" i="1"/>
  <c r="Z654" i="1" s="1"/>
  <c r="AC654" i="1"/>
  <c r="AD654" i="1" s="1"/>
  <c r="AC971" i="1"/>
  <c r="AD971" i="1" s="1"/>
  <c r="V971" i="1"/>
  <c r="Z971" i="1" s="1"/>
  <c r="AC809" i="1"/>
  <c r="AD809" i="1" s="1"/>
  <c r="V809" i="1"/>
  <c r="Z809" i="1" s="1"/>
  <c r="AE674" i="1"/>
  <c r="AF674" i="1" s="1"/>
  <c r="AE962" i="1"/>
  <c r="AF962" i="1" s="1"/>
  <c r="AE744" i="1"/>
  <c r="AF744" i="1"/>
  <c r="X456" i="1"/>
  <c r="AE904" i="1"/>
  <c r="AF904" i="1" s="1"/>
  <c r="V676" i="1"/>
  <c r="AC676" i="1"/>
  <c r="AC888" i="1"/>
  <c r="AD888" i="1" s="1"/>
  <c r="V888" i="1"/>
  <c r="Z888" i="1" s="1"/>
  <c r="AE839" i="1"/>
  <c r="AF839" i="1" s="1"/>
  <c r="X955" i="1"/>
  <c r="X935" i="1"/>
  <c r="Y935" i="1"/>
  <c r="AC830" i="1"/>
  <c r="AD830" i="1" s="1"/>
  <c r="V830" i="1"/>
  <c r="Z830" i="1" s="1"/>
  <c r="AE890" i="1"/>
  <c r="AF890" i="1" s="1"/>
  <c r="AE848" i="1"/>
  <c r="AF848" i="1" s="1"/>
  <c r="AE718" i="1"/>
  <c r="AF718" i="1" s="1"/>
  <c r="AE643" i="1"/>
  <c r="AF643" i="1" s="1"/>
  <c r="V666" i="1"/>
  <c r="Z666" i="1" s="1"/>
  <c r="AC666" i="1"/>
  <c r="AD666" i="1" s="1"/>
  <c r="AE953" i="1"/>
  <c r="AF953" i="1" s="1"/>
  <c r="X882" i="1"/>
  <c r="Y914" i="1"/>
  <c r="AE862" i="1"/>
  <c r="AF862" i="1" s="1"/>
  <c r="AE641" i="1"/>
  <c r="AF641" i="1" s="1"/>
  <c r="X904" i="1"/>
  <c r="Y955" i="1"/>
  <c r="AE689" i="1"/>
  <c r="AF689" i="1" s="1"/>
  <c r="AG635" i="1"/>
  <c r="Y147" i="1"/>
  <c r="X220" i="1"/>
  <c r="AG82" i="1"/>
  <c r="Y473" i="1"/>
  <c r="Y498" i="1"/>
  <c r="X224" i="1"/>
  <c r="AG272" i="1"/>
  <c r="Y626" i="1"/>
  <c r="X173" i="1"/>
  <c r="AG238" i="1"/>
  <c r="AG223" i="1"/>
  <c r="Y267" i="1"/>
  <c r="X67" i="1"/>
  <c r="X223" i="1"/>
  <c r="AG329" i="1"/>
  <c r="Y455" i="1"/>
  <c r="X464" i="1"/>
  <c r="Y101" i="1"/>
  <c r="AG348" i="1"/>
  <c r="X280" i="1"/>
  <c r="Y461" i="1"/>
  <c r="Y389" i="1"/>
  <c r="Y176" i="1"/>
  <c r="X493" i="1"/>
  <c r="Y49" i="1"/>
  <c r="Y620" i="1"/>
  <c r="V472" i="1"/>
  <c r="Z472" i="1" s="1"/>
  <c r="X603" i="1"/>
  <c r="Y323" i="1"/>
  <c r="Y160" i="1"/>
  <c r="AG508" i="1"/>
  <c r="X562" i="1"/>
  <c r="X47" i="1"/>
  <c r="X168" i="1"/>
  <c r="Y310" i="1"/>
  <c r="Y680" i="1"/>
  <c r="AC801" i="1"/>
  <c r="V801" i="1"/>
  <c r="AF748" i="1"/>
  <c r="AE748" i="1"/>
  <c r="AE807" i="1"/>
  <c r="AF807" i="1" s="1"/>
  <c r="AG883" i="1"/>
  <c r="AE764" i="1"/>
  <c r="AF764" i="1" s="1"/>
  <c r="AE837" i="1"/>
  <c r="AF837" i="1" s="1"/>
  <c r="AE959" i="1"/>
  <c r="AF959" i="1" s="1"/>
  <c r="Y650" i="1"/>
  <c r="AE646" i="1"/>
  <c r="AF646" i="1" s="1"/>
  <c r="Y837" i="1"/>
  <c r="Y785" i="1"/>
  <c r="AG803" i="1"/>
  <c r="AE802" i="1"/>
  <c r="AF802" i="1" s="1"/>
  <c r="AE936" i="1"/>
  <c r="AF936" i="1" s="1"/>
  <c r="X695" i="1"/>
  <c r="AE692" i="1"/>
  <c r="AF692" i="1" s="1"/>
  <c r="AE972" i="1"/>
  <c r="AF972" i="1" s="1"/>
  <c r="AG807" i="1"/>
  <c r="AE833" i="1"/>
  <c r="AF833" i="1" s="1"/>
  <c r="Y697" i="1"/>
  <c r="Y900" i="1"/>
  <c r="Y664" i="1"/>
  <c r="AE705" i="1"/>
  <c r="AF705" i="1" s="1"/>
  <c r="X898" i="1"/>
  <c r="AE746" i="1"/>
  <c r="AF746" i="1" s="1"/>
  <c r="X865" i="1"/>
  <c r="AE652" i="1"/>
  <c r="AF652" i="1" s="1"/>
  <c r="R841" i="1"/>
  <c r="S841" i="1"/>
  <c r="AC734" i="1"/>
  <c r="AD734" i="1" s="1"/>
  <c r="V734" i="1"/>
  <c r="Z734" i="1" s="1"/>
  <c r="AG914" i="1"/>
  <c r="Y771" i="1"/>
  <c r="AE741" i="1"/>
  <c r="AF741" i="1" s="1"/>
  <c r="AE842" i="1"/>
  <c r="AF842" i="1" s="1"/>
  <c r="X960" i="1"/>
  <c r="AD539" i="1"/>
  <c r="AG539" i="1"/>
  <c r="X707" i="1"/>
  <c r="X901" i="1"/>
  <c r="AG864" i="1"/>
  <c r="Y735" i="1"/>
  <c r="AC808" i="1"/>
  <c r="AD808" i="1" s="1"/>
  <c r="V808" i="1"/>
  <c r="Z808" i="1" s="1"/>
  <c r="AE651" i="1"/>
  <c r="AF651" i="1" s="1"/>
  <c r="AG689" i="1"/>
  <c r="AG997" i="1"/>
  <c r="Y891" i="1"/>
  <c r="Y691" i="1"/>
  <c r="AG906" i="1"/>
  <c r="AE843" i="1"/>
  <c r="AF843" i="1" s="1"/>
  <c r="AE721" i="1"/>
  <c r="AF721" i="1" s="1"/>
  <c r="Y689" i="1"/>
  <c r="X668" i="1"/>
  <c r="Y902" i="1"/>
  <c r="AG687" i="1"/>
  <c r="X972" i="1"/>
  <c r="Y792" i="1"/>
  <c r="X792" i="1"/>
  <c r="AG944" i="1"/>
  <c r="R938" i="1"/>
  <c r="S938" i="1"/>
  <c r="AE984" i="1"/>
  <c r="AF984" i="1" s="1"/>
  <c r="AE750" i="1"/>
  <c r="AF750" i="1"/>
  <c r="Y954" i="1"/>
  <c r="V672" i="1"/>
  <c r="Z672" i="1" s="1"/>
  <c r="AC672" i="1"/>
  <c r="AD672" i="1" s="1"/>
  <c r="V875" i="1"/>
  <c r="AC875" i="1"/>
  <c r="AG664" i="1"/>
  <c r="X243" i="1"/>
  <c r="X91" i="1"/>
  <c r="Y224" i="1"/>
  <c r="Y173" i="1"/>
  <c r="AG448" i="1"/>
  <c r="Y326" i="1"/>
  <c r="AG490" i="1"/>
  <c r="AG232" i="1"/>
  <c r="X620" i="1"/>
  <c r="AG517" i="1"/>
  <c r="AG460" i="1"/>
  <c r="X533" i="1"/>
  <c r="Y168" i="1"/>
  <c r="AG63" i="1"/>
  <c r="Y918" i="1"/>
  <c r="X918" i="1"/>
  <c r="Y946" i="1"/>
  <c r="X946" i="1"/>
  <c r="AE699" i="1"/>
  <c r="AF699" i="1" s="1"/>
  <c r="AE891" i="1"/>
  <c r="AF891" i="1" s="1"/>
  <c r="V893" i="1"/>
  <c r="Z893" i="1" s="1"/>
  <c r="AC893" i="1"/>
  <c r="AD893" i="1" s="1"/>
  <c r="X838" i="1"/>
  <c r="X762" i="1"/>
  <c r="AG984" i="1"/>
  <c r="AE693" i="1"/>
  <c r="AF693" i="1" s="1"/>
  <c r="AG794" i="1"/>
  <c r="AE803" i="1"/>
  <c r="AF803" i="1" s="1"/>
  <c r="AE667" i="1"/>
  <c r="AF667" i="1" s="1"/>
  <c r="Y695" i="1"/>
  <c r="AE845" i="1"/>
  <c r="AF845" i="1" s="1"/>
  <c r="V853" i="1"/>
  <c r="Z853" i="1" s="1"/>
  <c r="AC853" i="1"/>
  <c r="AD853" i="1" s="1"/>
  <c r="AC757" i="1"/>
  <c r="V757" i="1"/>
  <c r="V619" i="1"/>
  <c r="AC619" i="1"/>
  <c r="AC639" i="1"/>
  <c r="V639" i="1"/>
  <c r="X839" i="1"/>
  <c r="X824" i="1"/>
  <c r="AE915" i="1"/>
  <c r="AF915" i="1" s="1"/>
  <c r="AE981" i="1"/>
  <c r="AF981" i="1" s="1"/>
  <c r="AG986" i="1"/>
  <c r="AG694" i="1"/>
  <c r="AG848" i="1"/>
  <c r="Y865" i="1"/>
  <c r="AE878" i="1"/>
  <c r="AF878" i="1" s="1"/>
  <c r="AE804" i="1"/>
  <c r="AF804" i="1" s="1"/>
  <c r="V678" i="1"/>
  <c r="AC678" i="1"/>
  <c r="AE814" i="1"/>
  <c r="AF814" i="1" s="1"/>
  <c r="Y999" i="1"/>
  <c r="X999" i="1"/>
  <c r="AC758" i="1"/>
  <c r="V758" i="1"/>
  <c r="AG761" i="1"/>
  <c r="AE700" i="1"/>
  <c r="AF700" i="1" s="1"/>
  <c r="AG863" i="1"/>
  <c r="V822" i="1"/>
  <c r="AC822" i="1"/>
  <c r="Y808" i="1"/>
  <c r="X895" i="1"/>
  <c r="AG733" i="1"/>
  <c r="AG667" i="1"/>
  <c r="Y707" i="1"/>
  <c r="AE656" i="1"/>
  <c r="AF656" i="1" s="1"/>
  <c r="Y901" i="1"/>
  <c r="AG910" i="1"/>
  <c r="AE737" i="1"/>
  <c r="AF737" i="1" s="1"/>
  <c r="X915" i="1"/>
  <c r="AG881" i="1"/>
  <c r="X985" i="1"/>
  <c r="X652" i="1"/>
  <c r="X691" i="1"/>
  <c r="AE706" i="1"/>
  <c r="AF706" i="1" s="1"/>
  <c r="X868" i="1"/>
  <c r="AE811" i="1"/>
  <c r="AF811" i="1" s="1"/>
  <c r="AE681" i="1"/>
  <c r="AF681" i="1" s="1"/>
  <c r="V462" i="1"/>
  <c r="AC462" i="1"/>
  <c r="AC852" i="1"/>
  <c r="V852" i="1"/>
  <c r="AG814" i="1"/>
  <c r="AG832" i="1"/>
  <c r="AG766" i="1"/>
  <c r="R740" i="1"/>
  <c r="S740" i="1"/>
  <c r="X880" i="1"/>
  <c r="AG737" i="1"/>
  <c r="Y972" i="1"/>
  <c r="AE688" i="1"/>
  <c r="AF688" i="1" s="1"/>
  <c r="AG792" i="1"/>
  <c r="AC683" i="1"/>
  <c r="AD683" i="1" s="1"/>
  <c r="V683" i="1"/>
  <c r="Z683" i="1" s="1"/>
  <c r="AC975" i="1"/>
  <c r="AD975" i="1" s="1"/>
  <c r="V975" i="1"/>
  <c r="Z975" i="1" s="1"/>
  <c r="AC956" i="1"/>
  <c r="AD956" i="1" s="1"/>
  <c r="V956" i="1"/>
  <c r="Z956" i="1" s="1"/>
  <c r="V657" i="1"/>
  <c r="Z657" i="1" s="1"/>
  <c r="AC657" i="1"/>
  <c r="AD657" i="1" s="1"/>
  <c r="V648" i="1"/>
  <c r="Z648" i="1" s="1"/>
  <c r="AC648" i="1"/>
  <c r="AD648" i="1" s="1"/>
  <c r="AC857" i="1"/>
  <c r="AD857" i="1" s="1"/>
  <c r="V857" i="1"/>
  <c r="Z857" i="1" s="1"/>
  <c r="AE695" i="1"/>
  <c r="AF695" i="1" s="1"/>
  <c r="Y893" i="1"/>
  <c r="AE661" i="1"/>
  <c r="AF661" i="1" s="1"/>
  <c r="AE739" i="1"/>
  <c r="AF739" i="1" s="1"/>
  <c r="Y471" i="1"/>
  <c r="X770" i="1"/>
  <c r="AE955" i="1"/>
  <c r="AF955" i="1" s="1"/>
  <c r="AC930" i="1"/>
  <c r="V930" i="1"/>
  <c r="AE771" i="1"/>
  <c r="AF771" i="1" s="1"/>
  <c r="AG221" i="1"/>
  <c r="AG456" i="1"/>
  <c r="Y243" i="1"/>
  <c r="AG637" i="1"/>
  <c r="Y91" i="1"/>
  <c r="AG297" i="1"/>
  <c r="AG375" i="1"/>
  <c r="S178" i="1"/>
  <c r="AG630" i="1"/>
  <c r="X263" i="1"/>
  <c r="Y595" i="1"/>
  <c r="AG58" i="1"/>
  <c r="X477" i="1"/>
  <c r="Y533" i="1"/>
  <c r="AE895" i="1"/>
  <c r="AF895" i="1" s="1"/>
  <c r="AE650" i="1"/>
  <c r="AF650" i="1" s="1"/>
  <c r="AE691" i="1"/>
  <c r="AF691" i="1" s="1"/>
  <c r="V673" i="1"/>
  <c r="AC673" i="1"/>
  <c r="AE669" i="1"/>
  <c r="AF669" i="1" s="1"/>
  <c r="AG701" i="1"/>
  <c r="Y762" i="1"/>
  <c r="AE902" i="1"/>
  <c r="AF902" i="1" s="1"/>
  <c r="AE931" i="1"/>
  <c r="AF931" i="1" s="1"/>
  <c r="AG680" i="1"/>
  <c r="X807" i="1"/>
  <c r="AG697" i="1"/>
  <c r="AC790" i="1"/>
  <c r="AD790" i="1" s="1"/>
  <c r="V790" i="1"/>
  <c r="Z790" i="1" s="1"/>
  <c r="AE730" i="1"/>
  <c r="AF730" i="1" s="1"/>
  <c r="AE917" i="1"/>
  <c r="AF917" i="1" s="1"/>
  <c r="X910" i="1"/>
  <c r="AE974" i="1"/>
  <c r="AF974" i="1" s="1"/>
  <c r="Y839" i="1"/>
  <c r="Y824" i="1"/>
  <c r="X859" i="1"/>
  <c r="Y859" i="1"/>
  <c r="V738" i="1"/>
  <c r="AC738" i="1"/>
  <c r="AE867" i="1"/>
  <c r="AF867" i="1" s="1"/>
  <c r="X646" i="1"/>
  <c r="AG999" i="1"/>
  <c r="AE732" i="1"/>
  <c r="AF732" i="1" s="1"/>
  <c r="X351" i="1"/>
  <c r="Y351" i="1"/>
  <c r="AG965" i="1"/>
  <c r="V759" i="1"/>
  <c r="AC759" i="1"/>
  <c r="AG808" i="1"/>
  <c r="Y672" i="1"/>
  <c r="X672" i="1"/>
  <c r="Y895" i="1"/>
  <c r="AG936" i="1"/>
  <c r="X755" i="1"/>
  <c r="X814" i="1"/>
  <c r="V438" i="1"/>
  <c r="AC438" i="1"/>
  <c r="AG735" i="1"/>
  <c r="AE949" i="1"/>
  <c r="AF949" i="1" s="1"/>
  <c r="AE982" i="1"/>
  <c r="AF982" i="1" s="1"/>
  <c r="AG662" i="1"/>
  <c r="AG643" i="1"/>
  <c r="V187" i="1"/>
  <c r="AC187" i="1"/>
  <c r="AG884" i="1"/>
  <c r="Y915" i="1"/>
  <c r="X667" i="1"/>
  <c r="Y985" i="1"/>
  <c r="Y652" i="1"/>
  <c r="AG952" i="1"/>
  <c r="V660" i="1"/>
  <c r="AC660" i="1"/>
  <c r="Y868" i="1"/>
  <c r="AG753" i="1"/>
  <c r="Y794" i="1"/>
  <c r="AE947" i="1"/>
  <c r="AF947" i="1" s="1"/>
  <c r="AG851" i="1"/>
  <c r="AG741" i="1"/>
  <c r="AC810" i="1"/>
  <c r="V810" i="1"/>
  <c r="AE773" i="1"/>
  <c r="AF773" i="1" s="1"/>
  <c r="X798" i="1"/>
  <c r="V800" i="1"/>
  <c r="Z800" i="1" s="1"/>
  <c r="AC800" i="1"/>
  <c r="AD800" i="1" s="1"/>
  <c r="Y880" i="1"/>
  <c r="AE795" i="1"/>
  <c r="AF795" i="1" s="1"/>
  <c r="AG754" i="1"/>
  <c r="X766" i="1"/>
  <c r="AE881" i="1"/>
  <c r="AF881" i="1" s="1"/>
  <c r="AE838" i="1"/>
  <c r="AF838" i="1" s="1"/>
  <c r="Y883" i="1"/>
  <c r="X834" i="1"/>
  <c r="AE714" i="1"/>
  <c r="AF714" i="1" s="1"/>
  <c r="Y834" i="1"/>
  <c r="X954" i="1"/>
  <c r="Y77" i="1"/>
  <c r="Y635" i="1"/>
  <c r="X424" i="1"/>
  <c r="AG559" i="1"/>
  <c r="Y117" i="1"/>
  <c r="X319" i="1"/>
  <c r="AG55" i="1"/>
  <c r="AG64" i="1"/>
  <c r="X297" i="1"/>
  <c r="AG89" i="1"/>
  <c r="AG439" i="1"/>
  <c r="AG512" i="1"/>
  <c r="AG226" i="1"/>
  <c r="AG285" i="1"/>
  <c r="X558" i="1"/>
  <c r="Y263" i="1"/>
  <c r="X595" i="1"/>
  <c r="AG605" i="1"/>
  <c r="AG49" i="1"/>
  <c r="Y527" i="1"/>
  <c r="AG367" i="1"/>
  <c r="X106" i="1"/>
  <c r="AE698" i="1"/>
  <c r="AF698" i="1" s="1"/>
  <c r="AG929" i="1"/>
  <c r="AD835" i="1"/>
  <c r="AG835" i="1"/>
  <c r="AC928" i="1"/>
  <c r="V928" i="1"/>
  <c r="AG696" i="1"/>
  <c r="V823" i="1"/>
  <c r="Z823" i="1" s="1"/>
  <c r="AC823" i="1"/>
  <c r="AD823" i="1" s="1"/>
  <c r="AC725" i="1"/>
  <c r="V725" i="1"/>
  <c r="AG907" i="1"/>
  <c r="AE826" i="1"/>
  <c r="AF826" i="1" s="1"/>
  <c r="AG927" i="1"/>
  <c r="AC870" i="1"/>
  <c r="AD870" i="1" s="1"/>
  <c r="V870" i="1"/>
  <c r="Z870" i="1" s="1"/>
  <c r="AE942" i="1"/>
  <c r="AF942" i="1" s="1"/>
  <c r="Y807" i="1"/>
  <c r="V927" i="1"/>
  <c r="Z927" i="1" s="1"/>
  <c r="AC927" i="1"/>
  <c r="AD927" i="1" s="1"/>
  <c r="AG839" i="1"/>
  <c r="X953" i="1"/>
  <c r="AE658" i="1"/>
  <c r="AF658" i="1" s="1"/>
  <c r="Y910" i="1"/>
  <c r="AE824" i="1"/>
  <c r="AF824" i="1" s="1"/>
  <c r="AE909" i="1"/>
  <c r="AF909" i="1" s="1"/>
  <c r="AG890" i="1"/>
  <c r="AE761" i="1"/>
  <c r="AF761" i="1" s="1"/>
  <c r="AE760" i="1"/>
  <c r="AF760" i="1" s="1"/>
  <c r="AG859" i="1"/>
  <c r="AG658" i="1"/>
  <c r="AC918" i="1"/>
  <c r="AD918" i="1" s="1"/>
  <c r="AE816" i="1"/>
  <c r="AF816" i="1" s="1"/>
  <c r="AE709" i="1"/>
  <c r="AF709" i="1" s="1"/>
  <c r="AG931" i="1"/>
  <c r="Y646" i="1"/>
  <c r="AE825" i="1"/>
  <c r="AF825" i="1" s="1"/>
  <c r="AE997" i="1"/>
  <c r="AF997" i="1" s="1"/>
  <c r="V876" i="1"/>
  <c r="AC876" i="1"/>
  <c r="X986" i="1"/>
  <c r="AG351" i="1"/>
  <c r="X764" i="1"/>
  <c r="AE979" i="1"/>
  <c r="AF979" i="1" s="1"/>
  <c r="X993" i="1"/>
  <c r="AG672" i="1"/>
  <c r="V869" i="1"/>
  <c r="Z869" i="1" s="1"/>
  <c r="AC869" i="1"/>
  <c r="AD869" i="1" s="1"/>
  <c r="AG915" i="1"/>
  <c r="Y755" i="1"/>
  <c r="Y814" i="1"/>
  <c r="AE998" i="1"/>
  <c r="AF998" i="1" s="1"/>
  <c r="X828" i="1"/>
  <c r="Y863" i="1"/>
  <c r="AG833" i="1"/>
  <c r="AE861" i="1"/>
  <c r="AF861" i="1" s="1"/>
  <c r="Y667" i="1"/>
  <c r="AG695" i="1"/>
  <c r="X965" i="1"/>
  <c r="Y806" i="1"/>
  <c r="X794" i="1"/>
  <c r="AE687" i="1"/>
  <c r="AF687" i="1" s="1"/>
  <c r="AG891" i="1"/>
  <c r="X643" i="1"/>
  <c r="Y950" i="1"/>
  <c r="Y798" i="1"/>
  <c r="AG708" i="1"/>
  <c r="X774" i="1"/>
  <c r="AG972" i="1"/>
  <c r="AE645" i="1"/>
  <c r="AF645" i="1" s="1"/>
  <c r="AG699" i="1"/>
  <c r="Y766" i="1"/>
  <c r="AE969" i="1"/>
  <c r="AF969" i="1" s="1"/>
  <c r="AC916" i="1"/>
  <c r="AD916" i="1" s="1"/>
  <c r="V916" i="1"/>
  <c r="Z916" i="1" s="1"/>
  <c r="AC778" i="1"/>
  <c r="AD778" i="1" s="1"/>
  <c r="V778" i="1"/>
  <c r="Z778" i="1" s="1"/>
  <c r="V722" i="1"/>
  <c r="Z722" i="1" s="1"/>
  <c r="AC722" i="1"/>
  <c r="AD722" i="1" s="1"/>
  <c r="V786" i="1"/>
  <c r="Z786" i="1" s="1"/>
  <c r="AC786" i="1"/>
  <c r="AD786" i="1" s="1"/>
  <c r="AG657" i="1"/>
  <c r="AE943" i="1"/>
  <c r="AF943" i="1" s="1"/>
  <c r="AE832" i="1"/>
  <c r="AF832" i="1" s="1"/>
  <c r="AC784" i="1"/>
  <c r="AD784" i="1" s="1"/>
  <c r="V784" i="1"/>
  <c r="Z784" i="1" s="1"/>
  <c r="X195" i="1"/>
  <c r="AE907" i="1"/>
  <c r="AF907" i="1" s="1"/>
  <c r="X745" i="1"/>
  <c r="Z780" i="1"/>
  <c r="Y780" i="1"/>
  <c r="X780" i="1"/>
  <c r="V259" i="1"/>
  <c r="AC259" i="1"/>
  <c r="Y363" i="1"/>
  <c r="X77" i="1"/>
  <c r="X64" i="1"/>
  <c r="AG118" i="1"/>
  <c r="Y424" i="1"/>
  <c r="X524" i="1"/>
  <c r="Y377" i="1"/>
  <c r="X117" i="1"/>
  <c r="X142" i="1"/>
  <c r="AG470" i="1"/>
  <c r="Y319" i="1"/>
  <c r="X559" i="1"/>
  <c r="Y297" i="1"/>
  <c r="AG253" i="1"/>
  <c r="AG464" i="1"/>
  <c r="X315" i="1"/>
  <c r="Y514" i="1"/>
  <c r="AG56" i="1"/>
  <c r="Y558" i="1"/>
  <c r="AG229" i="1"/>
  <c r="Y364" i="1"/>
  <c r="X527" i="1"/>
  <c r="Y70" i="1"/>
  <c r="AG273" i="1"/>
  <c r="AE1000" i="1"/>
  <c r="AF1000" i="1" s="1"/>
  <c r="Z835" i="1"/>
  <c r="Y835" i="1"/>
  <c r="X835" i="1"/>
  <c r="AE720" i="1"/>
  <c r="AF720" i="1" s="1"/>
  <c r="AE877" i="1"/>
  <c r="AF877" i="1" s="1"/>
  <c r="AE865" i="1"/>
  <c r="AF865" i="1" s="1"/>
  <c r="V712" i="1"/>
  <c r="AC712" i="1"/>
  <c r="AG943" i="1"/>
  <c r="AE671" i="1"/>
  <c r="AF671" i="1" s="1"/>
  <c r="AC850" i="1"/>
  <c r="AD850" i="1" s="1"/>
  <c r="V850" i="1"/>
  <c r="Z850" i="1" s="1"/>
  <c r="AE779" i="1"/>
  <c r="AF779" i="1" s="1"/>
  <c r="V856" i="1"/>
  <c r="AC856" i="1"/>
  <c r="X701" i="1"/>
  <c r="Y953" i="1"/>
  <c r="X984" i="1"/>
  <c r="X720" i="1"/>
  <c r="X907" i="1"/>
  <c r="AE647" i="1"/>
  <c r="AF647" i="1" s="1"/>
  <c r="AE960" i="1"/>
  <c r="AF960" i="1" s="1"/>
  <c r="AE704" i="1"/>
  <c r="AF704" i="1" s="1"/>
  <c r="AE724" i="1"/>
  <c r="AF724" i="1" s="1"/>
  <c r="Z789" i="1"/>
  <c r="Y789" i="1"/>
  <c r="X789" i="1"/>
  <c r="X670" i="1"/>
  <c r="AG951" i="1"/>
  <c r="AC946" i="1"/>
  <c r="AD946" i="1" s="1"/>
  <c r="X951" i="1"/>
  <c r="AE787" i="1"/>
  <c r="AF787" i="1" s="1"/>
  <c r="AG739" i="1"/>
  <c r="X746" i="1"/>
  <c r="AG755" i="1"/>
  <c r="AG720" i="1"/>
  <c r="AG661" i="1"/>
  <c r="Y986" i="1"/>
  <c r="Y764" i="1"/>
  <c r="AE751" i="1"/>
  <c r="AF751" i="1" s="1"/>
  <c r="X777" i="1"/>
  <c r="Y993" i="1"/>
  <c r="AG671" i="1"/>
  <c r="Y728" i="1"/>
  <c r="X728" i="1"/>
  <c r="Y828" i="1"/>
  <c r="X863" i="1"/>
  <c r="AG862" i="1"/>
  <c r="AE767" i="1"/>
  <c r="AF767" i="1" s="1"/>
  <c r="X939" i="1"/>
  <c r="AG760" i="1"/>
  <c r="R924" i="1"/>
  <c r="S924" i="1"/>
  <c r="AE743" i="1"/>
  <c r="AF743" i="1" s="1"/>
  <c r="Y965" i="1"/>
  <c r="X662" i="1"/>
  <c r="AC79" i="1"/>
  <c r="V79" i="1"/>
  <c r="AE819" i="1"/>
  <c r="AF819" i="1" s="1"/>
  <c r="V642" i="1"/>
  <c r="Z642" i="1" s="1"/>
  <c r="AC642" i="1"/>
  <c r="AD642" i="1" s="1"/>
  <c r="Y643" i="1"/>
  <c r="AG668" i="1"/>
  <c r="X950" i="1"/>
  <c r="X997" i="1"/>
  <c r="AG887" i="1"/>
  <c r="AG908" i="1"/>
  <c r="AE990" i="1"/>
  <c r="AF990" i="1" s="1"/>
  <c r="Y774" i="1"/>
  <c r="X704" i="1"/>
  <c r="AD911" i="1"/>
  <c r="AG911" i="1"/>
  <c r="X851" i="1"/>
  <c r="AG905" i="1"/>
  <c r="AG877" i="1"/>
  <c r="Y815" i="1"/>
  <c r="X815" i="1"/>
  <c r="AE796" i="1"/>
  <c r="AF796" i="1" s="1"/>
  <c r="R860" i="1"/>
  <c r="S860" i="1"/>
  <c r="AE696" i="1"/>
  <c r="AF696" i="1" s="1"/>
  <c r="V934" i="1"/>
  <c r="Z934" i="1" s="1"/>
  <c r="AC934" i="1"/>
  <c r="AD934" i="1" s="1"/>
  <c r="Y306" i="1"/>
  <c r="AG815" i="1"/>
  <c r="AE977" i="1"/>
  <c r="AF977" i="1" s="1"/>
  <c r="Y739" i="1"/>
  <c r="Y456" i="1"/>
  <c r="Y524" i="1"/>
  <c r="X240" i="1"/>
  <c r="X377" i="1"/>
  <c r="X118" i="1"/>
  <c r="X45" i="1"/>
  <c r="Y559" i="1"/>
  <c r="X636" i="1"/>
  <c r="AG85" i="1"/>
  <c r="X288" i="1"/>
  <c r="X370" i="1"/>
  <c r="Y315" i="1"/>
  <c r="AG403" i="1"/>
  <c r="X514" i="1"/>
  <c r="AG538" i="1"/>
  <c r="AG507" i="1"/>
  <c r="AG391" i="1"/>
  <c r="Y628" i="1"/>
  <c r="X70" i="1"/>
  <c r="AG164" i="1"/>
  <c r="Y460" i="1"/>
  <c r="AE900" i="1"/>
  <c r="AF900" i="1" s="1"/>
  <c r="AE993" i="1"/>
  <c r="AF993" i="1" s="1"/>
  <c r="V772" i="1"/>
  <c r="Z772" i="1" s="1"/>
  <c r="AC772" i="1"/>
  <c r="AD772" i="1" s="1"/>
  <c r="AG762" i="1"/>
  <c r="AE774" i="1"/>
  <c r="AF774" i="1" s="1"/>
  <c r="AE906" i="1"/>
  <c r="AF906" i="1" s="1"/>
  <c r="AE680" i="1"/>
  <c r="AF680" i="1" s="1"/>
  <c r="AD897" i="1"/>
  <c r="AG897" i="1"/>
  <c r="V719" i="1"/>
  <c r="Z719" i="1" s="1"/>
  <c r="AC719" i="1"/>
  <c r="AD719" i="1" s="1"/>
  <c r="AE903" i="1"/>
  <c r="AF903" i="1" s="1"/>
  <c r="X905" i="1"/>
  <c r="X977" i="1"/>
  <c r="Y701" i="1"/>
  <c r="AG900" i="1"/>
  <c r="Y984" i="1"/>
  <c r="Y720" i="1"/>
  <c r="Y907" i="1"/>
  <c r="AE799" i="1"/>
  <c r="AF799" i="1" s="1"/>
  <c r="AE952" i="1"/>
  <c r="AF952" i="1" s="1"/>
  <c r="AG962" i="1"/>
  <c r="AD789" i="1"/>
  <c r="AG789" i="1"/>
  <c r="Y670" i="1"/>
  <c r="Y951" i="1"/>
  <c r="AG647" i="1"/>
  <c r="AE777" i="1"/>
  <c r="AF777" i="1" s="1"/>
  <c r="AE668" i="1"/>
  <c r="AF668" i="1" s="1"/>
  <c r="Y746" i="1"/>
  <c r="X890" i="1"/>
  <c r="AG670" i="1"/>
  <c r="X877" i="1"/>
  <c r="AG828" i="1"/>
  <c r="AE851" i="1"/>
  <c r="AF851" i="1" s="1"/>
  <c r="X647" i="1"/>
  <c r="Y777" i="1"/>
  <c r="AE749" i="1"/>
  <c r="AF749" i="1" s="1"/>
  <c r="X846" i="1"/>
  <c r="AG724" i="1"/>
  <c r="X714" i="1"/>
  <c r="AC690" i="1"/>
  <c r="AD690" i="1" s="1"/>
  <c r="V690" i="1"/>
  <c r="Z690" i="1" s="1"/>
  <c r="X995" i="1"/>
  <c r="AE988" i="1"/>
  <c r="AF988" i="1" s="1"/>
  <c r="X849" i="1"/>
  <c r="AE944" i="1"/>
  <c r="AF944" i="1" s="1"/>
  <c r="AE752" i="1"/>
  <c r="AF752" i="1" s="1"/>
  <c r="V655" i="1"/>
  <c r="AC655" i="1"/>
  <c r="V805" i="1"/>
  <c r="AC805" i="1"/>
  <c r="Y939" i="1"/>
  <c r="X671" i="1"/>
  <c r="AE817" i="1"/>
  <c r="AF817" i="1" s="1"/>
  <c r="AE742" i="1"/>
  <c r="AF742" i="1" s="1"/>
  <c r="X921" i="1"/>
  <c r="AE797" i="1"/>
  <c r="AF797" i="1" s="1"/>
  <c r="Y662" i="1"/>
  <c r="AE989" i="1"/>
  <c r="AF989" i="1" s="1"/>
  <c r="AG652" i="1"/>
  <c r="AG691" i="1"/>
  <c r="Y997" i="1"/>
  <c r="AE783" i="1"/>
  <c r="AF783" i="1" s="1"/>
  <c r="Y704" i="1"/>
  <c r="Z911" i="1"/>
  <c r="X911" i="1"/>
  <c r="Y911" i="1"/>
  <c r="X663" i="1"/>
  <c r="Y851" i="1"/>
  <c r="V847" i="1"/>
  <c r="Z847" i="1" s="1"/>
  <c r="AC847" i="1"/>
  <c r="AD847" i="1" s="1"/>
  <c r="V987" i="1"/>
  <c r="Z987" i="1" s="1"/>
  <c r="AC987" i="1"/>
  <c r="AD987" i="1" s="1"/>
  <c r="V978" i="1"/>
  <c r="Z978" i="1" s="1"/>
  <c r="AC978" i="1"/>
  <c r="AD978" i="1" s="1"/>
  <c r="V871" i="1"/>
  <c r="Z871" i="1" s="1"/>
  <c r="AC871" i="1"/>
  <c r="AD871" i="1" s="1"/>
  <c r="AC873" i="1"/>
  <c r="AD873" i="1" s="1"/>
  <c r="V873" i="1"/>
  <c r="Z873" i="1" s="1"/>
  <c r="AG110" i="1"/>
  <c r="AF863" i="1"/>
  <c r="AE863" i="1"/>
  <c r="AC937" i="1"/>
  <c r="AD937" i="1" s="1"/>
  <c r="V937" i="1"/>
  <c r="Z937" i="1" s="1"/>
  <c r="AD780" i="1"/>
  <c r="AG780" i="1"/>
  <c r="X983" i="1"/>
  <c r="V716" i="1"/>
  <c r="Z716" i="1" s="1"/>
  <c r="AC716" i="1"/>
  <c r="AD716" i="1" s="1"/>
  <c r="Y888" i="1"/>
  <c r="X888" i="1"/>
  <c r="AG893" i="1"/>
  <c r="AE834" i="1"/>
  <c r="AF834" i="1" s="1"/>
  <c r="AE882" i="1"/>
  <c r="AF882" i="1" s="1"/>
  <c r="AE662" i="1"/>
  <c r="AF662" i="1" s="1"/>
  <c r="AG338" i="1"/>
  <c r="X213" i="1"/>
  <c r="Y240" i="1"/>
  <c r="X221" i="1"/>
  <c r="Y118" i="1"/>
  <c r="Y45" i="1"/>
  <c r="AG585" i="1"/>
  <c r="Y414" i="1"/>
  <c r="Y636" i="1"/>
  <c r="AG147" i="1"/>
  <c r="X69" i="1"/>
  <c r="Y85" i="1"/>
  <c r="Y288" i="1"/>
  <c r="X375" i="1"/>
  <c r="AG200" i="1"/>
  <c r="AG213" i="1"/>
  <c r="AG595" i="1"/>
  <c r="X355" i="1"/>
  <c r="Y140" i="1"/>
  <c r="X628" i="1"/>
  <c r="AG628" i="1"/>
  <c r="X460" i="1"/>
  <c r="Y937" i="1"/>
  <c r="AC994" i="1"/>
  <c r="V994" i="1"/>
  <c r="AE901" i="1"/>
  <c r="AF901" i="1" s="1"/>
  <c r="AE983" i="1"/>
  <c r="AF983" i="1" s="1"/>
  <c r="Z897" i="1"/>
  <c r="Y897" i="1"/>
  <c r="X897" i="1"/>
  <c r="AE912" i="1"/>
  <c r="AF912" i="1" s="1"/>
  <c r="Y905" i="1"/>
  <c r="AE910" i="1"/>
  <c r="AF910" i="1" s="1"/>
  <c r="Y977" i="1"/>
  <c r="AE964" i="1"/>
  <c r="AF964" i="1" s="1"/>
  <c r="Y657" i="1"/>
  <c r="X657" i="1"/>
  <c r="AE985" i="1"/>
  <c r="AF985" i="1" s="1"/>
  <c r="AE828" i="1"/>
  <c r="AF828" i="1" s="1"/>
  <c r="AE954" i="1"/>
  <c r="AF954" i="1" s="1"/>
  <c r="AE951" i="1"/>
  <c r="AF951" i="1" s="1"/>
  <c r="AG646" i="1"/>
  <c r="V933" i="1"/>
  <c r="AC933" i="1"/>
  <c r="X802" i="1"/>
  <c r="AE798" i="1"/>
  <c r="AF798" i="1" s="1"/>
  <c r="AG846" i="1"/>
  <c r="AG955" i="1"/>
  <c r="Y890" i="1"/>
  <c r="AE770" i="1"/>
  <c r="AF770" i="1" s="1"/>
  <c r="Y877" i="1"/>
  <c r="X883" i="1"/>
  <c r="AC731" i="1"/>
  <c r="V731" i="1"/>
  <c r="Y647" i="1"/>
  <c r="AE665" i="1"/>
  <c r="AF665" i="1" s="1"/>
  <c r="Y846" i="1"/>
  <c r="V703" i="1"/>
  <c r="Z703" i="1" s="1"/>
  <c r="AC703" i="1"/>
  <c r="AD703" i="1" s="1"/>
  <c r="R775" i="1"/>
  <c r="S775" i="1"/>
  <c r="Y714" i="1"/>
  <c r="AE677" i="1"/>
  <c r="AF677" i="1" s="1"/>
  <c r="X692" i="1"/>
  <c r="Y995" i="1"/>
  <c r="Y849" i="1"/>
  <c r="AE745" i="1"/>
  <c r="AF745" i="1" s="1"/>
  <c r="AG978" i="1"/>
  <c r="Y671" i="1"/>
  <c r="AG653" i="1"/>
  <c r="V644" i="1"/>
  <c r="AC644" i="1"/>
  <c r="Y921" i="1"/>
  <c r="V615" i="1"/>
  <c r="AC615" i="1"/>
  <c r="X761" i="1"/>
  <c r="AE702" i="1"/>
  <c r="AF702" i="1" s="1"/>
  <c r="Y983" i="1"/>
  <c r="R968" i="1"/>
  <c r="S968" i="1"/>
  <c r="AG989" i="1"/>
  <c r="X881" i="1"/>
  <c r="AE831" i="1"/>
  <c r="AF831" i="1" s="1"/>
  <c r="AG722" i="1"/>
  <c r="AC872" i="1"/>
  <c r="V872" i="1"/>
  <c r="AE995" i="1"/>
  <c r="AF995" i="1" s="1"/>
  <c r="Y663" i="1"/>
  <c r="AE829" i="1"/>
  <c r="AF829" i="1" s="1"/>
  <c r="AC489" i="1"/>
  <c r="AD489" i="1" s="1"/>
  <c r="V489" i="1"/>
  <c r="Z489" i="1" s="1"/>
  <c r="AE43" i="1"/>
  <c r="AF43" i="1" s="1"/>
  <c r="AE281" i="1"/>
  <c r="AF281" i="1" s="1"/>
  <c r="AG499" i="1"/>
  <c r="AE549" i="1"/>
  <c r="AF549" i="1" s="1"/>
  <c r="AE145" i="1"/>
  <c r="AF145" i="1" s="1"/>
  <c r="AE106" i="1"/>
  <c r="AF106" i="1" s="1"/>
  <c r="AE205" i="1"/>
  <c r="AF205" i="1" s="1"/>
  <c r="AE186" i="1"/>
  <c r="AF186" i="1" s="1"/>
  <c r="AC554" i="1"/>
  <c r="AD554" i="1" s="1"/>
  <c r="V554" i="1"/>
  <c r="Z554" i="1" s="1"/>
  <c r="AE435" i="1"/>
  <c r="AF435" i="1" s="1"/>
  <c r="V347" i="1"/>
  <c r="AC347" i="1"/>
  <c r="AG518" i="1"/>
  <c r="AE158" i="1"/>
  <c r="AF158" i="1" s="1"/>
  <c r="AE422" i="1"/>
  <c r="AF422" i="1" s="1"/>
  <c r="AE536" i="1"/>
  <c r="AF536" i="1" s="1"/>
  <c r="AE341" i="1"/>
  <c r="AF341" i="1" s="1"/>
  <c r="AE313" i="1"/>
  <c r="AF313" i="1" s="1"/>
  <c r="Y205" i="1"/>
  <c r="AC563" i="1"/>
  <c r="AD563" i="1" s="1"/>
  <c r="V563" i="1"/>
  <c r="Z563" i="1" s="1"/>
  <c r="AG101" i="1"/>
  <c r="AE415" i="1"/>
  <c r="AF415" i="1" s="1"/>
  <c r="Y479" i="1"/>
  <c r="AE130" i="1"/>
  <c r="AF130" i="1" s="1"/>
  <c r="Y280" i="1"/>
  <c r="AE627" i="1"/>
  <c r="AF627" i="1" s="1"/>
  <c r="AG364" i="1"/>
  <c r="AC309" i="1"/>
  <c r="AD309" i="1" s="1"/>
  <c r="V309" i="1"/>
  <c r="Z309" i="1" s="1"/>
  <c r="AG179" i="1"/>
  <c r="Y536" i="1"/>
  <c r="X536" i="1"/>
  <c r="AE42" i="1"/>
  <c r="AF42" i="1" s="1"/>
  <c r="R475" i="1"/>
  <c r="S475" i="1"/>
  <c r="X437" i="1"/>
  <c r="X623" i="1"/>
  <c r="AG292" i="1"/>
  <c r="AE124" i="1"/>
  <c r="AF124" i="1" s="1"/>
  <c r="Y477" i="1"/>
  <c r="Y550" i="1"/>
  <c r="X597" i="1"/>
  <c r="AE95" i="1"/>
  <c r="AF95" i="1" s="1"/>
  <c r="AE623" i="1"/>
  <c r="AF623" i="1" s="1"/>
  <c r="AE479" i="1"/>
  <c r="AF479" i="1" s="1"/>
  <c r="AE97" i="1"/>
  <c r="AF97" i="1" s="1"/>
  <c r="AG97" i="1"/>
  <c r="AG597" i="1"/>
  <c r="AE206" i="1"/>
  <c r="AF206" i="1" s="1"/>
  <c r="AG509" i="1"/>
  <c r="AC567" i="1"/>
  <c r="AD567" i="1" s="1"/>
  <c r="V567" i="1"/>
  <c r="Z567" i="1" s="1"/>
  <c r="V202" i="1"/>
  <c r="Z202" i="1" s="1"/>
  <c r="AC202" i="1"/>
  <c r="AD202" i="1" s="1"/>
  <c r="V575" i="1"/>
  <c r="Z575" i="1" s="1"/>
  <c r="AC575" i="1"/>
  <c r="AD575" i="1" s="1"/>
  <c r="V193" i="1"/>
  <c r="Z193" i="1" s="1"/>
  <c r="AC193" i="1"/>
  <c r="AD193" i="1" s="1"/>
  <c r="V190" i="1"/>
  <c r="Z190" i="1" s="1"/>
  <c r="AC190" i="1"/>
  <c r="AD190" i="1" s="1"/>
  <c r="V99" i="1"/>
  <c r="Z99" i="1" s="1"/>
  <c r="AC99" i="1"/>
  <c r="AD99" i="1" s="1"/>
  <c r="AC540" i="1"/>
  <c r="V540" i="1"/>
  <c r="X199" i="1"/>
  <c r="Y199" i="1"/>
  <c r="AE109" i="1"/>
  <c r="AF109" i="1" s="1"/>
  <c r="AC541" i="1"/>
  <c r="V541" i="1"/>
  <c r="AG186" i="1"/>
  <c r="V105" i="1"/>
  <c r="Z105" i="1" s="1"/>
  <c r="AC105" i="1"/>
  <c r="AD105" i="1" s="1"/>
  <c r="AE598" i="1"/>
  <c r="AF598" i="1" s="1"/>
  <c r="Y443" i="1"/>
  <c r="AG598" i="1"/>
  <c r="AE407" i="1"/>
  <c r="AF407" i="1" s="1"/>
  <c r="AE179" i="1"/>
  <c r="AF179" i="1" s="1"/>
  <c r="AE226" i="1"/>
  <c r="AF226" i="1" s="1"/>
  <c r="AG143" i="1"/>
  <c r="AE430" i="1"/>
  <c r="AF430" i="1" s="1"/>
  <c r="X317" i="1"/>
  <c r="AE508" i="1"/>
  <c r="AF508" i="1" s="1"/>
  <c r="AE446" i="1"/>
  <c r="AF446" i="1" s="1"/>
  <c r="AE485" i="1"/>
  <c r="AF485" i="1" s="1"/>
  <c r="X207" i="1"/>
  <c r="AE556" i="1"/>
  <c r="AF556" i="1" s="1"/>
  <c r="AE160" i="1"/>
  <c r="AF160" i="1" s="1"/>
  <c r="AE477" i="1"/>
  <c r="AF477" i="1" s="1"/>
  <c r="X232" i="1"/>
  <c r="AE500" i="1"/>
  <c r="AF500" i="1" s="1"/>
  <c r="AE268" i="1"/>
  <c r="AF268" i="1" s="1"/>
  <c r="AE519" i="1"/>
  <c r="AF519" i="1" s="1"/>
  <c r="X521" i="1"/>
  <c r="X568" i="1"/>
  <c r="X264" i="1"/>
  <c r="AG429" i="1"/>
  <c r="AG341" i="1"/>
  <c r="AG519" i="1"/>
  <c r="AE437" i="1"/>
  <c r="AF437" i="1" s="1"/>
  <c r="AE220" i="1"/>
  <c r="AF220" i="1" s="1"/>
  <c r="Y228" i="1"/>
  <c r="AE86" i="1"/>
  <c r="AF86" i="1" s="1"/>
  <c r="AG248" i="1"/>
  <c r="AE551" i="1"/>
  <c r="AF551" i="1" s="1"/>
  <c r="AE171" i="1"/>
  <c r="AF171" i="1" s="1"/>
  <c r="Z547" i="1"/>
  <c r="Y547" i="1"/>
  <c r="X547" i="1"/>
  <c r="AE337" i="1"/>
  <c r="AF337" i="1"/>
  <c r="AE100" i="1"/>
  <c r="AF100" i="1" s="1"/>
  <c r="AE150" i="1"/>
  <c r="AF150" i="1"/>
  <c r="AD433" i="1"/>
  <c r="AG433" i="1"/>
  <c r="AC580" i="1"/>
  <c r="V580" i="1"/>
  <c r="Y482" i="1"/>
  <c r="Y100" i="1"/>
  <c r="AE354" i="1"/>
  <c r="AF354" i="1" s="1"/>
  <c r="AE295" i="1"/>
  <c r="AF295" i="1" s="1"/>
  <c r="AG370" i="1"/>
  <c r="AG425" i="1"/>
  <c r="AE159" i="1"/>
  <c r="AF159" i="1" s="1"/>
  <c r="Y350" i="1"/>
  <c r="AG67" i="1"/>
  <c r="Y638" i="1"/>
  <c r="AG315" i="1"/>
  <c r="X205" i="1"/>
  <c r="Y515" i="1"/>
  <c r="AG454" i="1"/>
  <c r="AE365" i="1"/>
  <c r="AF365" i="1" s="1"/>
  <c r="AE498" i="1"/>
  <c r="AF498" i="1" s="1"/>
  <c r="AE69" i="1"/>
  <c r="AF69" i="1" s="1"/>
  <c r="AE463" i="1"/>
  <c r="AF463" i="1" s="1"/>
  <c r="Y67" i="1"/>
  <c r="AG317" i="1"/>
  <c r="AE521" i="1"/>
  <c r="AF521" i="1" s="1"/>
  <c r="AE355" i="1"/>
  <c r="AF355" i="1" s="1"/>
  <c r="AE367" i="1"/>
  <c r="AF367" i="1" s="1"/>
  <c r="X491" i="1"/>
  <c r="V548" i="1"/>
  <c r="Z548" i="1" s="1"/>
  <c r="AC548" i="1"/>
  <c r="AD548" i="1" s="1"/>
  <c r="AE529" i="1"/>
  <c r="AF529" i="1" s="1"/>
  <c r="AC234" i="1"/>
  <c r="V234" i="1"/>
  <c r="Y317" i="1"/>
  <c r="AG287" i="1"/>
  <c r="AE594" i="1"/>
  <c r="AF594" i="1" s="1"/>
  <c r="X479" i="1"/>
  <c r="X582" i="1"/>
  <c r="AG247" i="1"/>
  <c r="AE47" i="1"/>
  <c r="AF47" i="1" s="1"/>
  <c r="AE279" i="1"/>
  <c r="AF279" i="1" s="1"/>
  <c r="AE119" i="1"/>
  <c r="AF119" i="1" s="1"/>
  <c r="AE589" i="1"/>
  <c r="AF589" i="1" s="1"/>
  <c r="AG140" i="1"/>
  <c r="AG623" i="1"/>
  <c r="Y355" i="1"/>
  <c r="AG536" i="1"/>
  <c r="AG135" i="1"/>
  <c r="AC577" i="1"/>
  <c r="V577" i="1"/>
  <c r="X365" i="1"/>
  <c r="AE334" i="1"/>
  <c r="AF334" i="1" s="1"/>
  <c r="X392" i="1"/>
  <c r="Y437" i="1"/>
  <c r="AG136" i="1"/>
  <c r="Y623" i="1"/>
  <c r="AG112" i="1"/>
  <c r="AE57" i="1"/>
  <c r="AF57" i="1" s="1"/>
  <c r="Y562" i="1"/>
  <c r="X183" i="1"/>
  <c r="Y597" i="1"/>
  <c r="AG262" i="1"/>
  <c r="AE60" i="1"/>
  <c r="AF60" i="1" s="1"/>
  <c r="AD289" i="1"/>
  <c r="AG289" i="1"/>
  <c r="AE565" i="1"/>
  <c r="AF565" i="1" s="1"/>
  <c r="AE592" i="1"/>
  <c r="AF592" i="1" s="1"/>
  <c r="Y47" i="1"/>
  <c r="V395" i="1"/>
  <c r="AC395" i="1"/>
  <c r="AG92" i="1"/>
  <c r="Y605" i="1"/>
  <c r="AC188" i="1"/>
  <c r="V188" i="1"/>
  <c r="AE221" i="1"/>
  <c r="AF221" i="1" s="1"/>
  <c r="X112" i="1"/>
  <c r="X52" i="1"/>
  <c r="AE534" i="1"/>
  <c r="AF534" i="1" s="1"/>
  <c r="Y106" i="1"/>
  <c r="AE429" i="1"/>
  <c r="AF429" i="1" s="1"/>
  <c r="AE263" i="1"/>
  <c r="AF263" i="1" s="1"/>
  <c r="AE280" i="1"/>
  <c r="AF280" i="1" s="1"/>
  <c r="AE416" i="1"/>
  <c r="AF416" i="1" s="1"/>
  <c r="AE156" i="1"/>
  <c r="AF156" i="1" s="1"/>
  <c r="AC144" i="1"/>
  <c r="V144" i="1"/>
  <c r="AE204" i="1"/>
  <c r="AF204" i="1" s="1"/>
  <c r="AE230" i="1"/>
  <c r="AF230" i="1" s="1"/>
  <c r="AE482" i="1"/>
  <c r="AF482" i="1" s="1"/>
  <c r="AE53" i="1"/>
  <c r="AF53" i="1" s="1"/>
  <c r="Y207" i="1"/>
  <c r="AG432" i="1"/>
  <c r="AE468" i="1"/>
  <c r="AF468" i="1" s="1"/>
  <c r="AE183" i="1"/>
  <c r="AF183" i="1" s="1"/>
  <c r="AE110" i="1"/>
  <c r="AF110" i="1" s="1"/>
  <c r="AE245" i="1"/>
  <c r="AF245" i="1" s="1"/>
  <c r="AE151" i="1"/>
  <c r="AF151" i="1" s="1"/>
  <c r="AE635" i="1"/>
  <c r="AF635" i="1" s="1"/>
  <c r="AC115" i="1"/>
  <c r="V115" i="1"/>
  <c r="Y521" i="1"/>
  <c r="Y568" i="1"/>
  <c r="Y264" i="1"/>
  <c r="AE117" i="1"/>
  <c r="AF117" i="1" s="1"/>
  <c r="AE182" i="1"/>
  <c r="AF182" i="1" s="1"/>
  <c r="AE191" i="1"/>
  <c r="AF191" i="1" s="1"/>
  <c r="AG299" i="1"/>
  <c r="X54" i="1"/>
  <c r="AG206" i="1"/>
  <c r="R114" i="1"/>
  <c r="S114" i="1"/>
  <c r="X553" i="1"/>
  <c r="AE277" i="1"/>
  <c r="AF277" i="1" s="1"/>
  <c r="AE370" i="1"/>
  <c r="AF370" i="1" s="1"/>
  <c r="AE91" i="1"/>
  <c r="AF91" i="1" s="1"/>
  <c r="AE134" i="1"/>
  <c r="AF134" i="1" s="1"/>
  <c r="AE426" i="1"/>
  <c r="AF426" i="1" s="1"/>
  <c r="Y341" i="1"/>
  <c r="AE507" i="1"/>
  <c r="AF507" i="1" s="1"/>
  <c r="AE377" i="1"/>
  <c r="AF377" i="1" s="1"/>
  <c r="AE459" i="1"/>
  <c r="AF459" i="1" s="1"/>
  <c r="AG281" i="1"/>
  <c r="AC217" i="1"/>
  <c r="V217" i="1"/>
  <c r="AG95" i="1"/>
  <c r="X350" i="1"/>
  <c r="AE385" i="1"/>
  <c r="AF385" i="1" s="1"/>
  <c r="AE342" i="1"/>
  <c r="AF342" i="1" s="1"/>
  <c r="X515" i="1"/>
  <c r="AE129" i="1"/>
  <c r="AF129" i="1" s="1"/>
  <c r="AE631" i="1"/>
  <c r="AF631" i="1" s="1"/>
  <c r="AE555" i="1"/>
  <c r="AF555" i="1" s="1"/>
  <c r="X245" i="1"/>
  <c r="AG43" i="1"/>
  <c r="V469" i="1"/>
  <c r="Z469" i="1" s="1"/>
  <c r="AC469" i="1"/>
  <c r="AD469" i="1" s="1"/>
  <c r="AE285" i="1"/>
  <c r="AF285" i="1" s="1"/>
  <c r="AG182" i="1"/>
  <c r="Y120" i="1"/>
  <c r="AE371" i="1"/>
  <c r="AF371" i="1" s="1"/>
  <c r="Y218" i="1"/>
  <c r="Z265" i="1"/>
  <c r="X265" i="1"/>
  <c r="Y265" i="1"/>
  <c r="AE50" i="1"/>
  <c r="AF50" i="1" s="1"/>
  <c r="Y582" i="1"/>
  <c r="AG593" i="1"/>
  <c r="AE257" i="1"/>
  <c r="AF257" i="1" s="1"/>
  <c r="AE272" i="1"/>
  <c r="AF272" i="1" s="1"/>
  <c r="AE149" i="1"/>
  <c r="AF149" i="1" s="1"/>
  <c r="AE66" i="1"/>
  <c r="AF66" i="1" s="1"/>
  <c r="AG365" i="1"/>
  <c r="AE201" i="1"/>
  <c r="AF201" i="1" s="1"/>
  <c r="X287" i="1"/>
  <c r="AG382" i="1"/>
  <c r="Y53" i="1"/>
  <c r="AD283" i="1"/>
  <c r="AG283" i="1"/>
  <c r="AG629" i="1"/>
  <c r="AE391" i="1"/>
  <c r="AF391" i="1" s="1"/>
  <c r="AG138" i="1"/>
  <c r="AG385" i="1"/>
  <c r="Y365" i="1"/>
  <c r="AG485" i="1"/>
  <c r="Y392" i="1"/>
  <c r="AG383" i="1"/>
  <c r="X134" i="1"/>
  <c r="Y373" i="1"/>
  <c r="AG324" i="1"/>
  <c r="AG50" i="1"/>
  <c r="X557" i="1"/>
  <c r="Y183" i="1"/>
  <c r="AG495" i="1"/>
  <c r="AG46" i="1"/>
  <c r="X46" i="1"/>
  <c r="Z289" i="1"/>
  <c r="X289" i="1"/>
  <c r="Y289" i="1"/>
  <c r="AE564" i="1"/>
  <c r="AF564" i="1" s="1"/>
  <c r="X601" i="1"/>
  <c r="AG620" i="1"/>
  <c r="AC251" i="1"/>
  <c r="V251" i="1"/>
  <c r="X605" i="1"/>
  <c r="Y324" i="1"/>
  <c r="Y112" i="1"/>
  <c r="Y52" i="1"/>
  <c r="X260" i="1"/>
  <c r="AG263" i="1"/>
  <c r="AE118" i="1"/>
  <c r="AF118" i="1" s="1"/>
  <c r="AG158" i="1"/>
  <c r="AC330" i="1"/>
  <c r="AD330" i="1" s="1"/>
  <c r="V330" i="1"/>
  <c r="Z330" i="1" s="1"/>
  <c r="AC75" i="1"/>
  <c r="AD75" i="1" s="1"/>
  <c r="V75" i="1"/>
  <c r="Z75" i="1" s="1"/>
  <c r="V269" i="1"/>
  <c r="Z269" i="1" s="1"/>
  <c r="AC269" i="1"/>
  <c r="AD269" i="1" s="1"/>
  <c r="V584" i="1"/>
  <c r="Z584" i="1" s="1"/>
  <c r="AC584" i="1"/>
  <c r="AD584" i="1" s="1"/>
  <c r="V84" i="1"/>
  <c r="Z84" i="1" s="1"/>
  <c r="AC84" i="1"/>
  <c r="AD84" i="1" s="1"/>
  <c r="V96" i="1"/>
  <c r="Z96" i="1" s="1"/>
  <c r="AC96" i="1"/>
  <c r="AD96" i="1" s="1"/>
  <c r="V525" i="1"/>
  <c r="Z525" i="1" s="1"/>
  <c r="AC525" i="1"/>
  <c r="AD525" i="1" s="1"/>
  <c r="AE142" i="1"/>
  <c r="AF142" i="1" s="1"/>
  <c r="AE317" i="1"/>
  <c r="AF317" i="1" s="1"/>
  <c r="AE176" i="1"/>
  <c r="AF176" i="1" s="1"/>
  <c r="AE140" i="1"/>
  <c r="AF140" i="1" s="1"/>
  <c r="AE603" i="1"/>
  <c r="AF603" i="1" s="1"/>
  <c r="Y435" i="1"/>
  <c r="AG554" i="1"/>
  <c r="AE136" i="1"/>
  <c r="AF136" i="1" s="1"/>
  <c r="AC333" i="1"/>
  <c r="AD333" i="1" s="1"/>
  <c r="V333" i="1"/>
  <c r="Z333" i="1" s="1"/>
  <c r="AE487" i="1"/>
  <c r="AF487" i="1" s="1"/>
  <c r="AG205" i="1"/>
  <c r="Y603" i="1"/>
  <c r="X550" i="1"/>
  <c r="AG482" i="1"/>
  <c r="AD547" i="1"/>
  <c r="AG547" i="1"/>
  <c r="AC614" i="1"/>
  <c r="V614" i="1"/>
  <c r="Z513" i="1"/>
  <c r="Y513" i="1"/>
  <c r="X513" i="1"/>
  <c r="X390" i="1"/>
  <c r="Y64" i="1"/>
  <c r="AE526" i="1"/>
  <c r="AF526" i="1" s="1"/>
  <c r="AE89" i="1"/>
  <c r="AF89" i="1" s="1"/>
  <c r="AE212" i="1"/>
  <c r="AF212" i="1" s="1"/>
  <c r="X407" i="1"/>
  <c r="AE617" i="1"/>
  <c r="AF617" i="1" s="1"/>
  <c r="X150" i="1"/>
  <c r="X446" i="1"/>
  <c r="X171" i="1"/>
  <c r="AE41" i="1"/>
  <c r="AF41" i="1" s="1"/>
  <c r="X399" i="1"/>
  <c r="Y54" i="1"/>
  <c r="AG274" i="1"/>
  <c r="X429" i="1"/>
  <c r="X441" i="1"/>
  <c r="Y553" i="1"/>
  <c r="AE373" i="1"/>
  <c r="AF373" i="1" s="1"/>
  <c r="AE637" i="1"/>
  <c r="AF637" i="1" s="1"/>
  <c r="AE372" i="1"/>
  <c r="AF372" i="1" s="1"/>
  <c r="AG372" i="1"/>
  <c r="X341" i="1"/>
  <c r="V328" i="1"/>
  <c r="AC328" i="1"/>
  <c r="X337" i="1"/>
  <c r="AC632" i="1"/>
  <c r="AD632" i="1" s="1"/>
  <c r="V632" i="1"/>
  <c r="Z632" i="1" s="1"/>
  <c r="AE544" i="1"/>
  <c r="AF544" i="1" s="1"/>
  <c r="AG204" i="1"/>
  <c r="AG245" i="1"/>
  <c r="AE297" i="1"/>
  <c r="AF297" i="1" s="1"/>
  <c r="AC573" i="1"/>
  <c r="AD573" i="1" s="1"/>
  <c r="V573" i="1"/>
  <c r="Z573" i="1" s="1"/>
  <c r="V256" i="1"/>
  <c r="AC256" i="1"/>
  <c r="X284" i="1"/>
  <c r="X209" i="1"/>
  <c r="AE253" i="1"/>
  <c r="AF253" i="1" s="1"/>
  <c r="AE262" i="1"/>
  <c r="AF262" i="1" s="1"/>
  <c r="AE491" i="1"/>
  <c r="AF491" i="1" s="1"/>
  <c r="AE412" i="1"/>
  <c r="AF412" i="1" s="1"/>
  <c r="X89" i="1"/>
  <c r="AG120" i="1"/>
  <c r="Y245" i="1"/>
  <c r="AG457" i="1"/>
  <c r="AC380" i="1"/>
  <c r="V380" i="1"/>
  <c r="AE213" i="1"/>
  <c r="AF213" i="1" s="1"/>
  <c r="AG320" i="1"/>
  <c r="X342" i="1"/>
  <c r="X194" i="1"/>
  <c r="AE586" i="1"/>
  <c r="AF586" i="1" s="1"/>
  <c r="AG631" i="1"/>
  <c r="X120" i="1"/>
  <c r="Y457" i="1"/>
  <c r="X218" i="1"/>
  <c r="AG493" i="1"/>
  <c r="AD265" i="1"/>
  <c r="AG265" i="1"/>
  <c r="X534" i="1"/>
  <c r="AE611" i="1"/>
  <c r="AF611" i="1" s="1"/>
  <c r="AE152" i="1"/>
  <c r="AF152" i="1" s="1"/>
  <c r="X586" i="1"/>
  <c r="X182" i="1"/>
  <c r="V290" i="1"/>
  <c r="AC290" i="1"/>
  <c r="AC236" i="1"/>
  <c r="V236" i="1"/>
  <c r="AG134" i="1"/>
  <c r="Y287" i="1"/>
  <c r="AG622" i="1"/>
  <c r="X53" i="1"/>
  <c r="Z283" i="1"/>
  <c r="Y283" i="1"/>
  <c r="X283" i="1"/>
  <c r="V93" i="1"/>
  <c r="Z93" i="1" s="1"/>
  <c r="AC93" i="1"/>
  <c r="AD93" i="1" s="1"/>
  <c r="AE331" i="1"/>
  <c r="AF331" i="1" s="1"/>
  <c r="AG352" i="1"/>
  <c r="AG601" i="1"/>
  <c r="AG104" i="1"/>
  <c r="X66" i="1"/>
  <c r="AG428" i="1"/>
  <c r="Y134" i="1"/>
  <c r="X373" i="1"/>
  <c r="AG371" i="1"/>
  <c r="AE424" i="1"/>
  <c r="AF424" i="1" s="1"/>
  <c r="Y611" i="1"/>
  <c r="AG310" i="1"/>
  <c r="Y609" i="1"/>
  <c r="Y333" i="1"/>
  <c r="Y557" i="1"/>
  <c r="AG553" i="1"/>
  <c r="X273" i="1"/>
  <c r="AE628" i="1"/>
  <c r="AF628" i="1" s="1"/>
  <c r="Y46" i="1"/>
  <c r="V421" i="1"/>
  <c r="AC421" i="1"/>
  <c r="AE375" i="1"/>
  <c r="AF375" i="1" s="1"/>
  <c r="AE85" i="1"/>
  <c r="AF85" i="1" s="1"/>
  <c r="AE200" i="1"/>
  <c r="AF200" i="1" s="1"/>
  <c r="Y601" i="1"/>
  <c r="AG617" i="1"/>
  <c r="AC214" i="1"/>
  <c r="AD214" i="1" s="1"/>
  <c r="AE73" i="1"/>
  <c r="AF73" i="1" s="1"/>
  <c r="X136" i="1"/>
  <c r="X324" i="1"/>
  <c r="X410" i="1"/>
  <c r="X231" i="1"/>
  <c r="Y508" i="1"/>
  <c r="Y260" i="1"/>
  <c r="AE139" i="1"/>
  <c r="AF139" i="1" s="1"/>
  <c r="AE233" i="1"/>
  <c r="AF233" i="1" s="1"/>
  <c r="V572" i="1"/>
  <c r="Z572" i="1" s="1"/>
  <c r="AC572" i="1"/>
  <c r="AD572" i="1" s="1"/>
  <c r="AF361" i="1"/>
  <c r="AE361" i="1"/>
  <c r="AC394" i="1"/>
  <c r="AD394" i="1" s="1"/>
  <c r="V394" i="1"/>
  <c r="Z394" i="1" s="1"/>
  <c r="AE401" i="1"/>
  <c r="AF401" i="1" s="1"/>
  <c r="AE605" i="1"/>
  <c r="AF605" i="1" s="1"/>
  <c r="AE228" i="1"/>
  <c r="AF228" i="1" s="1"/>
  <c r="AE320" i="1"/>
  <c r="AF320" i="1" s="1"/>
  <c r="X143" i="1"/>
  <c r="Y143" i="1"/>
  <c r="AE203" i="1"/>
  <c r="AF203" i="1" s="1"/>
  <c r="AE166" i="1"/>
  <c r="AF166" i="1" s="1"/>
  <c r="AC579" i="1"/>
  <c r="V579" i="1"/>
  <c r="AE135" i="1"/>
  <c r="AF135" i="1" s="1"/>
  <c r="AE209" i="1"/>
  <c r="AF209" i="1" s="1"/>
  <c r="AE207" i="1"/>
  <c r="AF207" i="1" s="1"/>
  <c r="AG535" i="1"/>
  <c r="AD513" i="1"/>
  <c r="AG513" i="1"/>
  <c r="Y390" i="1"/>
  <c r="AE292" i="1"/>
  <c r="AF292" i="1" s="1"/>
  <c r="AE195" i="1"/>
  <c r="AF195" i="1" s="1"/>
  <c r="AE306" i="1"/>
  <c r="AF306" i="1" s="1"/>
  <c r="AE595" i="1"/>
  <c r="AF595" i="1" s="1"/>
  <c r="Y407" i="1"/>
  <c r="V44" i="1"/>
  <c r="AC44" i="1"/>
  <c r="AE352" i="1"/>
  <c r="AF352" i="1" s="1"/>
  <c r="Y150" i="1"/>
  <c r="Y446" i="1"/>
  <c r="Y171" i="1"/>
  <c r="AG387" i="1"/>
  <c r="V465" i="1"/>
  <c r="AC465" i="1"/>
  <c r="AG431" i="1"/>
  <c r="Y399" i="1"/>
  <c r="X386" i="1"/>
  <c r="X313" i="1"/>
  <c r="Y429" i="1"/>
  <c r="Y210" i="1"/>
  <c r="X210" i="1"/>
  <c r="Y441" i="1"/>
  <c r="AC154" i="1"/>
  <c r="V154" i="1"/>
  <c r="AE620" i="1"/>
  <c r="AF620" i="1" s="1"/>
  <c r="AE503" i="1"/>
  <c r="AF503" i="1" s="1"/>
  <c r="R87" i="1"/>
  <c r="S87" i="1"/>
  <c r="Z71" i="1"/>
  <c r="Y71" i="1"/>
  <c r="X71" i="1"/>
  <c r="Y337" i="1"/>
  <c r="AE310" i="1"/>
  <c r="AF310" i="1" s="1"/>
  <c r="R583" i="1"/>
  <c r="S583" i="1"/>
  <c r="AE82" i="1"/>
  <c r="AF82" i="1" s="1"/>
  <c r="AE94" i="1"/>
  <c r="AF94" i="1" s="1"/>
  <c r="AG225" i="1"/>
  <c r="AE242" i="1"/>
  <c r="AF242" i="1" s="1"/>
  <c r="V148" i="1"/>
  <c r="Z148" i="1" s="1"/>
  <c r="AC148" i="1"/>
  <c r="AD148" i="1" s="1"/>
  <c r="AG194" i="1"/>
  <c r="AE275" i="1"/>
  <c r="AF275" i="1" s="1"/>
  <c r="Y284" i="1"/>
  <c r="Y209" i="1"/>
  <c r="V522" i="1"/>
  <c r="AC522" i="1"/>
  <c r="AE559" i="1"/>
  <c r="AF559" i="1" s="1"/>
  <c r="AE173" i="1"/>
  <c r="AF173" i="1" s="1"/>
  <c r="Y89" i="1"/>
  <c r="X500" i="1"/>
  <c r="V108" i="1"/>
  <c r="Z108" i="1" s="1"/>
  <c r="AC108" i="1"/>
  <c r="AD108" i="1" s="1"/>
  <c r="AG463" i="1"/>
  <c r="Y342" i="1"/>
  <c r="Y194" i="1"/>
  <c r="AG479" i="1"/>
  <c r="AE339" i="1"/>
  <c r="AF339" i="1" s="1"/>
  <c r="X422" i="1"/>
  <c r="AG474" i="1"/>
  <c r="X457" i="1"/>
  <c r="AE58" i="1"/>
  <c r="AF58" i="1" s="1"/>
  <c r="X320" i="1"/>
  <c r="Y382" i="1"/>
  <c r="AG53" i="1"/>
  <c r="AG93" i="1"/>
  <c r="Y534" i="1"/>
  <c r="AE624" i="1"/>
  <c r="AF624" i="1" s="1"/>
  <c r="AE571" i="1"/>
  <c r="AF571" i="1" s="1"/>
  <c r="AE185" i="1"/>
  <c r="AF185" i="1" s="1"/>
  <c r="Y586" i="1"/>
  <c r="Y182" i="1"/>
  <c r="AG51" i="1"/>
  <c r="AC497" i="1"/>
  <c r="V497" i="1"/>
  <c r="AG520" i="1"/>
  <c r="AG235" i="1"/>
  <c r="AG401" i="1"/>
  <c r="X166" i="1"/>
  <c r="X304" i="1"/>
  <c r="Y454" i="1"/>
  <c r="X105" i="1"/>
  <c r="AG121" i="1"/>
  <c r="AE278" i="1"/>
  <c r="AF278" i="1" s="1"/>
  <c r="AG128" i="1"/>
  <c r="Y66" i="1"/>
  <c r="AG212" i="1"/>
  <c r="AE288" i="1"/>
  <c r="AF288" i="1" s="1"/>
  <c r="Y520" i="1"/>
  <c r="X151" i="1"/>
  <c r="Y235" i="1"/>
  <c r="X622" i="1"/>
  <c r="X611" i="1"/>
  <c r="AG52" i="1"/>
  <c r="X130" i="1"/>
  <c r="X629" i="1"/>
  <c r="AG333" i="1"/>
  <c r="AG551" i="1"/>
  <c r="AG142" i="1"/>
  <c r="Y273" i="1"/>
  <c r="AE70" i="1"/>
  <c r="AF70" i="1" s="1"/>
  <c r="AE164" i="1"/>
  <c r="AF164" i="1" s="1"/>
  <c r="AE636" i="1"/>
  <c r="AF636" i="1" s="1"/>
  <c r="X128" i="1"/>
  <c r="X616" i="1"/>
  <c r="AG430" i="1"/>
  <c r="Y136" i="1"/>
  <c r="AE271" i="1"/>
  <c r="AF271" i="1" s="1"/>
  <c r="Y371" i="1"/>
  <c r="Y410" i="1"/>
  <c r="Y231" i="1"/>
  <c r="X508" i="1"/>
  <c r="AG129" i="1"/>
  <c r="AE404" i="1"/>
  <c r="AF404" i="1" s="1"/>
  <c r="AC192" i="1"/>
  <c r="AD192" i="1" s="1"/>
  <c r="V192" i="1"/>
  <c r="Z192" i="1" s="1"/>
  <c r="AC184" i="1"/>
  <c r="AD184" i="1" s="1"/>
  <c r="V184" i="1"/>
  <c r="Z184" i="1" s="1"/>
  <c r="V336" i="1"/>
  <c r="Z336" i="1" s="1"/>
  <c r="AC336" i="1"/>
  <c r="AD336" i="1" s="1"/>
  <c r="AC90" i="1"/>
  <c r="AD90" i="1" s="1"/>
  <c r="V90" i="1"/>
  <c r="Z90" i="1" s="1"/>
  <c r="AC590" i="1"/>
  <c r="AD590" i="1" s="1"/>
  <c r="V590" i="1"/>
  <c r="Z590" i="1" s="1"/>
  <c r="AC318" i="1"/>
  <c r="AD318" i="1" s="1"/>
  <c r="V318" i="1"/>
  <c r="Z318" i="1" s="1"/>
  <c r="AE568" i="1"/>
  <c r="AF568" i="1" s="1"/>
  <c r="AE364" i="1"/>
  <c r="AF364" i="1" s="1"/>
  <c r="V481" i="1"/>
  <c r="AC481" i="1"/>
  <c r="Z298" i="1"/>
  <c r="Y298" i="1"/>
  <c r="X298" i="1"/>
  <c r="AG75" i="1"/>
  <c r="AE101" i="1"/>
  <c r="AF101" i="1" s="1"/>
  <c r="AE237" i="1"/>
  <c r="AF237" i="1" s="1"/>
  <c r="R111" i="1"/>
  <c r="S111" i="1"/>
  <c r="AE68" i="1"/>
  <c r="AF68" i="1"/>
  <c r="AE143" i="1"/>
  <c r="AF143" i="1" s="1"/>
  <c r="AE128" i="1"/>
  <c r="AF128" i="1" s="1"/>
  <c r="AC458" i="1"/>
  <c r="V458" i="1"/>
  <c r="AD591" i="1"/>
  <c r="AG591" i="1"/>
  <c r="AE67" i="1"/>
  <c r="AF67" i="1" s="1"/>
  <c r="Y281" i="1"/>
  <c r="AG77" i="1"/>
  <c r="AE493" i="1"/>
  <c r="AF493" i="1" s="1"/>
  <c r="AC434" i="1"/>
  <c r="V434" i="1"/>
  <c r="X254" i="1"/>
  <c r="X548" i="1"/>
  <c r="AE608" i="1"/>
  <c r="AF608" i="1" s="1"/>
  <c r="AG155" i="1"/>
  <c r="X165" i="1"/>
  <c r="AC239" i="1"/>
  <c r="V239" i="1"/>
  <c r="AG313" i="1"/>
  <c r="AE157" i="1"/>
  <c r="AF157" i="1" s="1"/>
  <c r="AC634" i="1"/>
  <c r="V634" i="1"/>
  <c r="Y386" i="1"/>
  <c r="X203" i="1"/>
  <c r="AE138" i="1"/>
  <c r="AF138" i="1" s="1"/>
  <c r="Y313" i="1"/>
  <c r="AC199" i="1"/>
  <c r="AD199" i="1" s="1"/>
  <c r="AG210" i="1"/>
  <c r="AE533" i="1"/>
  <c r="AF533" i="1" s="1"/>
  <c r="AE304" i="1"/>
  <c r="AF304" i="1" s="1"/>
  <c r="AE363" i="1"/>
  <c r="AF363" i="1" s="1"/>
  <c r="AE315" i="1"/>
  <c r="AF315" i="1" s="1"/>
  <c r="AC357" i="1"/>
  <c r="V357" i="1"/>
  <c r="AD71" i="1"/>
  <c r="AG71" i="1"/>
  <c r="AF457" i="1"/>
  <c r="AE457" i="1"/>
  <c r="V400" i="1"/>
  <c r="AC400" i="1"/>
  <c r="AE360" i="1"/>
  <c r="AF360" i="1" s="1"/>
  <c r="AG556" i="1"/>
  <c r="AG515" i="1"/>
  <c r="AE359" i="1"/>
  <c r="AF359" i="1" s="1"/>
  <c r="V266" i="1"/>
  <c r="AC266" i="1"/>
  <c r="AE252" i="1"/>
  <c r="AF252" i="1" s="1"/>
  <c r="AG277" i="1"/>
  <c r="X361" i="1"/>
  <c r="AE495" i="1"/>
  <c r="AF495" i="1" s="1"/>
  <c r="AG422" i="1"/>
  <c r="AG109" i="1"/>
  <c r="AE293" i="1"/>
  <c r="AF293" i="1" s="1"/>
  <c r="AE640" i="1"/>
  <c r="AF640" i="1" s="1"/>
  <c r="AE348" i="1"/>
  <c r="AF348" i="1" s="1"/>
  <c r="AE329" i="1"/>
  <c r="AF329" i="1" s="1"/>
  <c r="X225" i="1"/>
  <c r="Y500" i="1"/>
  <c r="AE74" i="1"/>
  <c r="AF74" i="1" s="1"/>
  <c r="AG503" i="1"/>
  <c r="V78" i="1"/>
  <c r="Z78" i="1" s="1"/>
  <c r="AG244" i="1"/>
  <c r="Y422" i="1"/>
  <c r="AE629" i="1"/>
  <c r="AF629" i="1" s="1"/>
  <c r="AE332" i="1"/>
  <c r="AF332" i="1" s="1"/>
  <c r="Y463" i="1"/>
  <c r="Y320" i="1"/>
  <c r="AE420" i="1"/>
  <c r="AF420" i="1" s="1"/>
  <c r="AG145" i="1"/>
  <c r="X382" i="1"/>
  <c r="AG304" i="1"/>
  <c r="AE381" i="1"/>
  <c r="AF381" i="1" s="1"/>
  <c r="AE517" i="1"/>
  <c r="AF517" i="1" s="1"/>
  <c r="AE524" i="1"/>
  <c r="AF524" i="1" s="1"/>
  <c r="AE83" i="1"/>
  <c r="AF83" i="1" s="1"/>
  <c r="Z358" i="1"/>
  <c r="Y358" i="1"/>
  <c r="X358" i="1"/>
  <c r="AE514" i="1"/>
  <c r="AF514" i="1" s="1"/>
  <c r="Y549" i="1"/>
  <c r="X631" i="1"/>
  <c r="AG242" i="1"/>
  <c r="X630" i="1"/>
  <c r="AG373" i="1"/>
  <c r="AG268" i="1"/>
  <c r="AG160" i="1"/>
  <c r="Y166" i="1"/>
  <c r="Y304" i="1"/>
  <c r="AG130" i="1"/>
  <c r="X454" i="1"/>
  <c r="AE455" i="1"/>
  <c r="AF455" i="1" s="1"/>
  <c r="AG105" i="1"/>
  <c r="AG159" i="1"/>
  <c r="AG124" i="1"/>
  <c r="AG237" i="1"/>
  <c r="X51" i="1"/>
  <c r="AG616" i="1"/>
  <c r="X110" i="1"/>
  <c r="AE168" i="1"/>
  <c r="AF168" i="1" s="1"/>
  <c r="AE369" i="1"/>
  <c r="AF369" i="1" s="1"/>
  <c r="X520" i="1"/>
  <c r="Y151" i="1"/>
  <c r="X235" i="1"/>
  <c r="Y622" i="1"/>
  <c r="AG231" i="1"/>
  <c r="AG355" i="1"/>
  <c r="Y130" i="1"/>
  <c r="Y629" i="1"/>
  <c r="Y551" i="1"/>
  <c r="X551" i="1"/>
  <c r="X278" i="1"/>
  <c r="X121" i="1"/>
  <c r="Y128" i="1"/>
  <c r="Y616" i="1"/>
  <c r="AG252" i="1"/>
  <c r="X383" i="1"/>
  <c r="X371" i="1"/>
  <c r="X292" i="1"/>
  <c r="AG157" i="1"/>
  <c r="AE59" i="1"/>
  <c r="AF59" i="1" s="1"/>
  <c r="AG363" i="1"/>
  <c r="Y135" i="1"/>
  <c r="V197" i="1"/>
  <c r="AC197" i="1"/>
  <c r="AE260" i="1"/>
  <c r="AF260" i="1" s="1"/>
  <c r="AE323" i="1"/>
  <c r="AF323" i="1" s="1"/>
  <c r="X364" i="1"/>
  <c r="AE439" i="1"/>
  <c r="AF439" i="1" s="1"/>
  <c r="Z433" i="1"/>
  <c r="X433" i="1"/>
  <c r="Y433" i="1"/>
  <c r="AG549" i="1"/>
  <c r="Y254" i="1"/>
  <c r="X330" i="1"/>
  <c r="Y330" i="1"/>
  <c r="AE382" i="1"/>
  <c r="AF382" i="1" s="1"/>
  <c r="AE387" i="1"/>
  <c r="AF387" i="1" s="1"/>
  <c r="AE121" i="1"/>
  <c r="AF121" i="1" s="1"/>
  <c r="AE299" i="1"/>
  <c r="AF299" i="1" s="1"/>
  <c r="AE532" i="1"/>
  <c r="AF532" i="1" s="1"/>
  <c r="X334" i="1"/>
  <c r="Y165" i="1"/>
  <c r="AE403" i="1"/>
  <c r="AF403" i="1" s="1"/>
  <c r="AG228" i="1"/>
  <c r="AE155" i="1"/>
  <c r="AF155" i="1" s="1"/>
  <c r="X526" i="1"/>
  <c r="V312" i="1"/>
  <c r="Z312" i="1" s="1"/>
  <c r="AC312" i="1"/>
  <c r="AD312" i="1" s="1"/>
  <c r="X598" i="1"/>
  <c r="AG575" i="1"/>
  <c r="AE284" i="1"/>
  <c r="AF284" i="1" s="1"/>
  <c r="AE120" i="1"/>
  <c r="AF120" i="1" s="1"/>
  <c r="R561" i="1"/>
  <c r="S561" i="1"/>
  <c r="AE528" i="1"/>
  <c r="AF528" i="1" s="1"/>
  <c r="AG350" i="1"/>
  <c r="Z180" i="1"/>
  <c r="Y180" i="1"/>
  <c r="X180" i="1"/>
  <c r="AE161" i="1"/>
  <c r="AF161" i="1" s="1"/>
  <c r="Y525" i="1"/>
  <c r="AE112" i="1"/>
  <c r="AF112" i="1" s="1"/>
  <c r="AG284" i="1"/>
  <c r="AE626" i="1"/>
  <c r="AF626" i="1" s="1"/>
  <c r="AE389" i="1"/>
  <c r="AF389" i="1" s="1"/>
  <c r="X556" i="1"/>
  <c r="Y361" i="1"/>
  <c r="X352" i="1"/>
  <c r="AE593" i="1"/>
  <c r="AF593" i="1" s="1"/>
  <c r="AE392" i="1"/>
  <c r="AF392" i="1" s="1"/>
  <c r="Y225" i="1"/>
  <c r="AG640" i="1"/>
  <c r="AC604" i="1"/>
  <c r="AD604" i="1" s="1"/>
  <c r="V604" i="1"/>
  <c r="Z604" i="1" s="1"/>
  <c r="AC178" i="1"/>
  <c r="AD178" i="1" s="1"/>
  <c r="V178" i="1"/>
  <c r="Z178" i="1" s="1"/>
  <c r="AG563" i="1"/>
  <c r="AE52" i="1"/>
  <c r="AF52" i="1" s="1"/>
  <c r="X159" i="1"/>
  <c r="AG280" i="1"/>
  <c r="X463" i="1"/>
  <c r="AG176" i="1"/>
  <c r="Y503" i="1"/>
  <c r="R542" i="1"/>
  <c r="S542" i="1"/>
  <c r="Y244" i="1"/>
  <c r="AE137" i="1"/>
  <c r="AF137" i="1" s="1"/>
  <c r="Y129" i="1"/>
  <c r="AE470" i="1"/>
  <c r="AF470" i="1" s="1"/>
  <c r="AD358" i="1"/>
  <c r="AG358" i="1"/>
  <c r="X549" i="1"/>
  <c r="Y631" i="1"/>
  <c r="AE316" i="1"/>
  <c r="AF316" i="1" s="1"/>
  <c r="AG528" i="1"/>
  <c r="Y630" i="1"/>
  <c r="AE235" i="1"/>
  <c r="AF235" i="1" s="1"/>
  <c r="AG151" i="1"/>
  <c r="X145" i="1"/>
  <c r="AG459" i="1"/>
  <c r="AG487" i="1"/>
  <c r="AE294" i="1"/>
  <c r="AF294" i="1" s="1"/>
  <c r="AE538" i="1"/>
  <c r="AF538" i="1" s="1"/>
  <c r="AE362" i="1"/>
  <c r="AF362" i="1" s="1"/>
  <c r="AG362" i="1"/>
  <c r="AE471" i="1"/>
  <c r="AF471" i="1" s="1"/>
  <c r="Y51" i="1"/>
  <c r="AC480" i="1"/>
  <c r="V480" i="1"/>
  <c r="Y110" i="1"/>
  <c r="AC467" i="1"/>
  <c r="V467" i="1"/>
  <c r="Y268" i="1"/>
  <c r="Y502" i="1"/>
  <c r="AG557" i="1"/>
  <c r="Y487" i="1"/>
  <c r="AG183" i="1"/>
  <c r="Y50" i="1"/>
  <c r="X430" i="1"/>
  <c r="Y278" i="1"/>
  <c r="Y593" i="1"/>
  <c r="Y121" i="1"/>
  <c r="AE224" i="1"/>
  <c r="AF224" i="1" s="1"/>
  <c r="AE240" i="1"/>
  <c r="AF240" i="1" s="1"/>
  <c r="AE384" i="1"/>
  <c r="AF384" i="1" s="1"/>
  <c r="AE410" i="1"/>
  <c r="AF410" i="1" s="1"/>
  <c r="AE153" i="1"/>
  <c r="AF153" i="1" s="1"/>
  <c r="V453" i="1"/>
  <c r="AC453" i="1"/>
  <c r="AG589" i="1"/>
  <c r="AG587" i="1"/>
  <c r="AC346" i="1"/>
  <c r="V346" i="1"/>
  <c r="Y383" i="1"/>
  <c r="X627" i="1"/>
  <c r="AG243" i="1"/>
  <c r="Y472" i="1"/>
  <c r="X472" i="1"/>
  <c r="AE527" i="1"/>
  <c r="AF527" i="1" s="1"/>
  <c r="Y292" i="1"/>
  <c r="X248" i="1"/>
  <c r="X135" i="1"/>
  <c r="V196" i="1"/>
  <c r="Z196" i="1" s="1"/>
  <c r="AC196" i="1"/>
  <c r="AD196" i="1" s="1"/>
  <c r="V102" i="1"/>
  <c r="Z102" i="1" s="1"/>
  <c r="AC102" i="1"/>
  <c r="AD102" i="1" s="1"/>
  <c r="V442" i="1"/>
  <c r="Z442" i="1" s="1"/>
  <c r="AC442" i="1"/>
  <c r="AD442" i="1" s="1"/>
  <c r="AC174" i="1"/>
  <c r="AD174" i="1" s="1"/>
  <c r="V174" i="1"/>
  <c r="Z174" i="1" s="1"/>
  <c r="X394" i="1"/>
  <c r="Y394" i="1"/>
  <c r="AE386" i="1"/>
  <c r="AF386" i="1"/>
  <c r="V126" i="1"/>
  <c r="AC126" i="1"/>
  <c r="AE248" i="1"/>
  <c r="AF248" i="1" s="1"/>
  <c r="AE499" i="1"/>
  <c r="AF499" i="1" s="1"/>
  <c r="AE432" i="1"/>
  <c r="AF432" i="1" s="1"/>
  <c r="V368" i="1"/>
  <c r="Z368" i="1" s="1"/>
  <c r="AC368" i="1"/>
  <c r="AD368" i="1" s="1"/>
  <c r="AG489" i="1"/>
  <c r="Y142" i="1"/>
  <c r="AE512" i="1"/>
  <c r="AF512" i="1" s="1"/>
  <c r="X274" i="1"/>
  <c r="AC396" i="1"/>
  <c r="V396" i="1"/>
  <c r="AG584" i="1"/>
  <c r="AE515" i="1"/>
  <c r="AF515" i="1" s="1"/>
  <c r="AE77" i="1"/>
  <c r="AF77" i="1" s="1"/>
  <c r="X482" i="1"/>
  <c r="X237" i="1"/>
  <c r="AE64" i="1"/>
  <c r="AF64" i="1" s="1"/>
  <c r="AC516" i="1"/>
  <c r="AD516" i="1" s="1"/>
  <c r="V516" i="1"/>
  <c r="Z516" i="1" s="1"/>
  <c r="AE45" i="1"/>
  <c r="AF45" i="1" s="1"/>
  <c r="AE194" i="1"/>
  <c r="AF194" i="1" s="1"/>
  <c r="AG568" i="1"/>
  <c r="AE431" i="1"/>
  <c r="AF431" i="1" s="1"/>
  <c r="AE215" i="1"/>
  <c r="AF215" i="1" s="1"/>
  <c r="Y334" i="1"/>
  <c r="AC510" i="1"/>
  <c r="AD510" i="1" s="1"/>
  <c r="V510" i="1"/>
  <c r="Z510" i="1" s="1"/>
  <c r="AC62" i="1"/>
  <c r="V62" i="1"/>
  <c r="AE509" i="1"/>
  <c r="AF509" i="1" s="1"/>
  <c r="AE264" i="1"/>
  <c r="AF264" i="1" s="1"/>
  <c r="X155" i="1"/>
  <c r="AE326" i="1"/>
  <c r="AF326" i="1" s="1"/>
  <c r="AE229" i="1"/>
  <c r="AF229" i="1" s="1"/>
  <c r="Y526" i="1"/>
  <c r="AE55" i="1"/>
  <c r="AF55" i="1" s="1"/>
  <c r="AF225" i="1"/>
  <c r="AE225" i="1"/>
  <c r="Y598" i="1"/>
  <c r="Y575" i="1"/>
  <c r="X575" i="1"/>
  <c r="AE587" i="1"/>
  <c r="AF587" i="1" s="1"/>
  <c r="AE582" i="1"/>
  <c r="AF582" i="1" s="1"/>
  <c r="AE553" i="1"/>
  <c r="AF553" i="1" s="1"/>
  <c r="AE338" i="1"/>
  <c r="AF338" i="1" s="1"/>
  <c r="AE163" i="1"/>
  <c r="AF163" i="1" s="1"/>
  <c r="X431" i="1"/>
  <c r="AD180" i="1"/>
  <c r="AG180" i="1"/>
  <c r="X299" i="1"/>
  <c r="AG525" i="1"/>
  <c r="X426" i="1"/>
  <c r="AG209" i="1"/>
  <c r="Y336" i="1"/>
  <c r="X336" i="1"/>
  <c r="AG500" i="1"/>
  <c r="AG68" i="1"/>
  <c r="V378" i="1"/>
  <c r="AC378" i="1"/>
  <c r="AC478" i="1"/>
  <c r="V478" i="1"/>
  <c r="Y556" i="1"/>
  <c r="AE473" i="1"/>
  <c r="AF473" i="1" s="1"/>
  <c r="AE454" i="1"/>
  <c r="AF454" i="1"/>
  <c r="Y352" i="1"/>
  <c r="AE570" i="1"/>
  <c r="AF570" i="1" s="1"/>
  <c r="AE484" i="1"/>
  <c r="AF484" i="1" s="1"/>
  <c r="AE241" i="1"/>
  <c r="AF241" i="1" s="1"/>
  <c r="AE76" i="1"/>
  <c r="AF76" i="1" s="1"/>
  <c r="AE273" i="1"/>
  <c r="AF273" i="1" s="1"/>
  <c r="AE383" i="1"/>
  <c r="AF383" i="1" s="1"/>
  <c r="X163" i="1"/>
  <c r="X68" i="1"/>
  <c r="Y439" i="1"/>
  <c r="AG435" i="1"/>
  <c r="X277" i="1"/>
  <c r="AE574" i="1"/>
  <c r="AF574" i="1" s="1"/>
  <c r="AG552" i="1"/>
  <c r="Y159" i="1"/>
  <c r="X512" i="1"/>
  <c r="AG461" i="1"/>
  <c r="AG306" i="1"/>
  <c r="X503" i="1"/>
  <c r="AG166" i="1"/>
  <c r="X244" i="1"/>
  <c r="Y226" i="1"/>
  <c r="AG415" i="1"/>
  <c r="X129" i="1"/>
  <c r="AE490" i="1"/>
  <c r="AF490" i="1" s="1"/>
  <c r="AE452" i="1"/>
  <c r="AF452" i="1" s="1"/>
  <c r="AE530" i="1"/>
  <c r="AF530" i="1" s="1"/>
  <c r="X474" i="1"/>
  <c r="AE319" i="1"/>
  <c r="AF319" i="1" s="1"/>
  <c r="AF440" i="1"/>
  <c r="AE440" i="1"/>
  <c r="AG323" i="1"/>
  <c r="AE408" i="1"/>
  <c r="AF408" i="1" s="1"/>
  <c r="Y145" i="1"/>
  <c r="AG83" i="1"/>
  <c r="AG332" i="1"/>
  <c r="V546" i="1"/>
  <c r="Z546" i="1" s="1"/>
  <c r="X329" i="1"/>
  <c r="AE609" i="1"/>
  <c r="AF609" i="1" s="1"/>
  <c r="AG279" i="1"/>
  <c r="AG141" i="1"/>
  <c r="V170" i="1"/>
  <c r="AC170" i="1"/>
  <c r="AG452" i="1"/>
  <c r="AE243" i="1"/>
  <c r="AF243" i="1" s="1"/>
  <c r="X268" i="1"/>
  <c r="X401" i="1"/>
  <c r="X502" i="1"/>
  <c r="X459" i="1"/>
  <c r="X487" i="1"/>
  <c r="X50" i="1"/>
  <c r="Y430" i="1"/>
  <c r="AG249" i="1"/>
  <c r="AE537" i="1"/>
  <c r="AF537" i="1" s="1"/>
  <c r="X593" i="1"/>
  <c r="Y490" i="1"/>
  <c r="AE398" i="1"/>
  <c r="AF398" i="1" s="1"/>
  <c r="AE88" i="1"/>
  <c r="AF88" i="1" s="1"/>
  <c r="AE291" i="1"/>
  <c r="AF291" i="1" s="1"/>
  <c r="AE303" i="1"/>
  <c r="AF303" i="1" s="1"/>
  <c r="X141" i="1"/>
  <c r="AG60" i="1"/>
  <c r="X212" i="1"/>
  <c r="AG356" i="1"/>
  <c r="AG278" i="1"/>
  <c r="Y627" i="1"/>
  <c r="AG45" i="1"/>
  <c r="AG57" i="1"/>
  <c r="Y248" i="1"/>
  <c r="AE474" i="1"/>
  <c r="AF474" i="1" s="1"/>
  <c r="AE441" i="1"/>
  <c r="AF441" i="1" s="1"/>
  <c r="AE210" i="1"/>
  <c r="AF210" i="1" s="1"/>
  <c r="AE141" i="1"/>
  <c r="AF141" i="1" s="1"/>
  <c r="AE409" i="1"/>
  <c r="AF409" i="1" s="1"/>
  <c r="AE518" i="1"/>
  <c r="AF518" i="1" s="1"/>
  <c r="AE428" i="1"/>
  <c r="AF428" i="1" s="1"/>
  <c r="R177" i="1"/>
  <c r="S177" i="1"/>
  <c r="AC340" i="1"/>
  <c r="AD340" i="1" s="1"/>
  <c r="V340" i="1"/>
  <c r="Z340" i="1" s="1"/>
  <c r="AE350" i="1"/>
  <c r="AF350" i="1" s="1"/>
  <c r="V566" i="1"/>
  <c r="Z566" i="1" s="1"/>
  <c r="AC566" i="1"/>
  <c r="AD566" i="1" s="1"/>
  <c r="V602" i="1"/>
  <c r="AC602" i="1"/>
  <c r="AC486" i="1"/>
  <c r="V486" i="1"/>
  <c r="AG233" i="1"/>
  <c r="AC612" i="1"/>
  <c r="V612" i="1"/>
  <c r="AG190" i="1"/>
  <c r="AE535" i="1"/>
  <c r="AF535" i="1" s="1"/>
  <c r="X100" i="1"/>
  <c r="Y274" i="1"/>
  <c r="Y237" i="1"/>
  <c r="X354" i="1"/>
  <c r="X158" i="1"/>
  <c r="AG446" i="1"/>
  <c r="AE597" i="1"/>
  <c r="AF597" i="1" s="1"/>
  <c r="AE638" i="1"/>
  <c r="AF638" i="1" s="1"/>
  <c r="AE630" i="1"/>
  <c r="AF630" i="1" s="1"/>
  <c r="AE175" i="1"/>
  <c r="AF175" i="1" s="1"/>
  <c r="X468" i="1"/>
  <c r="AE247" i="1"/>
  <c r="AF247" i="1" s="1"/>
  <c r="AE600" i="1"/>
  <c r="AF600" i="1" s="1"/>
  <c r="AE399" i="1"/>
  <c r="AF399" i="1" s="1"/>
  <c r="AC65" i="1"/>
  <c r="V65" i="1"/>
  <c r="AG567" i="1"/>
  <c r="AG203" i="1"/>
  <c r="AG414" i="1"/>
  <c r="AE232" i="1"/>
  <c r="AF232" i="1" s="1"/>
  <c r="Y587" i="1"/>
  <c r="AE104" i="1"/>
  <c r="AF104" i="1" s="1"/>
  <c r="V344" i="1"/>
  <c r="Z344" i="1" s="1"/>
  <c r="AC344" i="1"/>
  <c r="AD344" i="1" s="1"/>
  <c r="AE63" i="1"/>
  <c r="AF63" i="1" s="1"/>
  <c r="R181" i="1"/>
  <c r="S181" i="1"/>
  <c r="AE552" i="1"/>
  <c r="AF552" i="1" s="1"/>
  <c r="AE557" i="1"/>
  <c r="AF557" i="1" s="1"/>
  <c r="AG409" i="1"/>
  <c r="AE356" i="1"/>
  <c r="AF356" i="1" s="1"/>
  <c r="AE460" i="1"/>
  <c r="AF460" i="1" s="1"/>
  <c r="AC413" i="1"/>
  <c r="V413" i="1"/>
  <c r="AE287" i="1"/>
  <c r="AF287" i="1" s="1"/>
  <c r="Y431" i="1"/>
  <c r="Y299" i="1"/>
  <c r="AE448" i="1"/>
  <c r="AF448" i="1" s="1"/>
  <c r="AG361" i="1"/>
  <c r="AG336" i="1"/>
  <c r="AE103" i="1"/>
  <c r="AF103" i="1" s="1"/>
  <c r="AC445" i="1"/>
  <c r="AD445" i="1" s="1"/>
  <c r="AE562" i="1"/>
  <c r="AF562" i="1" s="1"/>
  <c r="AE558" i="1"/>
  <c r="AF558" i="1" s="1"/>
  <c r="AE300" i="1"/>
  <c r="AF300" i="1" s="1"/>
  <c r="AE488" i="1"/>
  <c r="AF488" i="1" s="1"/>
  <c r="Y163" i="1"/>
  <c r="Y68" i="1"/>
  <c r="X439" i="1"/>
  <c r="AE520" i="1"/>
  <c r="AF520" i="1" s="1"/>
  <c r="AC113" i="1"/>
  <c r="V113" i="1"/>
  <c r="AG558" i="1"/>
  <c r="Y277" i="1"/>
  <c r="AE48" i="1"/>
  <c r="AF48" i="1" s="1"/>
  <c r="Y529" i="1"/>
  <c r="X552" i="1"/>
  <c r="AG257" i="1"/>
  <c r="Y512" i="1"/>
  <c r="AG156" i="1"/>
  <c r="AG74" i="1"/>
  <c r="AC504" i="1"/>
  <c r="AD504" i="1" s="1"/>
  <c r="V504" i="1"/>
  <c r="Z504" i="1" s="1"/>
  <c r="Y56" i="1"/>
  <c r="X226" i="1"/>
  <c r="AG412" i="1"/>
  <c r="X179" i="1"/>
  <c r="AE127" i="1"/>
  <c r="AF127" i="1" s="1"/>
  <c r="AE585" i="1"/>
  <c r="AF585" i="1" s="1"/>
  <c r="AE231" i="1"/>
  <c r="AF231" i="1" s="1"/>
  <c r="Y474" i="1"/>
  <c r="AG603" i="1"/>
  <c r="AG392" i="1"/>
  <c r="AG437" i="1"/>
  <c r="X184" i="1"/>
  <c r="Y184" i="1"/>
  <c r="AG611" i="1"/>
  <c r="Y329" i="1"/>
  <c r="AE49" i="1"/>
  <c r="AF49" i="1" s="1"/>
  <c r="V625" i="1"/>
  <c r="AC625" i="1"/>
  <c r="X161" i="1"/>
  <c r="AG127" i="1"/>
  <c r="AE223" i="1"/>
  <c r="AF223" i="1" s="1"/>
  <c r="Y229" i="1"/>
  <c r="R208" i="1"/>
  <c r="S208" i="1"/>
  <c r="AG627" i="1"/>
  <c r="AE502" i="1"/>
  <c r="AF502" i="1" s="1"/>
  <c r="Y401" i="1"/>
  <c r="AG562" i="1"/>
  <c r="Y459" i="1"/>
  <c r="X332" i="1"/>
  <c r="AG441" i="1"/>
  <c r="AE353" i="1"/>
  <c r="AF353" i="1" s="1"/>
  <c r="Y252" i="1"/>
  <c r="AG106" i="1"/>
  <c r="AG484" i="1"/>
  <c r="X490" i="1"/>
  <c r="X279" i="1"/>
  <c r="Y141" i="1"/>
  <c r="AG550" i="1"/>
  <c r="Y212" i="1"/>
  <c r="Y428" i="1"/>
  <c r="Y452" i="1"/>
  <c r="AG359" i="1"/>
  <c r="AG527" i="1"/>
  <c r="Y517" i="1"/>
  <c r="AC343" i="1"/>
  <c r="V343" i="1"/>
  <c r="V169" i="1"/>
  <c r="Z169" i="1" s="1"/>
  <c r="AC169" i="1"/>
  <c r="AD169" i="1" s="1"/>
  <c r="AC327" i="1"/>
  <c r="AD327" i="1" s="1"/>
  <c r="V327" i="1"/>
  <c r="Z327" i="1" s="1"/>
  <c r="V349" i="1"/>
  <c r="Z349" i="1" s="1"/>
  <c r="AC349" i="1"/>
  <c r="AD349" i="1" s="1"/>
  <c r="AC72" i="1"/>
  <c r="AD72" i="1" s="1"/>
  <c r="V72" i="1"/>
  <c r="Z72" i="1" s="1"/>
  <c r="AC198" i="1"/>
  <c r="AD198" i="1" s="1"/>
  <c r="V198" i="1"/>
  <c r="Z198" i="1" s="1"/>
  <c r="V466" i="1"/>
  <c r="Z466" i="1" s="1"/>
  <c r="AC466" i="1"/>
  <c r="AD466" i="1" s="1"/>
  <c r="AC81" i="1"/>
  <c r="AD81" i="1" s="1"/>
  <c r="V81" i="1"/>
  <c r="Z81" i="1" s="1"/>
  <c r="Y489" i="1"/>
  <c r="X489" i="1"/>
  <c r="AE425" i="1"/>
  <c r="AF425" i="1" s="1"/>
  <c r="AC397" i="1"/>
  <c r="AD397" i="1" s="1"/>
  <c r="AD483" i="1"/>
  <c r="AG483" i="1"/>
  <c r="AE461" i="1"/>
  <c r="AF461" i="1" s="1"/>
  <c r="Z591" i="1"/>
  <c r="Y591" i="1"/>
  <c r="X591" i="1"/>
  <c r="V282" i="1"/>
  <c r="Z282" i="1" s="1"/>
  <c r="AC282" i="1"/>
  <c r="AD282" i="1" s="1"/>
  <c r="AE244" i="1"/>
  <c r="AF244" i="1" s="1"/>
  <c r="AE249" i="1"/>
  <c r="AF249" i="1" s="1"/>
  <c r="X214" i="1"/>
  <c r="Y214" i="1"/>
  <c r="Y554" i="1"/>
  <c r="X554" i="1"/>
  <c r="AG260" i="1"/>
  <c r="Y95" i="1"/>
  <c r="AE414" i="1"/>
  <c r="AF414" i="1" s="1"/>
  <c r="AC492" i="1"/>
  <c r="AD492" i="1" s="1"/>
  <c r="V492" i="1"/>
  <c r="Z492" i="1" s="1"/>
  <c r="AG407" i="1"/>
  <c r="AC531" i="1"/>
  <c r="V531" i="1"/>
  <c r="Y354" i="1"/>
  <c r="Y158" i="1"/>
  <c r="X397" i="1"/>
  <c r="Y397" i="1"/>
  <c r="AE51" i="1"/>
  <c r="AF51" i="1" s="1"/>
  <c r="AG386" i="1"/>
  <c r="AE274" i="1"/>
  <c r="AF274" i="1" s="1"/>
  <c r="AE324" i="1"/>
  <c r="AF324" i="1" s="1"/>
  <c r="AE54" i="1"/>
  <c r="AF54" i="1" s="1"/>
  <c r="V270" i="1"/>
  <c r="AC270" i="1"/>
  <c r="AE147" i="1"/>
  <c r="AF147" i="1" s="1"/>
  <c r="X414" i="1"/>
  <c r="AE464" i="1"/>
  <c r="AF464" i="1" s="1"/>
  <c r="AE601" i="1"/>
  <c r="AF601" i="1" s="1"/>
  <c r="AE616" i="1"/>
  <c r="AF616" i="1" s="1"/>
  <c r="AE218" i="1"/>
  <c r="AF218" i="1" s="1"/>
  <c r="AE92" i="1"/>
  <c r="AF92" i="1" s="1"/>
  <c r="AC305" i="1"/>
  <c r="V305" i="1"/>
  <c r="X445" i="1"/>
  <c r="Y445" i="1"/>
  <c r="AG269" i="1"/>
  <c r="V578" i="1"/>
  <c r="Z578" i="1" s="1"/>
  <c r="AC578" i="1"/>
  <c r="AD578" i="1" s="1"/>
  <c r="X215" i="1"/>
  <c r="AE216" i="1"/>
  <c r="AF216" i="1" s="1"/>
  <c r="AD298" i="1"/>
  <c r="AG298" i="1"/>
  <c r="Y370" i="1"/>
  <c r="X326" i="1"/>
  <c r="AE254" i="1"/>
  <c r="AF254" i="1" s="1"/>
  <c r="AE550" i="1"/>
  <c r="AF550" i="1" s="1"/>
  <c r="AE46" i="1"/>
  <c r="AF46" i="1" s="1"/>
  <c r="V255" i="1"/>
  <c r="Z255" i="1" s="1"/>
  <c r="AC255" i="1"/>
  <c r="AD255" i="1" s="1"/>
  <c r="AG41" i="1"/>
  <c r="AE267" i="1"/>
  <c r="AF267" i="1" s="1"/>
  <c r="X529" i="1"/>
  <c r="Y552" i="1"/>
  <c r="Y233" i="1"/>
  <c r="AE238" i="1"/>
  <c r="AF238" i="1" s="1"/>
  <c r="V162" i="1"/>
  <c r="AC162" i="1"/>
  <c r="X435" i="1"/>
  <c r="AE56" i="1"/>
  <c r="AF56" i="1" s="1"/>
  <c r="AG230" i="1"/>
  <c r="X56" i="1"/>
  <c r="Z483" i="1"/>
  <c r="X483" i="1"/>
  <c r="Y483" i="1"/>
  <c r="AG570" i="1"/>
  <c r="Y179" i="1"/>
  <c r="AE165" i="1"/>
  <c r="AF165" i="1" s="1"/>
  <c r="X389" i="1"/>
  <c r="X306" i="1"/>
  <c r="X176" i="1"/>
  <c r="AE622" i="1"/>
  <c r="AF622" i="1" s="1"/>
  <c r="AE456" i="1"/>
  <c r="AF456" i="1" s="1"/>
  <c r="Y391" i="1"/>
  <c r="AE543" i="1"/>
  <c r="AF543" i="1" s="1"/>
  <c r="Y102" i="1"/>
  <c r="AE250" i="1"/>
  <c r="AF250" i="1" s="1"/>
  <c r="AE613" i="1"/>
  <c r="AF613" i="1" s="1"/>
  <c r="Y161" i="1"/>
  <c r="Y509" i="1"/>
  <c r="X75" i="1"/>
  <c r="Y75" i="1"/>
  <c r="AG168" i="1"/>
  <c r="X229" i="1"/>
  <c r="V419" i="1"/>
  <c r="Z419" i="1" s="1"/>
  <c r="AC419" i="1"/>
  <c r="AD419" i="1" s="1"/>
  <c r="X160" i="1"/>
  <c r="X83" i="1"/>
  <c r="Y332" i="1"/>
  <c r="AE296" i="1"/>
  <c r="AF296" i="1" s="1"/>
  <c r="X252" i="1"/>
  <c r="AE390" i="1"/>
  <c r="AF390" i="1" s="1"/>
  <c r="AE443" i="1"/>
  <c r="AF443" i="1" s="1"/>
  <c r="Y279" i="1"/>
  <c r="Y186" i="1"/>
  <c r="X186" i="1"/>
  <c r="AG533" i="1"/>
  <c r="X428" i="1"/>
  <c r="X452" i="1"/>
  <c r="AG73" i="1"/>
  <c r="X517" i="1"/>
  <c r="X295" i="1"/>
  <c r="R423" i="1"/>
  <c r="S423" i="1"/>
  <c r="L24" i="1"/>
  <c r="O24" i="1" s="1"/>
  <c r="R24" i="1" s="1"/>
  <c r="L40" i="1"/>
  <c r="O40" i="1" s="1"/>
  <c r="R40" i="1" s="1"/>
  <c r="S25" i="1"/>
  <c r="V25" i="1" s="1"/>
  <c r="Z25" i="1" s="1"/>
  <c r="M26" i="1"/>
  <c r="N26" i="1" s="1"/>
  <c r="M11" i="1"/>
  <c r="N11" i="1" s="1"/>
  <c r="M19" i="1"/>
  <c r="N19" i="1" s="1"/>
  <c r="L17" i="1"/>
  <c r="O17" i="1" s="1"/>
  <c r="R17" i="1" s="1"/>
  <c r="M36" i="1"/>
  <c r="N36" i="1" s="1"/>
  <c r="M39" i="1"/>
  <c r="N39" i="1" s="1"/>
  <c r="S23" i="1"/>
  <c r="V23" i="1" s="1"/>
  <c r="Z23" i="1" s="1"/>
  <c r="M32" i="1"/>
  <c r="N32" i="1" s="1"/>
  <c r="L21" i="1"/>
  <c r="O21" i="1" s="1"/>
  <c r="M22" i="1"/>
  <c r="N22" i="1" s="1"/>
  <c r="R9" i="1"/>
  <c r="S9" i="1"/>
  <c r="R22" i="1"/>
  <c r="S22" i="1"/>
  <c r="R15" i="1"/>
  <c r="S15" i="1"/>
  <c r="R31" i="1"/>
  <c r="S31" i="1"/>
  <c r="R19" i="1"/>
  <c r="S19" i="1"/>
  <c r="R32" i="1"/>
  <c r="S32" i="1"/>
  <c r="R11" i="1"/>
  <c r="S11" i="1"/>
  <c r="R13" i="1"/>
  <c r="S13" i="1"/>
  <c r="AA21" i="1"/>
  <c r="AB21" i="1" s="1"/>
  <c r="W21" i="1"/>
  <c r="R37" i="1"/>
  <c r="S37" i="1"/>
  <c r="R38" i="1"/>
  <c r="S38" i="1"/>
  <c r="AA17" i="1"/>
  <c r="AB17" i="1" s="1"/>
  <c r="W17" i="1"/>
  <c r="AA28" i="1"/>
  <c r="AB28" i="1" s="1"/>
  <c r="W28" i="1"/>
  <c r="AA8" i="1"/>
  <c r="AB8" i="1" s="1"/>
  <c r="AC8" i="1" s="1"/>
  <c r="AD8" i="1" s="1"/>
  <c r="W8" i="1"/>
  <c r="S36" i="1"/>
  <c r="M29" i="1"/>
  <c r="N29" i="1" s="1"/>
  <c r="M37" i="1"/>
  <c r="N37" i="1" s="1"/>
  <c r="M31" i="1"/>
  <c r="N31" i="1" s="1"/>
  <c r="AA10" i="1"/>
  <c r="AB10" i="1" s="1"/>
  <c r="AC10" i="1" s="1"/>
  <c r="AD10" i="1" s="1"/>
  <c r="W10" i="1"/>
  <c r="AA15" i="1"/>
  <c r="AB15" i="1" s="1"/>
  <c r="W15" i="1"/>
  <c r="AA24" i="1"/>
  <c r="AB24" i="1" s="1"/>
  <c r="W24" i="1"/>
  <c r="AA19" i="1"/>
  <c r="AB19" i="1" s="1"/>
  <c r="W19" i="1"/>
  <c r="L33" i="1"/>
  <c r="O33" i="1" s="1"/>
  <c r="V8" i="1"/>
  <c r="Z8" i="1" s="1"/>
  <c r="W38" i="1"/>
  <c r="AA38" i="1"/>
  <c r="AB38" i="1" s="1"/>
  <c r="M9" i="1"/>
  <c r="N9" i="1" s="1"/>
  <c r="V12" i="1"/>
  <c r="Z12" i="1" s="1"/>
  <c r="L28" i="1"/>
  <c r="O28" i="1" s="1"/>
  <c r="AA22" i="1"/>
  <c r="AB22" i="1" s="1"/>
  <c r="W22" i="1"/>
  <c r="L35" i="1"/>
  <c r="O35" i="1" s="1"/>
  <c r="AA32" i="1"/>
  <c r="AB32" i="1" s="1"/>
  <c r="W32" i="1"/>
  <c r="AA16" i="1"/>
  <c r="AB16" i="1" s="1"/>
  <c r="AC16" i="1" s="1"/>
  <c r="AD16" i="1" s="1"/>
  <c r="W16" i="1"/>
  <c r="S26" i="1"/>
  <c r="AA37" i="1"/>
  <c r="AB37" i="1" s="1"/>
  <c r="W37" i="1"/>
  <c r="M13" i="1"/>
  <c r="N13" i="1" s="1"/>
  <c r="AA23" i="1"/>
  <c r="AB23" i="1" s="1"/>
  <c r="W23" i="1"/>
  <c r="W31" i="1"/>
  <c r="AA31" i="1"/>
  <c r="AB31" i="1" s="1"/>
  <c r="AA20" i="1"/>
  <c r="AB20" i="1" s="1"/>
  <c r="W20" i="1"/>
  <c r="AA9" i="1"/>
  <c r="AB9" i="1" s="1"/>
  <c r="W9" i="1"/>
  <c r="AA40" i="1"/>
  <c r="AB40" i="1" s="1"/>
  <c r="W40" i="1"/>
  <c r="AA36" i="1"/>
  <c r="AB36" i="1" s="1"/>
  <c r="W36" i="1"/>
  <c r="M34" i="1"/>
  <c r="N34" i="1" s="1"/>
  <c r="R29" i="1"/>
  <c r="S29" i="1"/>
  <c r="V16" i="1"/>
  <c r="Z16" i="1" s="1"/>
  <c r="AA33" i="1"/>
  <c r="AB33" i="1" s="1"/>
  <c r="W33" i="1"/>
  <c r="AA14" i="1"/>
  <c r="AB14" i="1" s="1"/>
  <c r="AC14" i="1" s="1"/>
  <c r="AD14" i="1" s="1"/>
  <c r="W14" i="1"/>
  <c r="V20" i="1"/>
  <c r="Z20" i="1" s="1"/>
  <c r="R39" i="1"/>
  <c r="S39" i="1"/>
  <c r="AA18" i="1"/>
  <c r="AB18" i="1" s="1"/>
  <c r="W18" i="1"/>
  <c r="AA13" i="1"/>
  <c r="AB13" i="1" s="1"/>
  <c r="W13" i="1"/>
  <c r="W35" i="1"/>
  <c r="AA35" i="1"/>
  <c r="AB35" i="1" s="1"/>
  <c r="M38" i="1"/>
  <c r="N38" i="1" s="1"/>
  <c r="V14" i="1"/>
  <c r="Z14" i="1" s="1"/>
  <c r="R30" i="1"/>
  <c r="S30" i="1"/>
  <c r="AA27" i="1"/>
  <c r="AB27" i="1" s="1"/>
  <c r="W27" i="1"/>
  <c r="AA12" i="1"/>
  <c r="AB12" i="1" s="1"/>
  <c r="AC12" i="1" s="1"/>
  <c r="AD12" i="1" s="1"/>
  <c r="W12" i="1"/>
  <c r="AC18" i="1"/>
  <c r="AD18" i="1" s="1"/>
  <c r="V18" i="1"/>
  <c r="Z18" i="1" s="1"/>
  <c r="M15" i="1"/>
  <c r="N15" i="1" s="1"/>
  <c r="AA25" i="1"/>
  <c r="AB25" i="1" s="1"/>
  <c r="W25" i="1"/>
  <c r="V10" i="1"/>
  <c r="Z10" i="1" s="1"/>
  <c r="AA26" i="1"/>
  <c r="AB26" i="1" s="1"/>
  <c r="W26" i="1"/>
  <c r="AA11" i="1"/>
  <c r="AB11" i="1" s="1"/>
  <c r="W11" i="1"/>
  <c r="M30" i="1"/>
  <c r="N30" i="1" s="1"/>
  <c r="W39" i="1"/>
  <c r="AA39" i="1"/>
  <c r="AB39" i="1" s="1"/>
  <c r="AA29" i="1"/>
  <c r="AB29" i="1" s="1"/>
  <c r="W29" i="1"/>
  <c r="W34" i="1"/>
  <c r="AA34" i="1"/>
  <c r="AB34" i="1" s="1"/>
  <c r="S27" i="1"/>
  <c r="R34" i="1"/>
  <c r="S34" i="1"/>
  <c r="L7" i="1"/>
  <c r="O7" i="1" s="1"/>
  <c r="R7" i="1" s="1"/>
  <c r="L5" i="1"/>
  <c r="O5" i="1" s="1"/>
  <c r="R5" i="1" s="1"/>
  <c r="N6" i="1"/>
  <c r="T6" i="1"/>
  <c r="U6" i="1" s="1"/>
  <c r="T7" i="1"/>
  <c r="U7" i="1" s="1"/>
  <c r="T5" i="1"/>
  <c r="U5" i="1" s="1"/>
  <c r="N7" i="1"/>
  <c r="N5" i="1"/>
  <c r="T4" i="1"/>
  <c r="U4" i="1" s="1"/>
  <c r="L6" i="1"/>
  <c r="O6" i="1" s="1"/>
  <c r="R6" i="1" s="1"/>
  <c r="L4" i="1"/>
  <c r="O4" i="1" s="1"/>
  <c r="R4" i="1" s="1"/>
  <c r="N4" i="1"/>
  <c r="T3" i="1"/>
  <c r="U3" i="1" s="1"/>
  <c r="K3" i="1"/>
  <c r="L3" i="1" s="1"/>
  <c r="O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V321" i="1" l="1"/>
  <c r="Z321" i="1" s="1"/>
  <c r="AD768" i="1"/>
  <c r="AG768" i="1"/>
  <c r="AD776" i="1"/>
  <c r="AE776" i="1" s="1"/>
  <c r="AF776" i="1" s="1"/>
  <c r="AG776" i="1"/>
  <c r="AD633" i="1"/>
  <c r="AE633" i="1" s="1"/>
  <c r="AF633" i="1" s="1"/>
  <c r="AG633" i="1"/>
  <c r="AG918" i="1"/>
  <c r="Z633" i="1"/>
  <c r="Y633" i="1"/>
  <c r="X633" i="1"/>
  <c r="AG971" i="1"/>
  <c r="V675" i="1"/>
  <c r="AC675" i="1"/>
  <c r="Y93" i="1"/>
  <c r="AG728" i="1"/>
  <c r="AG642" i="1"/>
  <c r="X922" i="1"/>
  <c r="AD427" i="1"/>
  <c r="AE427" i="1" s="1"/>
  <c r="AF427" i="1" s="1"/>
  <c r="AG427" i="1"/>
  <c r="Y922" i="1"/>
  <c r="AG548" i="1"/>
  <c r="Z967" i="1"/>
  <c r="Y967" i="1"/>
  <c r="X967" i="1"/>
  <c r="X269" i="1"/>
  <c r="X978" i="1"/>
  <c r="AD967" i="1"/>
  <c r="AE967" i="1" s="1"/>
  <c r="AF967" i="1" s="1"/>
  <c r="AG967" i="1"/>
  <c r="AG327" i="1"/>
  <c r="Y269" i="1"/>
  <c r="Z917" i="1"/>
  <c r="X917" i="1"/>
  <c r="Y105" i="1"/>
  <c r="X840" i="1"/>
  <c r="AD78" i="1"/>
  <c r="AE78" i="1" s="1"/>
  <c r="AF78" i="1" s="1"/>
  <c r="AG78" i="1"/>
  <c r="Y916" i="1"/>
  <c r="AD958" i="1"/>
  <c r="AE958" i="1" s="1"/>
  <c r="AF958" i="1" s="1"/>
  <c r="AG958" i="1"/>
  <c r="Z560" i="1"/>
  <c r="Y560" i="1"/>
  <c r="X560" i="1"/>
  <c r="V996" i="1"/>
  <c r="AC996" i="1"/>
  <c r="X715" i="1"/>
  <c r="X327" i="1"/>
  <c r="AG472" i="1"/>
  <c r="AG850" i="1"/>
  <c r="AD560" i="1"/>
  <c r="AE560" i="1" s="1"/>
  <c r="AF560" i="1" s="1"/>
  <c r="AG560" i="1"/>
  <c r="Y715" i="1"/>
  <c r="X102" i="1"/>
  <c r="X108" i="1"/>
  <c r="Y886" i="1"/>
  <c r="X808" i="1"/>
  <c r="Y892" i="1"/>
  <c r="Z894" i="1"/>
  <c r="Y894" i="1"/>
  <c r="X894" i="1"/>
  <c r="Y548" i="1"/>
  <c r="X654" i="1"/>
  <c r="X927" i="1"/>
  <c r="Y869" i="1"/>
  <c r="Y786" i="1"/>
  <c r="AG734" i="1"/>
  <c r="AD406" i="1"/>
  <c r="AE406" i="1" s="1"/>
  <c r="AF406" i="1" s="1"/>
  <c r="AG406" i="1"/>
  <c r="AD715" i="1"/>
  <c r="AG715" i="1"/>
  <c r="AG330" i="1"/>
  <c r="Y654" i="1"/>
  <c r="X683" i="1"/>
  <c r="Y927" i="1"/>
  <c r="X642" i="1"/>
  <c r="AG723" i="1"/>
  <c r="Z374" i="1"/>
  <c r="Y374" i="1"/>
  <c r="X374" i="1"/>
  <c r="AG505" i="1"/>
  <c r="Z366" i="1"/>
  <c r="Y366" i="1"/>
  <c r="X525" i="1"/>
  <c r="AD366" i="1"/>
  <c r="AG366" i="1"/>
  <c r="Y190" i="1"/>
  <c r="Y683" i="1"/>
  <c r="X827" i="1"/>
  <c r="Y642" i="1"/>
  <c r="AG922" i="1"/>
  <c r="X716" i="1"/>
  <c r="AD374" i="1"/>
  <c r="AE374" i="1" s="1"/>
  <c r="AF374" i="1" s="1"/>
  <c r="AG374" i="1"/>
  <c r="X190" i="1"/>
  <c r="Y784" i="1"/>
  <c r="AG827" i="1"/>
  <c r="AG786" i="1"/>
  <c r="Y827" i="1"/>
  <c r="AG847" i="1"/>
  <c r="Y716" i="1"/>
  <c r="AD726" i="1"/>
  <c r="AG726" i="1"/>
  <c r="AD894" i="1"/>
  <c r="AG894" i="1"/>
  <c r="AG349" i="1"/>
  <c r="X784" i="1"/>
  <c r="Z726" i="1"/>
  <c r="Y726" i="1"/>
  <c r="X726" i="1"/>
  <c r="AC711" i="1"/>
  <c r="V711" i="1"/>
  <c r="Y853" i="1"/>
  <c r="AG830" i="1"/>
  <c r="AG935" i="1"/>
  <c r="AD729" i="1"/>
  <c r="AE729" i="1" s="1"/>
  <c r="AF729" i="1" s="1"/>
  <c r="AG729" i="1"/>
  <c r="Y505" i="1"/>
  <c r="X193" i="1"/>
  <c r="X333" i="1"/>
  <c r="X93" i="1"/>
  <c r="AG573" i="1"/>
  <c r="Y978" i="1"/>
  <c r="AG690" i="1"/>
  <c r="X853" i="1"/>
  <c r="Z729" i="1"/>
  <c r="Y729" i="1"/>
  <c r="X729" i="1"/>
  <c r="X505" i="1"/>
  <c r="AE703" i="1"/>
  <c r="AF703" i="1" s="1"/>
  <c r="AE934" i="1"/>
  <c r="AF934" i="1" s="1"/>
  <c r="AD856" i="1"/>
  <c r="AG856" i="1"/>
  <c r="Z259" i="1"/>
  <c r="Y259" i="1"/>
  <c r="X259" i="1"/>
  <c r="Z876" i="1"/>
  <c r="X876" i="1"/>
  <c r="Y876" i="1"/>
  <c r="AD928" i="1"/>
  <c r="AG928" i="1"/>
  <c r="AE800" i="1"/>
  <c r="AF800" i="1" s="1"/>
  <c r="AD187" i="1"/>
  <c r="AG187" i="1"/>
  <c r="AE683" i="1"/>
  <c r="AF683" i="1" s="1"/>
  <c r="Z822" i="1"/>
  <c r="Y822" i="1"/>
  <c r="X822" i="1"/>
  <c r="AD757" i="1"/>
  <c r="AG757" i="1"/>
  <c r="V938" i="1"/>
  <c r="AC938" i="1"/>
  <c r="AE539" i="1"/>
  <c r="AF539" i="1" s="1"/>
  <c r="AE666" i="1"/>
  <c r="AF666" i="1" s="1"/>
  <c r="AE888" i="1"/>
  <c r="AF888" i="1" s="1"/>
  <c r="AE686" i="1"/>
  <c r="AF686" i="1" s="1"/>
  <c r="Z980" i="1"/>
  <c r="Y980" i="1"/>
  <c r="X980" i="1"/>
  <c r="AE886" i="1"/>
  <c r="AF886" i="1" s="1"/>
  <c r="X703" i="1"/>
  <c r="AE772" i="1"/>
  <c r="AF772" i="1" s="1"/>
  <c r="V924" i="1"/>
  <c r="AC924" i="1"/>
  <c r="Z856" i="1"/>
  <c r="Y856" i="1"/>
  <c r="X856" i="1"/>
  <c r="AE869" i="1"/>
  <c r="AF869" i="1" s="1"/>
  <c r="AE870" i="1"/>
  <c r="AF870" i="1" s="1"/>
  <c r="Z187" i="1"/>
  <c r="Y187" i="1"/>
  <c r="X187" i="1"/>
  <c r="AG870" i="1"/>
  <c r="X800" i="1"/>
  <c r="V740" i="1"/>
  <c r="AC740" i="1"/>
  <c r="AE853" i="1"/>
  <c r="AF853" i="1" s="1"/>
  <c r="AD875" i="1"/>
  <c r="AG875" i="1"/>
  <c r="AD676" i="1"/>
  <c r="AG676" i="1"/>
  <c r="AG686" i="1"/>
  <c r="AG888" i="1"/>
  <c r="Z925" i="1"/>
  <c r="X925" i="1"/>
  <c r="Y925" i="1"/>
  <c r="Y469" i="1"/>
  <c r="Y504" i="1"/>
  <c r="AG90" i="1"/>
  <c r="Z872" i="1"/>
  <c r="X872" i="1"/>
  <c r="Y872" i="1"/>
  <c r="AG703" i="1"/>
  <c r="Z994" i="1"/>
  <c r="Y994" i="1"/>
  <c r="X994" i="1"/>
  <c r="AE716" i="1"/>
  <c r="AF716" i="1" s="1"/>
  <c r="Y703" i="1"/>
  <c r="AE719" i="1"/>
  <c r="AF719" i="1" s="1"/>
  <c r="X886" i="1"/>
  <c r="AE778" i="1"/>
  <c r="AF778" i="1" s="1"/>
  <c r="AG987" i="1"/>
  <c r="AE835" i="1"/>
  <c r="AF835" i="1" s="1"/>
  <c r="AG800" i="1"/>
  <c r="AD660" i="1"/>
  <c r="AG660" i="1"/>
  <c r="AE857" i="1"/>
  <c r="AF857" i="1" s="1"/>
  <c r="Y800" i="1"/>
  <c r="X869" i="1"/>
  <c r="Z875" i="1"/>
  <c r="Y875" i="1"/>
  <c r="X875" i="1"/>
  <c r="X719" i="1"/>
  <c r="X786" i="1"/>
  <c r="AE734" i="1"/>
  <c r="AF734" i="1" s="1"/>
  <c r="Z676" i="1"/>
  <c r="Y676" i="1"/>
  <c r="X676" i="1"/>
  <c r="AG716" i="1"/>
  <c r="AD763" i="1"/>
  <c r="AG763" i="1"/>
  <c r="AD925" i="1"/>
  <c r="AG925" i="1"/>
  <c r="X469" i="1"/>
  <c r="AG397" i="1"/>
  <c r="X321" i="1"/>
  <c r="AG193" i="1"/>
  <c r="AD872" i="1"/>
  <c r="AG872" i="1"/>
  <c r="AD994" i="1"/>
  <c r="AG994" i="1"/>
  <c r="AE873" i="1"/>
  <c r="AF873" i="1" s="1"/>
  <c r="AD805" i="1"/>
  <c r="AG805" i="1"/>
  <c r="AE642" i="1"/>
  <c r="AF642" i="1" s="1"/>
  <c r="Z660" i="1"/>
  <c r="Y660" i="1"/>
  <c r="X660" i="1"/>
  <c r="AE648" i="1"/>
  <c r="AF648" i="1" s="1"/>
  <c r="AD678" i="1"/>
  <c r="AG678" i="1"/>
  <c r="Y719" i="1"/>
  <c r="V841" i="1"/>
  <c r="AC841" i="1"/>
  <c r="AG784" i="1"/>
  <c r="X871" i="1"/>
  <c r="Z970" i="1"/>
  <c r="X970" i="1"/>
  <c r="Y970" i="1"/>
  <c r="AD123" i="1"/>
  <c r="AE123" i="1" s="1"/>
  <c r="AF123" i="1" s="1"/>
  <c r="AG123" i="1"/>
  <c r="Z763" i="1"/>
  <c r="Y763" i="1"/>
  <c r="X763" i="1"/>
  <c r="AE827" i="1"/>
  <c r="AF827" i="1" s="1"/>
  <c r="Y321" i="1"/>
  <c r="AD615" i="1"/>
  <c r="AG615" i="1"/>
  <c r="AE871" i="1"/>
  <c r="AF871" i="1" s="1"/>
  <c r="Z805" i="1"/>
  <c r="Y805" i="1"/>
  <c r="X805" i="1"/>
  <c r="AE911" i="1"/>
  <c r="AF911" i="1" s="1"/>
  <c r="AE916" i="1"/>
  <c r="AF916" i="1" s="1"/>
  <c r="AG683" i="1"/>
  <c r="AE927" i="1"/>
  <c r="AF927" i="1" s="1"/>
  <c r="X934" i="1"/>
  <c r="AD673" i="1"/>
  <c r="AG673" i="1"/>
  <c r="AG823" i="1"/>
  <c r="Z678" i="1"/>
  <c r="Y678" i="1"/>
  <c r="X678" i="1"/>
  <c r="X870" i="1"/>
  <c r="AG937" i="1"/>
  <c r="X956" i="1"/>
  <c r="Y871" i="1"/>
  <c r="X830" i="1"/>
  <c r="AD970" i="1"/>
  <c r="AG970" i="1"/>
  <c r="Z123" i="1"/>
  <c r="X123" i="1"/>
  <c r="Y123" i="1"/>
  <c r="AD889" i="1"/>
  <c r="AG889" i="1"/>
  <c r="X686" i="1"/>
  <c r="AG282" i="1"/>
  <c r="Z615" i="1"/>
  <c r="Y615" i="1"/>
  <c r="X615" i="1"/>
  <c r="X937" i="1"/>
  <c r="AE897" i="1"/>
  <c r="AF897" i="1" s="1"/>
  <c r="AE946" i="1"/>
  <c r="AF946" i="1" s="1"/>
  <c r="Y934" i="1"/>
  <c r="Z810" i="1"/>
  <c r="Y810" i="1"/>
  <c r="X810" i="1"/>
  <c r="AG869" i="1"/>
  <c r="Z673" i="1"/>
  <c r="Y673" i="1"/>
  <c r="X673" i="1"/>
  <c r="AE657" i="1"/>
  <c r="AF657" i="1" s="1"/>
  <c r="Y870" i="1"/>
  <c r="AE672" i="1"/>
  <c r="AF672" i="1" s="1"/>
  <c r="Y956" i="1"/>
  <c r="AE830" i="1"/>
  <c r="AF830" i="1" s="1"/>
  <c r="AE809" i="1"/>
  <c r="AF809" i="1" s="1"/>
  <c r="X847" i="1"/>
  <c r="X778" i="1"/>
  <c r="Y830" i="1"/>
  <c r="Z896" i="1"/>
  <c r="Y896" i="1"/>
  <c r="X896" i="1"/>
  <c r="Z889" i="1"/>
  <c r="Y889" i="1"/>
  <c r="X889" i="1"/>
  <c r="AE859" i="1"/>
  <c r="AF859" i="1" s="1"/>
  <c r="Y686" i="1"/>
  <c r="AG772" i="1"/>
  <c r="X572" i="1"/>
  <c r="X510" i="1"/>
  <c r="Y327" i="1"/>
  <c r="AG546" i="1"/>
  <c r="Z731" i="1"/>
  <c r="X731" i="1"/>
  <c r="Y731" i="1"/>
  <c r="AE780" i="1"/>
  <c r="AF780" i="1"/>
  <c r="AE978" i="1"/>
  <c r="AF978" i="1" s="1"/>
  <c r="X722" i="1"/>
  <c r="V860" i="1"/>
  <c r="AC860" i="1"/>
  <c r="AE850" i="1"/>
  <c r="AF850" i="1" s="1"/>
  <c r="Z725" i="1"/>
  <c r="Y725" i="1"/>
  <c r="X725" i="1"/>
  <c r="AD810" i="1"/>
  <c r="AG810" i="1"/>
  <c r="Z852" i="1"/>
  <c r="Y852" i="1"/>
  <c r="X852" i="1"/>
  <c r="Z758" i="1"/>
  <c r="Y758" i="1"/>
  <c r="X758" i="1"/>
  <c r="X648" i="1"/>
  <c r="AE808" i="1"/>
  <c r="AF808" i="1" s="1"/>
  <c r="X809" i="1"/>
  <c r="Y847" i="1"/>
  <c r="X666" i="1"/>
  <c r="Y778" i="1"/>
  <c r="AC940" i="1"/>
  <c r="V940" i="1"/>
  <c r="AD896" i="1"/>
  <c r="AG896" i="1"/>
  <c r="AG666" i="1"/>
  <c r="AE892" i="1"/>
  <c r="AF892" i="1" s="1"/>
  <c r="Y572" i="1"/>
  <c r="Y510" i="1"/>
  <c r="Y78" i="1"/>
  <c r="AG96" i="1"/>
  <c r="AG632" i="1"/>
  <c r="AD644" i="1"/>
  <c r="AG644" i="1"/>
  <c r="AD731" i="1"/>
  <c r="AG731" i="1"/>
  <c r="AD933" i="1"/>
  <c r="AG933" i="1"/>
  <c r="X772" i="1"/>
  <c r="Y722" i="1"/>
  <c r="AD655" i="1"/>
  <c r="AG655" i="1"/>
  <c r="AE690" i="1"/>
  <c r="AF690" i="1" s="1"/>
  <c r="Z79" i="1"/>
  <c r="X79" i="1"/>
  <c r="Y79" i="1"/>
  <c r="X850" i="1"/>
  <c r="AG853" i="1"/>
  <c r="AD725" i="1"/>
  <c r="AG725" i="1"/>
  <c r="Z930" i="1"/>
  <c r="Y930" i="1"/>
  <c r="X930" i="1"/>
  <c r="X893" i="1"/>
  <c r="AD852" i="1"/>
  <c r="AG852" i="1"/>
  <c r="AD758" i="1"/>
  <c r="AG758" i="1"/>
  <c r="Z639" i="1"/>
  <c r="Y639" i="1"/>
  <c r="X639" i="1"/>
  <c r="Y648" i="1"/>
  <c r="X823" i="1"/>
  <c r="Y809" i="1"/>
  <c r="AE971" i="1"/>
  <c r="AF971" i="1" s="1"/>
  <c r="Y857" i="1"/>
  <c r="AG873" i="1"/>
  <c r="AG790" i="1"/>
  <c r="Y666" i="1"/>
  <c r="AG975" i="1"/>
  <c r="AG510" i="1"/>
  <c r="X78" i="1"/>
  <c r="AG108" i="1"/>
  <c r="Y108" i="1"/>
  <c r="Z644" i="1"/>
  <c r="X644" i="1"/>
  <c r="Y644" i="1"/>
  <c r="Z933" i="1"/>
  <c r="X933" i="1"/>
  <c r="Y933" i="1"/>
  <c r="Y772" i="1"/>
  <c r="AE987" i="1"/>
  <c r="AF987" i="1" s="1"/>
  <c r="Z655" i="1"/>
  <c r="Y655" i="1"/>
  <c r="X655" i="1"/>
  <c r="AD79" i="1"/>
  <c r="AG79" i="1"/>
  <c r="Y850" i="1"/>
  <c r="AG934" i="1"/>
  <c r="AE823" i="1"/>
  <c r="AF823" i="1" s="1"/>
  <c r="AD759" i="1"/>
  <c r="AG759" i="1"/>
  <c r="AD738" i="1"/>
  <c r="AG738" i="1"/>
  <c r="AD930" i="1"/>
  <c r="AG930" i="1"/>
  <c r="AE956" i="1"/>
  <c r="AF956" i="1" s="1"/>
  <c r="AD462" i="1"/>
  <c r="AE462" i="1" s="1"/>
  <c r="AF462" i="1" s="1"/>
  <c r="AG462" i="1"/>
  <c r="AD639" i="1"/>
  <c r="AE639" i="1" s="1"/>
  <c r="AF639" i="1" s="1"/>
  <c r="AG639" i="1"/>
  <c r="AE893" i="1"/>
  <c r="AF893" i="1" s="1"/>
  <c r="Y823" i="1"/>
  <c r="X971" i="1"/>
  <c r="AE654" i="1"/>
  <c r="AF654" i="1" s="1"/>
  <c r="X857" i="1"/>
  <c r="AG871" i="1"/>
  <c r="AG886" i="1"/>
  <c r="Z920" i="1"/>
  <c r="Y920" i="1"/>
  <c r="X920" i="1"/>
  <c r="AE935" i="1"/>
  <c r="AF935" i="1" s="1"/>
  <c r="AE789" i="1"/>
  <c r="AF789" i="1" s="1"/>
  <c r="AE786" i="1"/>
  <c r="AF786" i="1" s="1"/>
  <c r="X987" i="1"/>
  <c r="AD438" i="1"/>
  <c r="AG438" i="1"/>
  <c r="Z759" i="1"/>
  <c r="Y759" i="1"/>
  <c r="X759" i="1"/>
  <c r="Z738" i="1"/>
  <c r="X738" i="1"/>
  <c r="Y738" i="1"/>
  <c r="X790" i="1"/>
  <c r="Z462" i="1"/>
  <c r="Y462" i="1"/>
  <c r="X462" i="1"/>
  <c r="AD619" i="1"/>
  <c r="AG619" i="1"/>
  <c r="Z801" i="1"/>
  <c r="Y801" i="1"/>
  <c r="X801" i="1"/>
  <c r="Y971" i="1"/>
  <c r="AG778" i="1"/>
  <c r="X734" i="1"/>
  <c r="AD941" i="1"/>
  <c r="AG941" i="1"/>
  <c r="X873" i="1"/>
  <c r="AG956" i="1"/>
  <c r="AE728" i="1"/>
  <c r="AF728" i="1" s="1"/>
  <c r="AD920" i="1"/>
  <c r="AG920" i="1"/>
  <c r="X72" i="1"/>
  <c r="AG198" i="1"/>
  <c r="AC968" i="1"/>
  <c r="V968" i="1"/>
  <c r="AC775" i="1"/>
  <c r="V775" i="1"/>
  <c r="AF937" i="1"/>
  <c r="AE937" i="1"/>
  <c r="AE847" i="1"/>
  <c r="AF847" i="1" s="1"/>
  <c r="AG719" i="1"/>
  <c r="X690" i="1"/>
  <c r="AD712" i="1"/>
  <c r="AG712" i="1"/>
  <c r="Y987" i="1"/>
  <c r="Z438" i="1"/>
  <c r="X438" i="1"/>
  <c r="Y438" i="1"/>
  <c r="AE790" i="1"/>
  <c r="AF790" i="1" s="1"/>
  <c r="AG946" i="1"/>
  <c r="Y790" i="1"/>
  <c r="AF975" i="1"/>
  <c r="AE975" i="1"/>
  <c r="Z619" i="1"/>
  <c r="Y619" i="1"/>
  <c r="X619" i="1"/>
  <c r="AG857" i="1"/>
  <c r="AD801" i="1"/>
  <c r="AG801" i="1"/>
  <c r="AE922" i="1"/>
  <c r="AF922" i="1" s="1"/>
  <c r="Y734" i="1"/>
  <c r="Z941" i="1"/>
  <c r="Y941" i="1"/>
  <c r="X941" i="1"/>
  <c r="Y873" i="1"/>
  <c r="AG809" i="1"/>
  <c r="X723" i="1"/>
  <c r="X975" i="1"/>
  <c r="AD1001" i="1"/>
  <c r="AG1001" i="1"/>
  <c r="S40" i="1"/>
  <c r="AC40" i="1" s="1"/>
  <c r="AD40" i="1" s="1"/>
  <c r="AG178" i="1"/>
  <c r="Y193" i="1"/>
  <c r="AG202" i="1"/>
  <c r="Y690" i="1"/>
  <c r="Z712" i="1"/>
  <c r="Y712" i="1"/>
  <c r="X712" i="1"/>
  <c r="AD259" i="1"/>
  <c r="AE259" i="1" s="1"/>
  <c r="AF259" i="1" s="1"/>
  <c r="AG259" i="1"/>
  <c r="AE784" i="1"/>
  <c r="AF784" i="1" s="1"/>
  <c r="AE722" i="1"/>
  <c r="AF722" i="1" s="1"/>
  <c r="AD876" i="1"/>
  <c r="AG876" i="1"/>
  <c r="AE918" i="1"/>
  <c r="AF918" i="1" s="1"/>
  <c r="Z928" i="1"/>
  <c r="X928" i="1"/>
  <c r="Y928" i="1"/>
  <c r="AG916" i="1"/>
  <c r="AG648" i="1"/>
  <c r="X916" i="1"/>
  <c r="AD822" i="1"/>
  <c r="AG822" i="1"/>
  <c r="Z757" i="1"/>
  <c r="X757" i="1"/>
  <c r="Y757" i="1"/>
  <c r="V788" i="1"/>
  <c r="AC788" i="1"/>
  <c r="AE723" i="1"/>
  <c r="AF723" i="1" s="1"/>
  <c r="AD980" i="1"/>
  <c r="AG980" i="1"/>
  <c r="Y723" i="1"/>
  <c r="Y975" i="1"/>
  <c r="AE840" i="1"/>
  <c r="AF840" i="1" s="1"/>
  <c r="Z1001" i="1"/>
  <c r="X1001" i="1"/>
  <c r="Y1001" i="1"/>
  <c r="AG654" i="1"/>
  <c r="Z531" i="1"/>
  <c r="X531" i="1"/>
  <c r="Y531" i="1"/>
  <c r="Z65" i="1"/>
  <c r="Y65" i="1"/>
  <c r="X65" i="1"/>
  <c r="AE321" i="1"/>
  <c r="AF321" i="1" s="1"/>
  <c r="AE368" i="1"/>
  <c r="AF368" i="1" s="1"/>
  <c r="AD453" i="1"/>
  <c r="AG453" i="1"/>
  <c r="AD357" i="1"/>
  <c r="AG357" i="1"/>
  <c r="AD239" i="1"/>
  <c r="AG239" i="1"/>
  <c r="AD434" i="1"/>
  <c r="AG434" i="1"/>
  <c r="AE184" i="1"/>
  <c r="AF184" i="1" s="1"/>
  <c r="Z614" i="1"/>
  <c r="Y614" i="1"/>
  <c r="X614" i="1"/>
  <c r="Z395" i="1"/>
  <c r="Y395" i="1"/>
  <c r="X395" i="1"/>
  <c r="Z580" i="1"/>
  <c r="Y580" i="1"/>
  <c r="X580" i="1"/>
  <c r="AD531" i="1"/>
  <c r="AG531" i="1"/>
  <c r="AE466" i="1"/>
  <c r="AF466" i="1" s="1"/>
  <c r="AE344" i="1"/>
  <c r="AF344" i="1" s="1"/>
  <c r="AE566" i="1"/>
  <c r="AF566" i="1" s="1"/>
  <c r="Z62" i="1"/>
  <c r="Y62" i="1"/>
  <c r="X62" i="1"/>
  <c r="AC87" i="1"/>
  <c r="V87" i="1"/>
  <c r="AE84" i="1"/>
  <c r="AF84" i="1" s="1"/>
  <c r="AD580" i="1"/>
  <c r="AG580" i="1"/>
  <c r="Z540" i="1"/>
  <c r="Y540" i="1"/>
  <c r="X540" i="1"/>
  <c r="AE309" i="1"/>
  <c r="AF309" i="1" s="1"/>
  <c r="Z343" i="1"/>
  <c r="Y343" i="1"/>
  <c r="X343" i="1"/>
  <c r="AD113" i="1"/>
  <c r="AG113" i="1"/>
  <c r="AD65" i="1"/>
  <c r="AG65" i="1"/>
  <c r="Z453" i="1"/>
  <c r="X453" i="1"/>
  <c r="Y453" i="1"/>
  <c r="Z480" i="1"/>
  <c r="Y480" i="1"/>
  <c r="X480" i="1"/>
  <c r="V561" i="1"/>
  <c r="AC561" i="1"/>
  <c r="AD614" i="1"/>
  <c r="AG614" i="1"/>
  <c r="AE419" i="1"/>
  <c r="AF419" i="1" s="1"/>
  <c r="AD343" i="1"/>
  <c r="AG343" i="1"/>
  <c r="AD62" i="1"/>
  <c r="AG62" i="1"/>
  <c r="AD480" i="1"/>
  <c r="AG480" i="1"/>
  <c r="AE358" i="1"/>
  <c r="AF358" i="1" s="1"/>
  <c r="Y466" i="1"/>
  <c r="AE604" i="1"/>
  <c r="AF604" i="1" s="1"/>
  <c r="AG81" i="1"/>
  <c r="AE192" i="1"/>
  <c r="AF192" i="1" s="1"/>
  <c r="Z497" i="1"/>
  <c r="Y497" i="1"/>
  <c r="X497" i="1"/>
  <c r="AG604" i="1"/>
  <c r="AE394" i="1"/>
  <c r="AF394" i="1" s="1"/>
  <c r="AD540" i="1"/>
  <c r="AG540" i="1"/>
  <c r="AE567" i="1"/>
  <c r="AF567" i="1" s="1"/>
  <c r="AG214" i="1"/>
  <c r="AE563" i="1"/>
  <c r="AF563" i="1" s="1"/>
  <c r="AC208" i="1"/>
  <c r="V208" i="1"/>
  <c r="Z612" i="1"/>
  <c r="Y612" i="1"/>
  <c r="X612" i="1"/>
  <c r="X563" i="1"/>
  <c r="Z478" i="1"/>
  <c r="X478" i="1"/>
  <c r="Y478" i="1"/>
  <c r="X567" i="1"/>
  <c r="AE174" i="1"/>
  <c r="AF174" i="1" s="1"/>
  <c r="X466" i="1"/>
  <c r="AD400" i="1"/>
  <c r="AG400" i="1"/>
  <c r="AD497" i="1"/>
  <c r="AG497" i="1"/>
  <c r="X178" i="1"/>
  <c r="AE148" i="1"/>
  <c r="AF148" i="1" s="1"/>
  <c r="X492" i="1"/>
  <c r="AE547" i="1"/>
  <c r="AF547" i="1" s="1"/>
  <c r="AE584" i="1"/>
  <c r="AF584" i="1" s="1"/>
  <c r="AE283" i="1"/>
  <c r="AF283" i="1" s="1"/>
  <c r="Z217" i="1"/>
  <c r="X217" i="1"/>
  <c r="Y217" i="1"/>
  <c r="V114" i="1"/>
  <c r="AC114" i="1"/>
  <c r="X198" i="1"/>
  <c r="Z577" i="1"/>
  <c r="Y577" i="1"/>
  <c r="X577" i="1"/>
  <c r="AE433" i="1"/>
  <c r="AF433" i="1" s="1"/>
  <c r="AE99" i="1"/>
  <c r="AF99" i="1" s="1"/>
  <c r="AC475" i="1"/>
  <c r="V475" i="1"/>
  <c r="AG419" i="1"/>
  <c r="AE492" i="1"/>
  <c r="AF492" i="1" s="1"/>
  <c r="AE198" i="1"/>
  <c r="AF198" i="1" s="1"/>
  <c r="AE445" i="1"/>
  <c r="AF445" i="1" s="1"/>
  <c r="X368" i="1"/>
  <c r="AD612" i="1"/>
  <c r="AG612" i="1"/>
  <c r="X282" i="1"/>
  <c r="Y563" i="1"/>
  <c r="X578" i="1"/>
  <c r="AD478" i="1"/>
  <c r="AG478" i="1"/>
  <c r="Y567" i="1"/>
  <c r="AE442" i="1"/>
  <c r="AF442" i="1" s="1"/>
  <c r="AG174" i="1"/>
  <c r="Z400" i="1"/>
  <c r="X400" i="1"/>
  <c r="Y400" i="1"/>
  <c r="AE318" i="1"/>
  <c r="AF318" i="1" s="1"/>
  <c r="Y178" i="1"/>
  <c r="Y81" i="1"/>
  <c r="V583" i="1"/>
  <c r="AC583" i="1"/>
  <c r="Y492" i="1"/>
  <c r="X604" i="1"/>
  <c r="X192" i="1"/>
  <c r="AD217" i="1"/>
  <c r="AG217" i="1"/>
  <c r="Y198" i="1"/>
  <c r="AD577" i="1"/>
  <c r="AG577" i="1"/>
  <c r="AE105" i="1"/>
  <c r="AF105" i="1" s="1"/>
  <c r="Y99" i="1"/>
  <c r="AG321" i="1"/>
  <c r="S7" i="1"/>
  <c r="V7" i="1" s="1"/>
  <c r="Z7" i="1" s="1"/>
  <c r="AC423" i="1"/>
  <c r="V423" i="1"/>
  <c r="AD162" i="1"/>
  <c r="AG162" i="1"/>
  <c r="AE298" i="1"/>
  <c r="AF298" i="1" s="1"/>
  <c r="AG368" i="1"/>
  <c r="AE483" i="1"/>
  <c r="AF483" i="1" s="1"/>
  <c r="Y368" i="1"/>
  <c r="Y282" i="1"/>
  <c r="Y578" i="1"/>
  <c r="AD378" i="1"/>
  <c r="AG378" i="1"/>
  <c r="Z396" i="1"/>
  <c r="Y396" i="1"/>
  <c r="X396" i="1"/>
  <c r="X566" i="1"/>
  <c r="Z634" i="1"/>
  <c r="Y634" i="1"/>
  <c r="X634" i="1"/>
  <c r="AG492" i="1"/>
  <c r="V111" i="1"/>
  <c r="AC111" i="1"/>
  <c r="X81" i="1"/>
  <c r="Z236" i="1"/>
  <c r="X236" i="1"/>
  <c r="Y236" i="1"/>
  <c r="Y604" i="1"/>
  <c r="AE632" i="1"/>
  <c r="AF632" i="1" s="1"/>
  <c r="Y192" i="1"/>
  <c r="AE269" i="1"/>
  <c r="AF269" i="1" s="1"/>
  <c r="AG590" i="1"/>
  <c r="Z234" i="1"/>
  <c r="Y234" i="1"/>
  <c r="X234" i="1"/>
  <c r="AE190" i="1"/>
  <c r="AF190" i="1"/>
  <c r="X99" i="1"/>
  <c r="AG469" i="1"/>
  <c r="AD347" i="1"/>
  <c r="AG347" i="1"/>
  <c r="AE81" i="1"/>
  <c r="AF81" i="1" s="1"/>
  <c r="Z625" i="1"/>
  <c r="X625" i="1"/>
  <c r="Y625" i="1"/>
  <c r="Z113" i="1"/>
  <c r="Y113" i="1"/>
  <c r="X113" i="1"/>
  <c r="Z162" i="1"/>
  <c r="Y162" i="1"/>
  <c r="X162" i="1"/>
  <c r="AE255" i="1"/>
  <c r="AF255" i="1" s="1"/>
  <c r="Z305" i="1"/>
  <c r="X305" i="1"/>
  <c r="Y305" i="1"/>
  <c r="AE397" i="1"/>
  <c r="AF397" i="1" s="1"/>
  <c r="AE72" i="1"/>
  <c r="AF72" i="1" s="1"/>
  <c r="Z486" i="1"/>
  <c r="X486" i="1"/>
  <c r="Y486" i="1"/>
  <c r="AE340" i="1"/>
  <c r="AF340" i="1" s="1"/>
  <c r="Z378" i="1"/>
  <c r="Y378" i="1"/>
  <c r="X378" i="1"/>
  <c r="AE180" i="1"/>
  <c r="AF180" i="1" s="1"/>
  <c r="AE510" i="1"/>
  <c r="AF510" i="1" s="1"/>
  <c r="AD396" i="1"/>
  <c r="AG396" i="1"/>
  <c r="AE102" i="1"/>
  <c r="AF102" i="1" s="1"/>
  <c r="AG566" i="1"/>
  <c r="AD266" i="1"/>
  <c r="AG266" i="1"/>
  <c r="Y566" i="1"/>
  <c r="AD634" i="1"/>
  <c r="AG634" i="1"/>
  <c r="AE590" i="1"/>
  <c r="AF590" i="1" s="1"/>
  <c r="AD44" i="1"/>
  <c r="AG44" i="1"/>
  <c r="AG318" i="1"/>
  <c r="AD236" i="1"/>
  <c r="AG236" i="1"/>
  <c r="AD256" i="1"/>
  <c r="AG256" i="1"/>
  <c r="AE333" i="1"/>
  <c r="AF333" i="1" s="1"/>
  <c r="Y90" i="1"/>
  <c r="AD234" i="1"/>
  <c r="AG234" i="1"/>
  <c r="Z347" i="1"/>
  <c r="X347" i="1"/>
  <c r="Y347" i="1"/>
  <c r="Y202" i="1"/>
  <c r="AD305" i="1"/>
  <c r="AG305" i="1"/>
  <c r="AE349" i="1"/>
  <c r="AF349" i="1" s="1"/>
  <c r="AG578" i="1"/>
  <c r="AD486" i="1"/>
  <c r="AG486" i="1"/>
  <c r="AC177" i="1"/>
  <c r="V177" i="1"/>
  <c r="AE546" i="1"/>
  <c r="AF546" i="1" s="1"/>
  <c r="AG72" i="1"/>
  <c r="AE516" i="1"/>
  <c r="AF516" i="1" s="1"/>
  <c r="X169" i="1"/>
  <c r="Z266" i="1"/>
  <c r="X266" i="1"/>
  <c r="Y266" i="1"/>
  <c r="AG199" i="1"/>
  <c r="X546" i="1"/>
  <c r="AD522" i="1"/>
  <c r="AG522" i="1"/>
  <c r="Z154" i="1"/>
  <c r="X154" i="1"/>
  <c r="Y154" i="1"/>
  <c r="AD465" i="1"/>
  <c r="AG465" i="1"/>
  <c r="Z44" i="1"/>
  <c r="X44" i="1"/>
  <c r="Y44" i="1"/>
  <c r="Z579" i="1"/>
  <c r="X579" i="1"/>
  <c r="Y579" i="1"/>
  <c r="AE572" i="1"/>
  <c r="AF572" i="1"/>
  <c r="AD421" i="1"/>
  <c r="AG421" i="1"/>
  <c r="AD290" i="1"/>
  <c r="AG290" i="1"/>
  <c r="AE265" i="1"/>
  <c r="AF265" i="1" s="1"/>
  <c r="Z256" i="1"/>
  <c r="Y256" i="1"/>
  <c r="X256" i="1"/>
  <c r="AG344" i="1"/>
  <c r="X318" i="1"/>
  <c r="X90" i="1"/>
  <c r="AG312" i="1"/>
  <c r="Z188" i="1"/>
  <c r="X188" i="1"/>
  <c r="Y188" i="1"/>
  <c r="AE289" i="1"/>
  <c r="AF289" i="1" s="1"/>
  <c r="Z541" i="1"/>
  <c r="Y541" i="1"/>
  <c r="X541" i="1"/>
  <c r="AE193" i="1"/>
  <c r="AF193" i="1" s="1"/>
  <c r="AE489" i="1"/>
  <c r="AF489" i="1" s="1"/>
  <c r="X202" i="1"/>
  <c r="X349" i="1"/>
  <c r="X309" i="1"/>
  <c r="AG504" i="1"/>
  <c r="AD126" i="1"/>
  <c r="AG126" i="1"/>
  <c r="AE196" i="1"/>
  <c r="AF196" i="1" s="1"/>
  <c r="Z346" i="1"/>
  <c r="X346" i="1"/>
  <c r="Y346" i="1"/>
  <c r="Y169" i="1"/>
  <c r="AG84" i="1"/>
  <c r="AE591" i="1"/>
  <c r="AF591" i="1" s="1"/>
  <c r="Y546" i="1"/>
  <c r="AE90" i="1"/>
  <c r="AF90" i="1" s="1"/>
  <c r="AG196" i="1"/>
  <c r="Z522" i="1"/>
  <c r="X522" i="1"/>
  <c r="Y522" i="1"/>
  <c r="AD154" i="1"/>
  <c r="AG154" i="1"/>
  <c r="Z465" i="1"/>
  <c r="X465" i="1"/>
  <c r="Y465" i="1"/>
  <c r="AD579" i="1"/>
  <c r="AG579" i="1"/>
  <c r="Z421" i="1"/>
  <c r="Y421" i="1"/>
  <c r="X421" i="1"/>
  <c r="AE93" i="1"/>
  <c r="AF93" i="1" s="1"/>
  <c r="Z290" i="1"/>
  <c r="X290" i="1"/>
  <c r="Y290" i="1"/>
  <c r="AD328" i="1"/>
  <c r="AG328" i="1"/>
  <c r="AE75" i="1"/>
  <c r="AF75" i="1" s="1"/>
  <c r="Y318" i="1"/>
  <c r="Z115" i="1"/>
  <c r="X115" i="1"/>
  <c r="Y115" i="1"/>
  <c r="AD188" i="1"/>
  <c r="AG188" i="1"/>
  <c r="X590" i="1"/>
  <c r="Y96" i="1"/>
  <c r="AG192" i="1"/>
  <c r="AD541" i="1"/>
  <c r="AG541" i="1"/>
  <c r="X584" i="1"/>
  <c r="S24" i="1"/>
  <c r="V24" i="1" s="1"/>
  <c r="Z24" i="1" s="1"/>
  <c r="AG184" i="1"/>
  <c r="AE578" i="1"/>
  <c r="AF578" i="1" s="1"/>
  <c r="AD270" i="1"/>
  <c r="AG270" i="1"/>
  <c r="AE282" i="1"/>
  <c r="AF282" i="1" s="1"/>
  <c r="V181" i="1"/>
  <c r="AC181" i="1"/>
  <c r="Y349" i="1"/>
  <c r="Y309" i="1"/>
  <c r="AG169" i="1"/>
  <c r="Z126" i="1"/>
  <c r="X126" i="1"/>
  <c r="Y126" i="1"/>
  <c r="AD346" i="1"/>
  <c r="AG346" i="1"/>
  <c r="AC542" i="1"/>
  <c r="V542" i="1"/>
  <c r="Y255" i="1"/>
  <c r="AE312" i="1"/>
  <c r="AF312" i="1" s="1"/>
  <c r="AG102" i="1"/>
  <c r="X174" i="1"/>
  <c r="AG516" i="1"/>
  <c r="Z458" i="1"/>
  <c r="Y458" i="1"/>
  <c r="X458" i="1"/>
  <c r="AD481" i="1"/>
  <c r="AG481" i="1"/>
  <c r="AE336" i="1"/>
  <c r="AF336" i="1" s="1"/>
  <c r="AG148" i="1"/>
  <c r="AE513" i="1"/>
  <c r="AF513" i="1" s="1"/>
  <c r="Y344" i="1"/>
  <c r="AE573" i="1"/>
  <c r="AF573" i="1" s="1"/>
  <c r="Z328" i="1"/>
  <c r="Y328" i="1"/>
  <c r="X328" i="1"/>
  <c r="AE525" i="1"/>
  <c r="AF525" i="1" s="1"/>
  <c r="AG340" i="1"/>
  <c r="AD115" i="1"/>
  <c r="AG115" i="1"/>
  <c r="Y590" i="1"/>
  <c r="AE548" i="1"/>
  <c r="AF548" i="1" s="1"/>
  <c r="X96" i="1"/>
  <c r="X312" i="1"/>
  <c r="Y442" i="1"/>
  <c r="AE575" i="1"/>
  <c r="AF575" i="1" s="1"/>
  <c r="X632" i="1"/>
  <c r="Y584" i="1"/>
  <c r="Z270" i="1"/>
  <c r="Y270" i="1"/>
  <c r="X270" i="1"/>
  <c r="AE327" i="1"/>
  <c r="AF327" i="1" s="1"/>
  <c r="AE504" i="1"/>
  <c r="AF504" i="1" s="1"/>
  <c r="Z413" i="1"/>
  <c r="Y413" i="1"/>
  <c r="X413" i="1"/>
  <c r="AD602" i="1"/>
  <c r="AG602" i="1"/>
  <c r="AD170" i="1"/>
  <c r="AG170" i="1"/>
  <c r="AG255" i="1"/>
  <c r="Z467" i="1"/>
  <c r="X467" i="1"/>
  <c r="Y467" i="1"/>
  <c r="AE178" i="1"/>
  <c r="AF178" i="1" s="1"/>
  <c r="X255" i="1"/>
  <c r="AD197" i="1"/>
  <c r="AG197" i="1"/>
  <c r="Y174" i="1"/>
  <c r="AE71" i="1"/>
  <c r="AF71" i="1" s="1"/>
  <c r="AE199" i="1"/>
  <c r="AF199" i="1" s="1"/>
  <c r="AD458" i="1"/>
  <c r="AG458" i="1"/>
  <c r="AG394" i="1"/>
  <c r="Z481" i="1"/>
  <c r="Y481" i="1"/>
  <c r="X481" i="1"/>
  <c r="AE108" i="1"/>
  <c r="AF108" i="1" s="1"/>
  <c r="Y84" i="1"/>
  <c r="X516" i="1"/>
  <c r="X344" i="1"/>
  <c r="AE214" i="1"/>
  <c r="AF214" i="1" s="1"/>
  <c r="Y196" i="1"/>
  <c r="Z380" i="1"/>
  <c r="Y380" i="1"/>
  <c r="X380" i="1"/>
  <c r="X148" i="1"/>
  <c r="X419" i="1"/>
  <c r="AE330" i="1"/>
  <c r="AF330" i="1" s="1"/>
  <c r="Z251" i="1"/>
  <c r="Y251" i="1"/>
  <c r="X251" i="1"/>
  <c r="AE469" i="1"/>
  <c r="AF469" i="1" s="1"/>
  <c r="X573" i="1"/>
  <c r="Z144" i="1"/>
  <c r="X144" i="1"/>
  <c r="Y144" i="1"/>
  <c r="AG99" i="1"/>
  <c r="X340" i="1"/>
  <c r="Y312" i="1"/>
  <c r="AG442" i="1"/>
  <c r="X442" i="1"/>
  <c r="AE554" i="1"/>
  <c r="AF554" i="1" s="1"/>
  <c r="Y632" i="1"/>
  <c r="AG572" i="1"/>
  <c r="AE169" i="1"/>
  <c r="AF169" i="1" s="1"/>
  <c r="AD625" i="1"/>
  <c r="AG625" i="1"/>
  <c r="AG309" i="1"/>
  <c r="AD413" i="1"/>
  <c r="AG413" i="1"/>
  <c r="Z602" i="1"/>
  <c r="X602" i="1"/>
  <c r="Y602" i="1"/>
  <c r="Z170" i="1"/>
  <c r="Y170" i="1"/>
  <c r="X170" i="1"/>
  <c r="AG466" i="1"/>
  <c r="AD467" i="1"/>
  <c r="AG467" i="1"/>
  <c r="X504" i="1"/>
  <c r="Y72" i="1"/>
  <c r="Z197" i="1"/>
  <c r="Y197" i="1"/>
  <c r="X197" i="1"/>
  <c r="Z357" i="1"/>
  <c r="Y357" i="1"/>
  <c r="X357" i="1"/>
  <c r="Z239" i="1"/>
  <c r="X239" i="1"/>
  <c r="Y239" i="1"/>
  <c r="Z434" i="1"/>
  <c r="Y434" i="1"/>
  <c r="X434" i="1"/>
  <c r="X84" i="1"/>
  <c r="Y516" i="1"/>
  <c r="X196" i="1"/>
  <c r="AD380" i="1"/>
  <c r="AG380" i="1"/>
  <c r="Y148" i="1"/>
  <c r="Y419" i="1"/>
  <c r="AE96" i="1"/>
  <c r="AF96" i="1" s="1"/>
  <c r="AD251" i="1"/>
  <c r="AG251" i="1"/>
  <c r="Y573" i="1"/>
  <c r="AD144" i="1"/>
  <c r="AG144" i="1"/>
  <c r="AD395" i="1"/>
  <c r="AG395" i="1"/>
  <c r="Y340" i="1"/>
  <c r="AE202" i="1"/>
  <c r="AF202" i="1" s="1"/>
  <c r="AG445" i="1"/>
  <c r="S17" i="1"/>
  <c r="AC17" i="1" s="1"/>
  <c r="AD17" i="1" s="1"/>
  <c r="AC23" i="1"/>
  <c r="AD23" i="1" s="1"/>
  <c r="AE23" i="1" s="1"/>
  <c r="AF23" i="1" s="1"/>
  <c r="R21" i="1"/>
  <c r="S21" i="1"/>
  <c r="AE12" i="1"/>
  <c r="AF12" i="1" s="1"/>
  <c r="AE18" i="1"/>
  <c r="AF18" i="1" s="1"/>
  <c r="AE14" i="1"/>
  <c r="AF14" i="1" s="1"/>
  <c r="AG14" i="1"/>
  <c r="R35" i="1"/>
  <c r="S35" i="1"/>
  <c r="X10" i="1"/>
  <c r="Y10" i="1"/>
  <c r="AC38" i="1"/>
  <c r="AD38" i="1" s="1"/>
  <c r="V38" i="1"/>
  <c r="Z38" i="1" s="1"/>
  <c r="AC11" i="1"/>
  <c r="AD11" i="1" s="1"/>
  <c r="V11" i="1"/>
  <c r="Z11" i="1" s="1"/>
  <c r="V15" i="1"/>
  <c r="Z15" i="1" s="1"/>
  <c r="AC15" i="1"/>
  <c r="AD15" i="1" s="1"/>
  <c r="AE10" i="1"/>
  <c r="AF10" i="1" s="1"/>
  <c r="AG12" i="1"/>
  <c r="AC20" i="1"/>
  <c r="AD20" i="1" s="1"/>
  <c r="X20" i="1"/>
  <c r="Y20" i="1"/>
  <c r="X23" i="1"/>
  <c r="Y23" i="1"/>
  <c r="AC37" i="1"/>
  <c r="AD37" i="1" s="1"/>
  <c r="V37" i="1"/>
  <c r="Z37" i="1" s="1"/>
  <c r="V13" i="1"/>
  <c r="Z13" i="1" s="1"/>
  <c r="AC13" i="1"/>
  <c r="AD13" i="1" s="1"/>
  <c r="AC32" i="1"/>
  <c r="AD32" i="1" s="1"/>
  <c r="V32" i="1"/>
  <c r="Z32" i="1" s="1"/>
  <c r="AC31" i="1"/>
  <c r="AD31" i="1" s="1"/>
  <c r="V31" i="1"/>
  <c r="Z31" i="1" s="1"/>
  <c r="AC22" i="1"/>
  <c r="AD22" i="1" s="1"/>
  <c r="V22" i="1"/>
  <c r="Z22" i="1" s="1"/>
  <c r="V27" i="1"/>
  <c r="Z27" i="1" s="1"/>
  <c r="AC27" i="1"/>
  <c r="AD27" i="1" s="1"/>
  <c r="AC24" i="1"/>
  <c r="AD24" i="1" s="1"/>
  <c r="AC39" i="1"/>
  <c r="AD39" i="1" s="1"/>
  <c r="V39" i="1"/>
  <c r="Z39" i="1" s="1"/>
  <c r="X14" i="1"/>
  <c r="Y14" i="1"/>
  <c r="AC26" i="1"/>
  <c r="AD26" i="1" s="1"/>
  <c r="V26" i="1"/>
  <c r="Z26" i="1" s="1"/>
  <c r="AE8" i="1"/>
  <c r="AF8" i="1" s="1"/>
  <c r="AC36" i="1"/>
  <c r="AD36" i="1" s="1"/>
  <c r="V36" i="1"/>
  <c r="Z36" i="1" s="1"/>
  <c r="X25" i="1"/>
  <c r="Y25" i="1"/>
  <c r="X18" i="1"/>
  <c r="Y18" i="1"/>
  <c r="AE16" i="1"/>
  <c r="AF16" i="1" s="1"/>
  <c r="X16" i="1"/>
  <c r="Y16" i="1"/>
  <c r="X8" i="1"/>
  <c r="Y8" i="1"/>
  <c r="V19" i="1"/>
  <c r="Z19" i="1" s="1"/>
  <c r="AC19" i="1"/>
  <c r="AD19" i="1" s="1"/>
  <c r="V9" i="1"/>
  <c r="Z9" i="1" s="1"/>
  <c r="AC9" i="1"/>
  <c r="AD9" i="1" s="1"/>
  <c r="AC34" i="1"/>
  <c r="AD34" i="1" s="1"/>
  <c r="V34" i="1"/>
  <c r="Z34" i="1" s="1"/>
  <c r="X12" i="1"/>
  <c r="Y12" i="1"/>
  <c r="AC30" i="1"/>
  <c r="V30" i="1"/>
  <c r="AG18" i="1"/>
  <c r="AC29" i="1"/>
  <c r="AD29" i="1" s="1"/>
  <c r="V29" i="1"/>
  <c r="Z29" i="1" s="1"/>
  <c r="AG16" i="1"/>
  <c r="AC25" i="1"/>
  <c r="AD25" i="1" s="1"/>
  <c r="R28" i="1"/>
  <c r="S28" i="1"/>
  <c r="R33" i="1"/>
  <c r="S33" i="1"/>
  <c r="AG10" i="1"/>
  <c r="AG8" i="1"/>
  <c r="S5" i="1"/>
  <c r="V5" i="1" s="1"/>
  <c r="Z5" i="1" s="1"/>
  <c r="AA7" i="1"/>
  <c r="AB7" i="1" s="1"/>
  <c r="W7" i="1"/>
  <c r="S4" i="1"/>
  <c r="S6" i="1"/>
  <c r="AA4" i="1"/>
  <c r="AB4" i="1" s="1"/>
  <c r="W4" i="1"/>
  <c r="AA5" i="1"/>
  <c r="AB5" i="1" s="1"/>
  <c r="W5" i="1"/>
  <c r="AA6" i="1"/>
  <c r="AB6" i="1" s="1"/>
  <c r="W6" i="1"/>
  <c r="R3" i="1"/>
  <c r="S3" i="1"/>
  <c r="AA3" i="1"/>
  <c r="AB3" i="1" s="1"/>
  <c r="W3" i="1"/>
  <c r="M3" i="1"/>
  <c r="N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G21" i="2"/>
  <c r="H21" i="2" s="1"/>
  <c r="K20" i="2"/>
  <c r="G19" i="2"/>
  <c r="H19" i="2" s="1"/>
  <c r="G18" i="2"/>
  <c r="H18" i="2" s="1"/>
  <c r="K16" i="2"/>
  <c r="G15" i="2"/>
  <c r="H15" i="2" s="1"/>
  <c r="G14" i="2"/>
  <c r="H14" i="2" s="1"/>
  <c r="K12" i="2"/>
  <c r="G11" i="2"/>
  <c r="H11" i="2" s="1"/>
  <c r="G10" i="2"/>
  <c r="H10" i="2" s="1"/>
  <c r="K8" i="2"/>
  <c r="G7" i="2"/>
  <c r="H7" i="2" s="1"/>
  <c r="G6" i="2"/>
  <c r="H6" i="2" s="1"/>
  <c r="K4" i="2"/>
  <c r="G3" i="2"/>
  <c r="H3" i="2" s="1"/>
  <c r="D2" i="2"/>
  <c r="F2" i="1"/>
  <c r="G2" i="1" s="1"/>
  <c r="V40" i="1" l="1"/>
  <c r="Z40" i="1" s="1"/>
  <c r="AD675" i="1"/>
  <c r="AE675" i="1" s="1"/>
  <c r="AF675" i="1" s="1"/>
  <c r="AG675" i="1"/>
  <c r="AE768" i="1"/>
  <c r="AF768" i="1"/>
  <c r="Z675" i="1"/>
  <c r="Y675" i="1"/>
  <c r="X675" i="1"/>
  <c r="Z996" i="1"/>
  <c r="X996" i="1"/>
  <c r="Y996" i="1"/>
  <c r="AE894" i="1"/>
  <c r="AF894" i="1" s="1"/>
  <c r="AD996" i="1"/>
  <c r="AG996" i="1"/>
  <c r="AE726" i="1"/>
  <c r="AF726" i="1" s="1"/>
  <c r="Z711" i="1"/>
  <c r="Y711" i="1"/>
  <c r="X711" i="1"/>
  <c r="AD711" i="1"/>
  <c r="AE711" i="1" s="1"/>
  <c r="AF711" i="1" s="1"/>
  <c r="AG711" i="1"/>
  <c r="AE715" i="1"/>
  <c r="AF715" i="1" s="1"/>
  <c r="AE366" i="1"/>
  <c r="AF366" i="1"/>
  <c r="AE980" i="1"/>
  <c r="AF980" i="1" s="1"/>
  <c r="AE731" i="1"/>
  <c r="AF731" i="1" s="1"/>
  <c r="AD788" i="1"/>
  <c r="AG788" i="1"/>
  <c r="AE712" i="1"/>
  <c r="AF712" i="1" s="1"/>
  <c r="AE758" i="1"/>
  <c r="AF758" i="1" s="1"/>
  <c r="Z940" i="1"/>
  <c r="X940" i="1"/>
  <c r="Y940" i="1"/>
  <c r="Z924" i="1"/>
  <c r="Y924" i="1"/>
  <c r="X924" i="1"/>
  <c r="AD775" i="1"/>
  <c r="AG775" i="1"/>
  <c r="AE725" i="1"/>
  <c r="AF725" i="1" s="1"/>
  <c r="Z740" i="1"/>
  <c r="X740" i="1"/>
  <c r="Y740" i="1"/>
  <c r="Z860" i="1"/>
  <c r="Y860" i="1"/>
  <c r="X860" i="1"/>
  <c r="Z788" i="1"/>
  <c r="X788" i="1"/>
  <c r="Y788" i="1"/>
  <c r="AE644" i="1"/>
  <c r="AF644" i="1" s="1"/>
  <c r="AD940" i="1"/>
  <c r="AG940" i="1"/>
  <c r="AE615" i="1"/>
  <c r="AF615" i="1" s="1"/>
  <c r="AE801" i="1"/>
  <c r="AF801" i="1" s="1"/>
  <c r="AE941" i="1"/>
  <c r="AF941" i="1" s="1"/>
  <c r="AE994" i="1"/>
  <c r="AF994" i="1" s="1"/>
  <c r="AE738" i="1"/>
  <c r="AF738" i="1" s="1"/>
  <c r="AE673" i="1"/>
  <c r="AF673" i="1" s="1"/>
  <c r="AE872" i="1"/>
  <c r="AF872" i="1" s="1"/>
  <c r="AE896" i="1"/>
  <c r="AF896" i="1" s="1"/>
  <c r="AE920" i="1"/>
  <c r="AF920" i="1" s="1"/>
  <c r="AE852" i="1"/>
  <c r="AF852" i="1" s="1"/>
  <c r="Z968" i="1"/>
  <c r="Y968" i="1"/>
  <c r="X968" i="1"/>
  <c r="AE933" i="1"/>
  <c r="AF933" i="1" s="1"/>
  <c r="AD740" i="1"/>
  <c r="AG740" i="1"/>
  <c r="AD968" i="1"/>
  <c r="AG968" i="1"/>
  <c r="V17" i="1"/>
  <c r="Z17" i="1" s="1"/>
  <c r="AE759" i="1"/>
  <c r="AF759" i="1" s="1"/>
  <c r="AE970" i="1"/>
  <c r="AF970" i="1" s="1"/>
  <c r="AE660" i="1"/>
  <c r="AF660" i="1" s="1"/>
  <c r="AD841" i="1"/>
  <c r="AG841" i="1"/>
  <c r="AE187" i="1"/>
  <c r="AF187" i="1" s="1"/>
  <c r="AE856" i="1"/>
  <c r="AF856" i="1" s="1"/>
  <c r="AD860" i="1"/>
  <c r="AG860" i="1"/>
  <c r="AG11" i="1"/>
  <c r="AE876" i="1"/>
  <c r="AF876" i="1"/>
  <c r="AE619" i="1"/>
  <c r="AF619" i="1" s="1"/>
  <c r="AE438" i="1"/>
  <c r="AF438" i="1" s="1"/>
  <c r="AE810" i="1"/>
  <c r="AF810" i="1" s="1"/>
  <c r="Z841" i="1"/>
  <c r="Y841" i="1"/>
  <c r="X841" i="1"/>
  <c r="AE805" i="1"/>
  <c r="AF805" i="1" s="1"/>
  <c r="AE925" i="1"/>
  <c r="AF925" i="1" s="1"/>
  <c r="AE676" i="1"/>
  <c r="AF676" i="1" s="1"/>
  <c r="AD924" i="1"/>
  <c r="AG924" i="1"/>
  <c r="AE79" i="1"/>
  <c r="AF79" i="1" s="1"/>
  <c r="AE655" i="1"/>
  <c r="AF655" i="1" s="1"/>
  <c r="AD938" i="1"/>
  <c r="AG938" i="1"/>
  <c r="AE1001" i="1"/>
  <c r="AF1001" i="1" s="1"/>
  <c r="AE757" i="1"/>
  <c r="AF757" i="1" s="1"/>
  <c r="AE822" i="1"/>
  <c r="AF822" i="1" s="1"/>
  <c r="AE889" i="1"/>
  <c r="AF889" i="1" s="1"/>
  <c r="AE763" i="1"/>
  <c r="AF763" i="1" s="1"/>
  <c r="AE875" i="1"/>
  <c r="AF875" i="1" s="1"/>
  <c r="Z938" i="1"/>
  <c r="X938" i="1"/>
  <c r="Y938" i="1"/>
  <c r="Z775" i="1"/>
  <c r="Y775" i="1"/>
  <c r="X775" i="1"/>
  <c r="AE930" i="1"/>
  <c r="AF930" i="1" s="1"/>
  <c r="AE678" i="1"/>
  <c r="AF678" i="1" s="1"/>
  <c r="AE928" i="1"/>
  <c r="AF928" i="1"/>
  <c r="AE602" i="1"/>
  <c r="AF602" i="1" s="1"/>
  <c r="AE305" i="1"/>
  <c r="AF305" i="1" s="1"/>
  <c r="AE343" i="1"/>
  <c r="AF343" i="1" s="1"/>
  <c r="AD542" i="1"/>
  <c r="AG542" i="1"/>
  <c r="AE478" i="1"/>
  <c r="AF478" i="1" s="1"/>
  <c r="AE346" i="1"/>
  <c r="AF346" i="1" s="1"/>
  <c r="AE270" i="1"/>
  <c r="AF270" i="1" s="1"/>
  <c r="AE188" i="1"/>
  <c r="AF188" i="1" s="1"/>
  <c r="Z114" i="1"/>
  <c r="X114" i="1"/>
  <c r="Y114" i="1"/>
  <c r="AE197" i="1"/>
  <c r="AF197" i="1" s="1"/>
  <c r="AE236" i="1"/>
  <c r="AF236" i="1" s="1"/>
  <c r="AD114" i="1"/>
  <c r="AG114" i="1"/>
  <c r="AE522" i="1"/>
  <c r="AF522" i="1" s="1"/>
  <c r="Z177" i="1"/>
  <c r="Y177" i="1"/>
  <c r="X177" i="1"/>
  <c r="AE44" i="1"/>
  <c r="AF44" i="1" s="1"/>
  <c r="AE396" i="1"/>
  <c r="AF396" i="1" s="1"/>
  <c r="Z475" i="1"/>
  <c r="Y475" i="1"/>
  <c r="X475" i="1"/>
  <c r="AE540" i="1"/>
  <c r="AF540" i="1" s="1"/>
  <c r="AE614" i="1"/>
  <c r="AF614" i="1" s="1"/>
  <c r="AE113" i="1"/>
  <c r="AF113" i="1" s="1"/>
  <c r="AE347" i="1"/>
  <c r="AF347" i="1" s="1"/>
  <c r="AE65" i="1"/>
  <c r="AF65" i="1"/>
  <c r="AG23" i="1"/>
  <c r="AG38" i="1"/>
  <c r="AD177" i="1"/>
  <c r="AG177" i="1"/>
  <c r="AE577" i="1"/>
  <c r="AF577" i="1" s="1"/>
  <c r="AD475" i="1"/>
  <c r="AG475" i="1"/>
  <c r="AD561" i="1"/>
  <c r="AG561" i="1"/>
  <c r="Z87" i="1"/>
  <c r="Y87" i="1"/>
  <c r="X87" i="1"/>
  <c r="AE531" i="1"/>
  <c r="AF531" i="1" s="1"/>
  <c r="AE328" i="1"/>
  <c r="AF328" i="1" s="1"/>
  <c r="AE266" i="1"/>
  <c r="AF266" i="1" s="1"/>
  <c r="AD583" i="1"/>
  <c r="AG583" i="1"/>
  <c r="AE481" i="1"/>
  <c r="AF481" i="1" s="1"/>
  <c r="AE580" i="1"/>
  <c r="AF580" i="1" s="1"/>
  <c r="AE380" i="1"/>
  <c r="AF380" i="1" s="1"/>
  <c r="AE458" i="1"/>
  <c r="AF458" i="1" s="1"/>
  <c r="AE234" i="1"/>
  <c r="AF234" i="1" s="1"/>
  <c r="AE497" i="1"/>
  <c r="AF497" i="1" s="1"/>
  <c r="Z561" i="1"/>
  <c r="X561" i="1"/>
  <c r="Y561" i="1"/>
  <c r="AD87" i="1"/>
  <c r="AG87" i="1"/>
  <c r="AE434" i="1"/>
  <c r="AF434" i="1" s="1"/>
  <c r="AE467" i="1"/>
  <c r="AF467" i="1" s="1"/>
  <c r="AE421" i="1"/>
  <c r="AF421" i="1" s="1"/>
  <c r="AE395" i="1"/>
  <c r="AF395" i="1" s="1"/>
  <c r="AE486" i="1"/>
  <c r="AF486" i="1" s="1"/>
  <c r="AE612" i="1"/>
  <c r="AF612" i="1" s="1"/>
  <c r="AE465" i="1"/>
  <c r="AF465" i="1" s="1"/>
  <c r="AE453" i="1"/>
  <c r="AF453" i="1" s="1"/>
  <c r="AE625" i="1"/>
  <c r="AF625" i="1" s="1"/>
  <c r="Z583" i="1"/>
  <c r="Y583" i="1"/>
  <c r="X583" i="1"/>
  <c r="AE126" i="1"/>
  <c r="AF126" i="1" s="1"/>
  <c r="AE634" i="1"/>
  <c r="AF634" i="1" s="1"/>
  <c r="AE162" i="1"/>
  <c r="AF162" i="1" s="1"/>
  <c r="AE217" i="1"/>
  <c r="AF217" i="1" s="1"/>
  <c r="AE400" i="1"/>
  <c r="AF400" i="1" s="1"/>
  <c r="Z208" i="1"/>
  <c r="X208" i="1"/>
  <c r="Y208" i="1"/>
  <c r="AE480" i="1"/>
  <c r="AF480" i="1" s="1"/>
  <c r="AE239" i="1"/>
  <c r="AF239" i="1" s="1"/>
  <c r="AE290" i="1"/>
  <c r="AF290" i="1" s="1"/>
  <c r="AE251" i="1"/>
  <c r="AF251" i="1" s="1"/>
  <c r="AE144" i="1"/>
  <c r="AF144" i="1" s="1"/>
  <c r="AE579" i="1"/>
  <c r="AF579" i="1" s="1"/>
  <c r="AD111" i="1"/>
  <c r="AG111" i="1"/>
  <c r="Z423" i="1"/>
  <c r="X423" i="1"/>
  <c r="Y423" i="1"/>
  <c r="AD208" i="1"/>
  <c r="AG208" i="1"/>
  <c r="Z181" i="1"/>
  <c r="X181" i="1"/>
  <c r="Y181" i="1"/>
  <c r="AE256" i="1"/>
  <c r="AF256" i="1" s="1"/>
  <c r="Z542" i="1"/>
  <c r="Y542" i="1"/>
  <c r="X542" i="1"/>
  <c r="AE154" i="1"/>
  <c r="AF154" i="1" s="1"/>
  <c r="AE413" i="1"/>
  <c r="AF413" i="1" s="1"/>
  <c r="AE170" i="1"/>
  <c r="AF170" i="1" s="1"/>
  <c r="AE115" i="1"/>
  <c r="AF115" i="1" s="1"/>
  <c r="AD181" i="1"/>
  <c r="AG181" i="1"/>
  <c r="AE541" i="1"/>
  <c r="AF541" i="1" s="1"/>
  <c r="Z111" i="1"/>
  <c r="Y111" i="1"/>
  <c r="X111" i="1"/>
  <c r="AE378" i="1"/>
  <c r="AF378" i="1" s="1"/>
  <c r="AD423" i="1"/>
  <c r="AG423" i="1"/>
  <c r="AE62" i="1"/>
  <c r="AF62" i="1"/>
  <c r="AE357" i="1"/>
  <c r="AF357" i="1" s="1"/>
  <c r="X22" i="1"/>
  <c r="AG17" i="1"/>
  <c r="AG39" i="1"/>
  <c r="Y32" i="1"/>
  <c r="AG22" i="1"/>
  <c r="Y39" i="1"/>
  <c r="Y31" i="1"/>
  <c r="X34" i="1"/>
  <c r="X40" i="1"/>
  <c r="Y9" i="1"/>
  <c r="X9" i="1"/>
  <c r="AG27" i="1"/>
  <c r="AG24" i="1"/>
  <c r="Y24" i="1"/>
  <c r="X26" i="1"/>
  <c r="Y11" i="1"/>
  <c r="X11" i="1"/>
  <c r="AG9" i="1"/>
  <c r="X37" i="1"/>
  <c r="AC21" i="1"/>
  <c r="V21" i="1"/>
  <c r="Y27" i="1"/>
  <c r="X24" i="1"/>
  <c r="Y37" i="1"/>
  <c r="AG25" i="1"/>
  <c r="Y26" i="1"/>
  <c r="Y22" i="1"/>
  <c r="X32" i="1"/>
  <c r="Y40" i="1"/>
  <c r="Z30" i="1"/>
  <c r="Y30" i="1"/>
  <c r="X30" i="1"/>
  <c r="AE27" i="1"/>
  <c r="AF27" i="1" s="1"/>
  <c r="AE13" i="1"/>
  <c r="AF13" i="1" s="1"/>
  <c r="Y19" i="1"/>
  <c r="AE15" i="1"/>
  <c r="AF15" i="1" s="1"/>
  <c r="AG29" i="1"/>
  <c r="AE9" i="1"/>
  <c r="AF9" i="1" s="1"/>
  <c r="AE36" i="1"/>
  <c r="AF36" i="1" s="1"/>
  <c r="X27" i="1"/>
  <c r="AE31" i="1"/>
  <c r="AF31" i="1" s="1"/>
  <c r="AE25" i="1"/>
  <c r="AF25" i="1" s="1"/>
  <c r="X31" i="1"/>
  <c r="AE17" i="1"/>
  <c r="AF17" i="1" s="1"/>
  <c r="X39" i="1"/>
  <c r="AE19" i="1"/>
  <c r="AF19" i="1" s="1"/>
  <c r="AG13" i="1"/>
  <c r="AE24" i="1"/>
  <c r="AF24" i="1" s="1"/>
  <c r="AE22" i="1"/>
  <c r="AF22" i="1" s="1"/>
  <c r="AE32" i="1"/>
  <c r="AF32" i="1" s="1"/>
  <c r="AE37" i="1"/>
  <c r="AF37" i="1" s="1"/>
  <c r="X15" i="1"/>
  <c r="Y38" i="1"/>
  <c r="Y29" i="1"/>
  <c r="AE11" i="1"/>
  <c r="AF11" i="1" s="1"/>
  <c r="Y36" i="1"/>
  <c r="AG19" i="1"/>
  <c r="AG20" i="1"/>
  <c r="AE29" i="1"/>
  <c r="AF29" i="1" s="1"/>
  <c r="AE34" i="1"/>
  <c r="AF34" i="1" s="1"/>
  <c r="AE26" i="1"/>
  <c r="AF26" i="1" s="1"/>
  <c r="AE40" i="1"/>
  <c r="AF40" i="1" s="1"/>
  <c r="AC28" i="1"/>
  <c r="V28" i="1"/>
  <c r="AD30" i="1"/>
  <c r="AG30" i="1"/>
  <c r="AG26" i="1"/>
  <c r="X19" i="1"/>
  <c r="Y13" i="1"/>
  <c r="AE38" i="1"/>
  <c r="AF38" i="1" s="1"/>
  <c r="AG34" i="1"/>
  <c r="AC33" i="1"/>
  <c r="V33" i="1"/>
  <c r="AG36" i="1"/>
  <c r="Y34" i="1"/>
  <c r="AG31" i="1"/>
  <c r="AG15" i="1"/>
  <c r="AG40" i="1"/>
  <c r="AE39" i="1"/>
  <c r="AF39" i="1" s="1"/>
  <c r="Y15" i="1"/>
  <c r="X38" i="1"/>
  <c r="AG37" i="1"/>
  <c r="AE20" i="1"/>
  <c r="AF20" i="1" s="1"/>
  <c r="X13" i="1"/>
  <c r="X29" i="1"/>
  <c r="AC35" i="1"/>
  <c r="V35" i="1"/>
  <c r="X36" i="1"/>
  <c r="AG32" i="1"/>
  <c r="Y5" i="1"/>
  <c r="X5" i="1"/>
  <c r="AC6" i="1"/>
  <c r="AD6" i="1" s="1"/>
  <c r="V6" i="1"/>
  <c r="Z6" i="1" s="1"/>
  <c r="Y7" i="1"/>
  <c r="X7" i="1"/>
  <c r="AC5" i="1"/>
  <c r="AD5" i="1" s="1"/>
  <c r="AC4" i="1"/>
  <c r="AD4" i="1" s="1"/>
  <c r="V4" i="1"/>
  <c r="Z4" i="1" s="1"/>
  <c r="AC7" i="1"/>
  <c r="AD7" i="1" s="1"/>
  <c r="AC3" i="1"/>
  <c r="AD3" i="1" s="1"/>
  <c r="V3" i="1"/>
  <c r="Z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I2" i="1"/>
  <c r="H2" i="1"/>
  <c r="J2" i="1"/>
  <c r="P2" i="1"/>
  <c r="Q2" i="1" s="1"/>
  <c r="AE996" i="1" l="1"/>
  <c r="AF996" i="1" s="1"/>
  <c r="X17" i="1"/>
  <c r="Y17" i="1"/>
  <c r="AE841" i="1"/>
  <c r="AF841" i="1" s="1"/>
  <c r="AE940" i="1"/>
  <c r="AF940" i="1" s="1"/>
  <c r="AE924" i="1"/>
  <c r="AF924" i="1" s="1"/>
  <c r="AE938" i="1"/>
  <c r="AF938" i="1" s="1"/>
  <c r="AE775" i="1"/>
  <c r="AF775" i="1" s="1"/>
  <c r="AE788" i="1"/>
  <c r="AF788" i="1" s="1"/>
  <c r="AE860" i="1"/>
  <c r="AF860" i="1" s="1"/>
  <c r="AE740" i="1"/>
  <c r="AF740" i="1" s="1"/>
  <c r="AE968" i="1"/>
  <c r="AF968" i="1" s="1"/>
  <c r="AE583" i="1"/>
  <c r="AF583" i="1" s="1"/>
  <c r="AE542" i="1"/>
  <c r="AF542" i="1" s="1"/>
  <c r="AE87" i="1"/>
  <c r="AF87" i="1" s="1"/>
  <c r="AE181" i="1"/>
  <c r="AF181" i="1"/>
  <c r="AE475" i="1"/>
  <c r="AF475" i="1" s="1"/>
  <c r="AE111" i="1"/>
  <c r="AF111" i="1" s="1"/>
  <c r="AE114" i="1"/>
  <c r="AF114" i="1" s="1"/>
  <c r="AE208" i="1"/>
  <c r="AF208" i="1" s="1"/>
  <c r="AE423" i="1"/>
  <c r="AF423" i="1"/>
  <c r="AE177" i="1"/>
  <c r="AF177" i="1" s="1"/>
  <c r="AE561" i="1"/>
  <c r="AF561" i="1" s="1"/>
  <c r="Y6" i="1"/>
  <c r="AG4" i="1"/>
  <c r="Z21" i="1"/>
  <c r="Y21" i="1"/>
  <c r="X21" i="1"/>
  <c r="AD21" i="1"/>
  <c r="AE21" i="1" s="1"/>
  <c r="AF21" i="1" s="1"/>
  <c r="AG21" i="1"/>
  <c r="AD35" i="1"/>
  <c r="AG35" i="1"/>
  <c r="Z35" i="1"/>
  <c r="Y35" i="1"/>
  <c r="X35" i="1"/>
  <c r="Z33" i="1"/>
  <c r="Y33" i="1"/>
  <c r="X33" i="1"/>
  <c r="AD33" i="1"/>
  <c r="AG33" i="1"/>
  <c r="AE30" i="1"/>
  <c r="AF30" i="1" s="1"/>
  <c r="Z28" i="1"/>
  <c r="X28" i="1"/>
  <c r="Y28" i="1"/>
  <c r="AD28" i="1"/>
  <c r="AG28" i="1"/>
  <c r="AG5" i="1"/>
  <c r="X4" i="1"/>
  <c r="Y4" i="1"/>
  <c r="AE4" i="1"/>
  <c r="AF4" i="1" s="1"/>
  <c r="AE5" i="1"/>
  <c r="AF5" i="1" s="1"/>
  <c r="AE7" i="1"/>
  <c r="AF7" i="1" s="1"/>
  <c r="AG6" i="1"/>
  <c r="AE6" i="1"/>
  <c r="AF6" i="1" s="1"/>
  <c r="AG7" i="1"/>
  <c r="X6" i="1"/>
  <c r="X3" i="1"/>
  <c r="Y3" i="1"/>
  <c r="AE3" i="1"/>
  <c r="AF3" i="1" s="1"/>
  <c r="AG3" i="1"/>
  <c r="T2" i="1"/>
  <c r="U2" i="1" s="1"/>
  <c r="W2" i="1" s="1"/>
  <c r="K2" i="1"/>
  <c r="L2" i="1" s="1"/>
  <c r="O2" i="1" s="1"/>
  <c r="AE28" i="1" l="1"/>
  <c r="AF28" i="1" s="1"/>
  <c r="AE33" i="1"/>
  <c r="AF33" i="1" s="1"/>
  <c r="AE35" i="1"/>
  <c r="AF35" i="1" s="1"/>
  <c r="M2" i="1"/>
  <c r="N2" i="1" s="1"/>
  <c r="R2" i="1"/>
  <c r="S2" i="1"/>
  <c r="AA2" i="1"/>
  <c r="AB2" i="1" s="1"/>
  <c r="V2" i="1" l="1"/>
  <c r="Z2" i="1" s="1"/>
  <c r="AC2" i="1"/>
  <c r="AD2" i="1" s="1"/>
  <c r="AE2" i="1" s="1"/>
  <c r="AG2" i="1" l="1"/>
  <c r="Y2" i="1"/>
  <c r="X2" i="1"/>
  <c r="AF2" i="1"/>
</calcChain>
</file>

<file path=xl/sharedStrings.xml><?xml version="1.0" encoding="utf-8"?>
<sst xmlns="http://schemas.openxmlformats.org/spreadsheetml/2006/main" count="46" uniqueCount="45">
  <si>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</si>
  <si>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</si>
  <si>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</si>
  <si>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</si>
  <si>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</si>
  <si>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</si>
  <si>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</si>
  <si>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</si>
  <si>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</si>
  <si>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</si>
  <si>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</si>
  <si>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</si>
  <si>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</si>
  <si>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</si>
  <si>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</si>
  <si>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</si>
  <si>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</si>
  <si>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</si>
  <si>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</si>
  <si>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</si>
  <si>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</si>
  <si>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</si>
  <si>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</si>
  <si>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</si>
  <si>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</si>
  <si>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</si>
  <si>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</si>
  <si>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</si>
  <si>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</si>
  <si>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</si>
  <si>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</si>
  <si>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</si>
  <si>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</si>
  <si>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DateValue</t>
  </si>
  <si>
    <t>Value1</t>
  </si>
  <si>
    <t>Value2</t>
  </si>
  <si>
    <t>Value3</t>
  </si>
  <si>
    <t>Radians</t>
  </si>
  <si>
    <t>Degrees</t>
  </si>
  <si>
    <t>Mod</t>
  </si>
  <si>
    <t>Sin</t>
  </si>
  <si>
    <t>Asin</t>
  </si>
  <si>
    <t>Cos</t>
  </si>
  <si>
    <t>Acos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</si>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</sst>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164" fontId="1" fillId="4" borderId="0" xfId="0" applyNumberFormat="1" applyFont="1" applyFill="1" applyAlignment="1">
      <alignment horizontal="left" indent="1"/>
    </xf>
    <xf numFmtId="164" fontId="0" fillId="2" borderId="0" xfId="0" applyNumberFormat="1" applyFill="1" applyAlignment="1">
      <alignment horizontal="right" indent="1"/>
    </xf>
    <xf numFmtId="164" fontId="0" fillId="3" borderId="0" xfId="0" applyNumberFormat="1" applyFill="1" applyAlignment="1">
      <alignment horizontal="right" indent="1"/>
    </xf>
    <xf numFmtId="164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workbookViewId="0">
      <pane ySplit="1" topLeftCell="A2" activePane="bottomLeft" state="frozen"/>
      <selection activeCell="Z1" sqref="Z1"/>
      <selection pane="bottomLeft" activeCell="A2" sqref="A2"/>
    </sheetView>
  </sheetViews>
  <sheetFormatPr baseColWidth="10" defaultColWidth="8.83203125" defaultRowHeight="15" x14ac:dyDescent="0.2"/>
  <cols>
    <col min="1" max="1" width="11.6640625" style="13" customWidth="1"/>
    <col min="2" max="2" width="13.33203125" style="13" customWidth="1"/>
    <col min="3" max="3" width="17.33203125" style="3" customWidth="1"/>
    <col min="4" max="4" width="14" style="2" customWidth="1"/>
    <col min="5" max="5" width="14.5" style="5" customWidth="1"/>
    <col min="6" max="22" width="26.83203125" style="8" customWidth="1"/>
    <col min="23" max="25" width="16.83203125" style="25" customWidth="1"/>
    <col min="26" max="33" width="26.83203125" style="8" customWidth="1"/>
  </cols>
  <sheetData>
    <row r="1" spans="1:33" x14ac:dyDescent="0.2">
      <c r="A1" s="11" t="s">
        <v>1</v>
      </c>
      <c r="B1" s="11" t="s">
        <v>2</v>
      </c>
      <c r="C1" s="4" t="s">
        <v>3</v>
      </c>
      <c r="D1" s="10" t="s">
        <v>0</v>
      </c>
      <c r="E1" s="9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32</v>
      </c>
      <c r="L1" s="6" t="s">
        <v>31</v>
      </c>
      <c r="M1" s="6" t="s">
        <v>30</v>
      </c>
      <c r="N1" s="6" t="s">
        <v>29</v>
      </c>
      <c r="O1" s="6" t="s">
        <v>28</v>
      </c>
      <c r="P1" s="6" t="s">
        <v>27</v>
      </c>
      <c r="Q1" s="6" t="s">
        <v>26</v>
      </c>
      <c r="R1" s="6" t="s">
        <v>25</v>
      </c>
      <c r="S1" s="6" t="s">
        <v>24</v>
      </c>
      <c r="T1" s="6" t="s">
        <v>23</v>
      </c>
      <c r="U1" s="6" t="s">
        <v>22</v>
      </c>
      <c r="V1" s="6" t="s">
        <v>21</v>
      </c>
      <c r="W1" s="22" t="s">
        <v>20</v>
      </c>
      <c r="X1" s="22" t="s">
        <v>19</v>
      </c>
      <c r="Y1" s="22" t="s">
        <v>18</v>
      </c>
      <c r="Z1" s="6" t="s">
        <v>17</v>
      </c>
      <c r="AA1" s="6" t="s">
        <v>16</v>
      </c>
      <c r="AB1" s="6" t="s">
        <v>15</v>
      </c>
      <c r="AC1" s="6" t="s">
        <v>14</v>
      </c>
      <c r="AD1" s="6" t="s">
        <v>13</v>
      </c>
      <c r="AE1" s="6" t="s">
        <v>12</v>
      </c>
      <c r="AF1" s="6" t="s">
        <v>11</v>
      </c>
      <c r="AG1" s="6" t="s">
        <v>10</v>
      </c>
    </row>
    <row r="2" spans="1:33" x14ac:dyDescent="0.2">
      <c r="A2" s="12">
        <f ca="1">RANDBETWEEN(-90,90)</f>
        <v>55</v>
      </c>
      <c r="B2" s="12">
        <f ca="1">RANDBETWEEN(-180,180)</f>
        <v>-28</v>
      </c>
      <c r="C2" s="1">
        <v>-6</v>
      </c>
      <c r="D2" s="2">
        <f ca="1">RANDBETWEEN(DATE(2000,1,1), DATE(2018,12,31))</f>
        <v>41624</v>
      </c>
      <c r="E2" s="5">
        <v>0</v>
      </c>
      <c r="F2" s="7">
        <f ca="1">D2+2415018.5+E2-C2/24</f>
        <v>2456642.75</v>
      </c>
      <c r="G2" s="7">
        <f ca="1">(F2-2451545)/36525</f>
        <v>0.13956878850102669</v>
      </c>
      <c r="H2" s="7">
        <f ca="1">MOD(280.46646+G2*(36000.76983 + G2*0.0003032),360)</f>
        <v>265.05029618358003</v>
      </c>
      <c r="I2" s="7">
        <f ca="1">357.52911+G2*(35999.05029 - 0.0001537*G2)</f>
        <v>5381.8729431688434</v>
      </c>
      <c r="J2" s="7">
        <f ca="1">0.016708634-G2*(0.000042037+0.0000001267*G2)</f>
        <v>1.6702764478791883E-2</v>
      </c>
      <c r="K2" s="7">
        <f ca="1">SIN(RADIANS(I2))*(1.914602-G2*(0.004817+0.000014*G2))+SIN(RADIANS(2*I2))*(0.019993-0.000101*G2)+SIN(RADIANS(3*I2))*0.000289</f>
        <v>-0.60752159153197094</v>
      </c>
      <c r="L2" s="7">
        <f ca="1">H2+K2</f>
        <v>264.44277459204807</v>
      </c>
      <c r="M2" s="7">
        <f ca="1">I2+K2</f>
        <v>5381.2654215773118</v>
      </c>
      <c r="N2" s="7">
        <f ca="1">(1.000001018*(1-J2*J2))/(1+J2*COS(RADIANS(M2)))</f>
        <v>0.98415487487873732</v>
      </c>
      <c r="O2" s="7">
        <f ca="1">L2-0.00569-0.00478*SIN(RADIANS(125.04-1934.136*G2))</f>
        <v>264.43983277461427</v>
      </c>
      <c r="P2" s="7">
        <f ca="1">23+(26+((21.448-G2*(46.815+G2*(0.00059-G2*0.001813))))/60)/60</f>
        <v>23.437476133500692</v>
      </c>
      <c r="Q2" s="7">
        <f ca="1">P2+0.00256*COS(RADIANS(125.04-1934.136*G2))</f>
        <v>23.435381541304139</v>
      </c>
      <c r="R2" s="7">
        <f ca="1">DEGREES(ATAN2(COS(RADIANS(O2)),COS(RADIANS(Q2))*SIN(RADIANS(O2))))</f>
        <v>-96.056503039566849</v>
      </c>
      <c r="S2" s="7">
        <f ca="1">DEGREES(ASIN(SIN(RADIANS(Q2))*SIN(RADIANS(O2))))</f>
        <v>-23.318579150149898</v>
      </c>
      <c r="T2" s="7">
        <f ca="1">TAN(RADIANS(Q2/2))*TAN(RADIANS(Q2/2))</f>
        <v>4.301976632039093E-2</v>
      </c>
      <c r="U2" s="7">
        <f ca="1">4*DEGREES(T2*SIN(2*RADIANS(H2))-2*J2*SIN(RADIANS(I2))+4*J2*T2*SIN(RADIANS(I2))*COS(2*RADIANS(H2))-0.5*T2*T2*SIN(4*RADIANS(H2))-1.25*J2*J2*SIN(2*RADIANS(I2)))</f>
        <v>4.3979772286842049</v>
      </c>
      <c r="V2" s="7">
        <f ca="1">DEGREES(ACOS(COS(RADIANS(90.833))/(COS(RADIANS(A2))*COS(RADIANS(S2)))-TAN(RADIANS(A2))*TAN(RADIANS(S2))))</f>
        <v>53.984370924884288</v>
      </c>
      <c r="W2" s="23">
        <f ca="1">(720-4*B2-U2+C2*60)/1440</f>
        <v>0.32472362692452483</v>
      </c>
      <c r="X2" s="24">
        <f ca="1">W2-V2*4/1440</f>
        <v>0.17476704102206847</v>
      </c>
      <c r="Y2" s="24">
        <f ca="1">W2+V2*4/1440</f>
        <v>0.4746802128269812</v>
      </c>
      <c r="Z2" s="7">
        <f ca="1">8*V2</f>
        <v>431.87496739907431</v>
      </c>
      <c r="AA2" s="7">
        <f ca="1">MOD(E2*1440+U2+4*B2-60*C2,1440)</f>
        <v>252.3979772286842</v>
      </c>
      <c r="AB2" s="7">
        <f ca="1">IF(AA2/4&lt;0,AA2/4+180,AA2/4-180)</f>
        <v>-116.90050569282894</v>
      </c>
      <c r="AC2" s="7">
        <f ca="1">DEGREES(ACOS(SIN(RADIANS(A2))*SIN(RADIANS(S2))+COS(RADIANS(A2))*COS(RADIANS(S2))*COS(RADIANS(AB2))))</f>
        <v>124.23364418216883</v>
      </c>
      <c r="AD2" s="7">
        <f ca="1">90-AC2</f>
        <v>-34.233644182168831</v>
      </c>
      <c r="AE2" s="7">
        <f ca="1">IF(AD2&gt;85,0,IF(AD2&gt;5,58.1/TAN(RADIANS(AD2))-0.07/POWER(TAN(RADIANS(AD2)),3)+0.000086/POWER(TAN(RADIANS(AD2)),5),IF(AD2&gt;-0.575,1735+AD2*(-518.2+AD2*(103.4+AD2*(-12.79+AD2*0.711))),-20.772/TAN(RADIANS(AD2)))))/3600</f>
        <v>8.479582308962454E-3</v>
      </c>
      <c r="AF2" s="7">
        <f ca="1">AD2+AE2</f>
        <v>-34.225164599859866</v>
      </c>
      <c r="AG2" s="7" t="e">
        <f ca="1">IF(AB2&gt;0,MOD(DEGREES(ACOS(((SIN(RADIANS(A2))*COS(RADIANS(AC2)))-SIN(RADIANS(S2)))/(COS(RADIANS(A2))*SIN(RADIANS(AC2)))))+180,360),MOD(540-DEGREES(ACOS(((SIN(RADIANS(A2))*COS(RADIANS(AC2)))-SIN(RADIANS(S2)))/(COS(RADIANS(#REF!))*SIN(RADIANS(AC2))))),360))</f>
        <v>#REF!</v>
      </c>
    </row>
    <row r="3" spans="1:33" x14ac:dyDescent="0.2">
      <c r="A3" s="12">
        <f t="shared" ref="A3:A66" ca="1" si="0">RANDBETWEEN(-90,90)</f>
        <v>-86</v>
      </c>
      <c r="B3" s="12">
        <f t="shared" ref="B3:B66" ca="1" si="1">RANDBETWEEN(-180,180)</f>
        <v>38</v>
      </c>
      <c r="C3" s="3">
        <f ca="1">RANDBETWEEN(-13,13)</f>
        <v>7</v>
      </c>
      <c r="D3" s="2">
        <f t="shared" ref="D3:D66" ca="1" si="2">RANDBETWEEN(DATE(2000,1,1), DATE(2018,12,31))</f>
        <v>42605</v>
      </c>
      <c r="E3" s="5">
        <v>0</v>
      </c>
      <c r="F3" s="7">
        <f ca="1">D3+2415018.5+E3-C3/24</f>
        <v>2457623.2083333335</v>
      </c>
      <c r="G3" s="7">
        <f ca="1">(F3-2451545)/36525</f>
        <v>0.1664122746976999</v>
      </c>
      <c r="H3" s="7">
        <f ca="1">MOD(280.46646+G3*(36000.76983 + G3*0.0003032),360)</f>
        <v>151.43646667515804</v>
      </c>
      <c r="I3" s="7">
        <f ca="1">357.52911+G3*(35999.05029 - 0.0001537*G3)</f>
        <v>6348.2129514593726</v>
      </c>
      <c r="J3" s="7">
        <f ca="1">0.016708634-G3*(0.000042037+0.0000001267*G3)</f>
        <v>1.6701635018499708E-2</v>
      </c>
      <c r="K3" s="7">
        <f ca="1">SIN(RADIANS(I3))*(1.914602-G3*(0.004817+0.000014*G3))+SIN(RADIANS(2*I3))*(0.019993-0.000101*G3)+SIN(RADIANS(3*I3))*0.000289</f>
        <v>-1.4072968430701356</v>
      </c>
      <c r="L3" s="7">
        <f ca="1">H3+K3</f>
        <v>150.02916983208792</v>
      </c>
      <c r="M3" s="7">
        <f ca="1">I3+K3</f>
        <v>6346.8056546163025</v>
      </c>
      <c r="N3" s="7">
        <f ca="1">(1.000001018*(1-J3*J3))/(1+J3*COS(RADIANS(M3)))</f>
        <v>1.0112829120023143</v>
      </c>
      <c r="O3" s="7">
        <f ca="1">L3-0.00569-0.00478*SIN(RADIANS(125.04-1934.136*G3))</f>
        <v>150.02209634572387</v>
      </c>
      <c r="P3" s="7">
        <f ca="1">23+(26+((21.448-G3*(46.815+G3*(0.00059-G3*0.001813))))/60)/60</f>
        <v>23.437127055937854</v>
      </c>
      <c r="Q3" s="7">
        <f ca="1">P3+0.00256*COS(RADIANS(125.04-1934.136*G3))</f>
        <v>23.434676627806017</v>
      </c>
      <c r="R3" s="7">
        <f ca="1">DEGREES(ATAN2(COS(RADIANS(O3)),COS(RADIANS(Q3))*SIN(RADIANS(O3))))</f>
        <v>152.10973054681841</v>
      </c>
      <c r="S3" s="7">
        <f ca="1">DEGREES(ASIN(SIN(RADIANS(Q3))*SIN(RADIANS(O3))))</f>
        <v>11.462047305031721</v>
      </c>
      <c r="T3" s="7">
        <f ca="1">TAN(RADIANS(Q3/2))*TAN(RADIANS(Q3/2))</f>
        <v>4.3017104783530352E-2</v>
      </c>
      <c r="U3" s="7">
        <f ca="1">4*DEGREES(T3*SIN(2*RADIANS(H3))-2*J3*SIN(RADIANS(I3))+4*J3*T3*SIN(RADIANS(I3))*COS(2*RADIANS(H3))-0.5*T3*T3*SIN(4*RADIANS(H3))-1.25*J3*J3*SIN(2*RADIANS(I3)))</f>
        <v>-2.724682067359351</v>
      </c>
      <c r="V3" s="7" t="e">
        <f ca="1">DEGREES(ACOS(COS(RADIANS(90.833))/(COS(RADIANS(A3))*COS(RADIANS(S3)))-TAN(RADIANS(A3))*TAN(RADIANS(S3))))</f>
        <v>#NUM!</v>
      </c>
      <c r="W3" s="23">
        <f ca="1">(720-4*B3-U3+C3*60)/1440</f>
        <v>0.68800325143566621</v>
      </c>
      <c r="X3" s="24" t="e">
        <f ca="1">W3-V3*4/1440</f>
        <v>#NUM!</v>
      </c>
      <c r="Y3" s="24" t="e">
        <f ca="1">W3+V3*4/1440</f>
        <v>#NUM!</v>
      </c>
      <c r="Z3" s="7" t="e">
        <f ca="1">8*V3</f>
        <v>#NUM!</v>
      </c>
      <c r="AA3" s="7">
        <f ca="1">MOD(E3*1440+U3+4*B3-60*C3,1440)</f>
        <v>1169.2753179326405</v>
      </c>
      <c r="AB3" s="7">
        <f ca="1">IF(AA3/4&lt;0,AA3/4+180,AA3/4-180)</f>
        <v>112.31882948316013</v>
      </c>
      <c r="AC3" s="7">
        <f ca="1">DEGREES(ACOS(SIN(RADIANS(A3))*SIN(RADIANS(S3))+COS(RADIANS(A3))*COS(RADIANS(S3))*COS(RADIANS(AB3))))</f>
        <v>102.95567135892951</v>
      </c>
      <c r="AD3" s="7">
        <f ca="1">90-AC3</f>
        <v>-12.955671358929507</v>
      </c>
      <c r="AE3" s="7">
        <f ca="1">IF(AD3&gt;85,0,IF(AD3&gt;5,58.1/TAN(RADIANS(AD3))-0.07/POWER(TAN(RADIANS(AD3)),3)+0.000086/POWER(TAN(RADIANS(AD3)),5),IF(AD3&gt;-0.575,1735+AD3*(-518.2+AD3*(103.4+AD3*(-12.79+AD3*0.711))),-20.772/TAN(RADIANS(AD3)))))/3600</f>
        <v>2.5081131322219848E-2</v>
      </c>
      <c r="AF3" s="7">
        <f ca="1">AD3+AE3</f>
        <v>-12.930590227607288</v>
      </c>
      <c r="AG3" s="7">
        <f ca="1">IF(AB3&gt;0,MOD(DEGREES(ACOS(((SIN(RADIANS(A3))*COS(RADIANS(AC3)))-SIN(RADIANS(S3)))/(COS(RADIANS(A3))*SIN(RADIANS(AC3)))))+180,360),MOD(540-DEGREES(ACOS(((SIN(RADIANS(A3))*COS(RADIANS(AC3)))-SIN(RADIANS(S3)))/(COS(RADIANS(#REF!))*SIN(RADIANS(AC3))))),360))</f>
        <v>248.48442832640552</v>
      </c>
    </row>
    <row r="4" spans="1:33" x14ac:dyDescent="0.2">
      <c r="A4" s="12">
        <f t="shared" ca="1" si="0"/>
        <v>-31</v>
      </c>
      <c r="B4" s="12">
        <f t="shared" ca="1" si="1"/>
        <v>-104</v>
      </c>
      <c r="C4" s="3">
        <f t="shared" ref="C4:C67" ca="1" si="3">RANDBETWEEN(-13,13)</f>
        <v>-1</v>
      </c>
      <c r="D4" s="2">
        <f t="shared" ca="1" si="2"/>
        <v>38704</v>
      </c>
      <c r="E4" s="5">
        <v>0</v>
      </c>
      <c r="F4" s="7">
        <f t="shared" ref="F4:F40" ca="1" si="4">D4+2415018.5+E4-C4/24</f>
        <v>2453722.5416666665</v>
      </c>
      <c r="G4" s="7">
        <f t="shared" ref="G4:G40" ca="1" si="5">(F4-2451545)/36525</f>
        <v>5.9617841660958563E-2</v>
      </c>
      <c r="H4" s="7">
        <f ca="1">MOD(280.46646+G4*(36000.76983 + G4*0.0003032),360)</f>
        <v>266.75465647521378</v>
      </c>
      <c r="I4" s="7">
        <f ca="1">357.52911+G4*(35999.05029 - 0.0001537*G4)</f>
        <v>2503.7147895878106</v>
      </c>
      <c r="J4" s="7">
        <f ca="1">0.016708634-G4*(0.000042037+0.0000001267*G4)</f>
        <v>1.670612739446193E-2</v>
      </c>
      <c r="K4" s="7">
        <f ca="1">SIN(RADIANS(I4))*(1.914602-G4*(0.004817+0.000014*G4))+SIN(RADIANS(2*I4))*(0.019993-0.000101*G4)+SIN(RADIANS(3*I4))*0.000289</f>
        <v>-0.54778747270663641</v>
      </c>
      <c r="L4" s="7">
        <f t="shared" ref="L4:L40" ca="1" si="6">H4+K4</f>
        <v>266.20686900250712</v>
      </c>
      <c r="M4" s="7">
        <f t="shared" ref="M4:M40" ca="1" si="7">I4+K4</f>
        <v>2503.167002115104</v>
      </c>
      <c r="N4" s="7">
        <f t="shared" ref="N4:N40" ca="1" si="8">(1.000001018*(1-J4*J4))/(1+J4*COS(RADIANS(M4)))</f>
        <v>0.98398764769369151</v>
      </c>
      <c r="O4" s="7">
        <f ca="1">L4-0.00569-0.00478*SIN(RADIANS(125.04-1934.136*G4))</f>
        <v>266.20037107527065</v>
      </c>
      <c r="P4" s="7">
        <f ca="1">23+(26+((21.448-G4*(46.815+G4*(0.00059-G4*0.001813))))/60)/60</f>
        <v>23.43851583028605</v>
      </c>
      <c r="Q4" s="7">
        <f ca="1">P4+0.00256*COS(RADIANS(125.04-1934.136*G4))</f>
        <v>23.441038997528281</v>
      </c>
      <c r="R4" s="7">
        <f t="shared" ref="R4:R40" ca="1" si="9">DEGREES(ATAN2(COS(RADIANS(O4)),COS(RADIANS(Q4))*SIN(RADIANS(O4))))</f>
        <v>-94.140280884862989</v>
      </c>
      <c r="S4" s="7">
        <f t="shared" ref="S4:S40" ca="1" si="10">DEGREES(ASIN(SIN(RADIANS(Q4))*SIN(RADIANS(O4))))</f>
        <v>-23.386443165263838</v>
      </c>
      <c r="T4" s="7">
        <f t="shared" ref="T4:T40" ca="1" si="11">TAN(RADIANS(Q4/2))*TAN(RADIANS(Q4/2))</f>
        <v>4.304113036560419E-2</v>
      </c>
      <c r="U4" s="7">
        <f t="shared" ref="U4:U40" ca="1" si="12">4*DEGREES(T4*SIN(2*RADIANS(H4))-2*J4*SIN(RADIANS(I4))+4*J4*T4*SIN(RADIANS(I4))*COS(2*RADIANS(H4))-0.5*T4*T4*SIN(4*RADIANS(H4))-1.25*J4*J4*SIN(2*RADIANS(I4)))</f>
        <v>3.5367824523802756</v>
      </c>
      <c r="V4" s="7">
        <f ca="1">DEGREES(ACOS(COS(RADIANS(90.833))/(COS(RADIANS(A4))*COS(RADIANS(S4)))-TAN(RADIANS(A4))*TAN(RADIANS(S4))))</f>
        <v>106.16029014281735</v>
      </c>
      <c r="W4" s="23">
        <f ca="1">(720-4*B4-U4+C4*60)/1440</f>
        <v>0.74476612329695813</v>
      </c>
      <c r="X4" s="24">
        <f t="shared" ref="X4:X40" ca="1" si="13">W4-V4*4/1440</f>
        <v>0.44987642845579884</v>
      </c>
      <c r="Y4" s="24">
        <f t="shared" ref="Y4:Y40" ca="1" si="14">W4+V4*4/1440</f>
        <v>1.0396558181381175</v>
      </c>
      <c r="Z4" s="7">
        <f t="shared" ref="Z4:Z40" ca="1" si="15">8*V4</f>
        <v>849.28232114253876</v>
      </c>
      <c r="AA4" s="7">
        <f ca="1">MOD(E4*1440+U4+4*B4-60*C4,1440)</f>
        <v>1087.5367824523803</v>
      </c>
      <c r="AB4" s="7">
        <f t="shared" ref="AB4:AB40" ca="1" si="16">IF(AA4/4&lt;0,AA4/4+180,AA4/4-180)</f>
        <v>91.884195613095073</v>
      </c>
      <c r="AC4" s="7">
        <f ca="1">DEGREES(ACOS(SIN(RADIANS(A4))*SIN(RADIANS(S4))+COS(RADIANS(A4))*COS(RADIANS(S4))*COS(RADIANS(AB4))))</f>
        <v>79.713726010737062</v>
      </c>
      <c r="AD4" s="7">
        <f t="shared" ref="AD4:AD40" ca="1" si="17">90-AC4</f>
        <v>10.286273989262938</v>
      </c>
      <c r="AE4" s="7">
        <f t="shared" ref="AE4:AE40" ca="1" si="18">IF(AD4&gt;85,0,IF(AD4&gt;5,58.1/TAN(RADIANS(AD4))-0.07/POWER(TAN(RADIANS(AD4)),3)+0.000086/POWER(TAN(RADIANS(AD4)),5),IF(AD4&gt;-0.575,1735+AD4*(-518.2+AD4*(103.4+AD4*(-12.79+AD4*0.711))),-20.772/TAN(RADIANS(AD4)))))/3600</f>
        <v>8.5795996375470682E-2</v>
      </c>
      <c r="AF4" s="7">
        <f t="shared" ref="AF4:AF40" ca="1" si="19">AD4+AE4</f>
        <v>10.372069985638408</v>
      </c>
      <c r="AG4" s="7">
        <f ca="1">IF(AB4&gt;0,MOD(DEGREES(ACOS(((SIN(RADIANS(A4))*COS(RADIANS(AC4)))-SIN(RADIANS(S4)))/(COS(RADIANS(A4))*SIN(RADIANS(AC4)))))+180,360),MOD(540-DEGREES(ACOS(((SIN(RADIANS(A4))*COS(RADIANS(AC4)))-SIN(RADIANS(S4)))/(COS(RADIANS(#REF!))*SIN(RADIANS(AC4))))),360))</f>
        <v>248.80208743282964</v>
      </c>
    </row>
    <row r="5" spans="1:33" x14ac:dyDescent="0.2">
      <c r="A5" s="12">
        <f t="shared" ca="1" si="0"/>
        <v>7</v>
      </c>
      <c r="B5" s="12">
        <f t="shared" ca="1" si="1"/>
        <v>-72</v>
      </c>
      <c r="C5" s="3">
        <f t="shared" ca="1" si="3"/>
        <v>-7</v>
      </c>
      <c r="D5" s="2">
        <f t="shared" ca="1" si="2"/>
        <v>42970</v>
      </c>
      <c r="E5" s="5">
        <v>0</v>
      </c>
      <c r="F5" s="7">
        <f t="shared" ca="1" si="4"/>
        <v>2457988.7916666665</v>
      </c>
      <c r="G5" s="7">
        <f t="shared" ca="1" si="5"/>
        <v>0.17642140086698183</v>
      </c>
      <c r="H5" s="7">
        <f ca="1">MOD(280.46646+G5*(36000.76983 + G5*0.0003032),360)</f>
        <v>151.77271513532651</v>
      </c>
      <c r="I5" s="7">
        <f ca="1">357.52911+G5*(35999.05029 - 0.0001537*G5)</f>
        <v>6708.5319872588916</v>
      </c>
      <c r="J5" s="7">
        <f ca="1">0.016708634-G5*(0.000042037+0.0000001267*G5)</f>
        <v>1.6701213830096252E-2</v>
      </c>
      <c r="K5" s="7">
        <f ca="1">SIN(RADIANS(I5))*(1.914602-G5*(0.004817+0.000014*G5))+SIN(RADIANS(2*I5))*(0.019993-0.000101*G5)+SIN(RADIANS(3*I5))*0.000289</f>
        <v>-1.4143627787258461</v>
      </c>
      <c r="L5" s="7">
        <f t="shared" ca="1" si="6"/>
        <v>150.35835235660065</v>
      </c>
      <c r="M5" s="7">
        <f t="shared" ca="1" si="7"/>
        <v>6707.1176244801654</v>
      </c>
      <c r="N5" s="7">
        <f t="shared" ca="1" si="8"/>
        <v>1.0112146436308829</v>
      </c>
      <c r="O5" s="7">
        <f ca="1">L5-0.00569-0.00478*SIN(RADIANS(125.04-1934.136*G5))</f>
        <v>150.34984040728133</v>
      </c>
      <c r="P5" s="7">
        <f ca="1">23+(26+((21.448-G5*(46.815+G5*(0.00059-G5*0.001813))))/60)/60</f>
        <v>23.436996895475051</v>
      </c>
      <c r="Q5" s="7">
        <f ca="1">P5+0.00256*COS(RADIANS(125.04-1934.136*G5))</f>
        <v>23.434930628102844</v>
      </c>
      <c r="R5" s="7">
        <f t="shared" ca="1" si="9"/>
        <v>152.42272121564798</v>
      </c>
      <c r="S5" s="7">
        <f t="shared" ca="1" si="10"/>
        <v>11.346794245787269</v>
      </c>
      <c r="T5" s="7">
        <f t="shared" ca="1" si="11"/>
        <v>4.3018063800365706E-2</v>
      </c>
      <c r="U5" s="7">
        <f t="shared" ca="1" si="12"/>
        <v>-2.6373760740388583</v>
      </c>
      <c r="V5" s="7">
        <f ca="1">DEGREES(ACOS(COS(RADIANS(90.833))/(COS(RADIANS(A5))*COS(RADIANS(S5)))-TAN(RADIANS(A5))*TAN(RADIANS(S5))))</f>
        <v>92.268263965236528</v>
      </c>
      <c r="W5" s="23">
        <f ca="1">(720-4*B5-U5+C5*60)/1440</f>
        <v>0.41016484449586038</v>
      </c>
      <c r="X5" s="24">
        <f t="shared" ca="1" si="13"/>
        <v>0.15386411125909227</v>
      </c>
      <c r="Y5" s="24">
        <f t="shared" ca="1" si="14"/>
        <v>0.66646557773262849</v>
      </c>
      <c r="Z5" s="7">
        <f t="shared" ca="1" si="15"/>
        <v>738.14611172189223</v>
      </c>
      <c r="AA5" s="7">
        <f ca="1">MOD(E5*1440+U5+4*B5-60*C5,1440)</f>
        <v>129.36262392596115</v>
      </c>
      <c r="AB5" s="7">
        <f t="shared" ca="1" si="16"/>
        <v>-147.65934401850973</v>
      </c>
      <c r="AC5" s="7">
        <f ca="1">DEGREES(ACOS(SIN(RADIANS(A5))*SIN(RADIANS(S5))+COS(RADIANS(A5))*COS(RADIANS(S5))*COS(RADIANS(AB5))))</f>
        <v>142.96014349931789</v>
      </c>
      <c r="AD5" s="7">
        <f t="shared" ca="1" si="17"/>
        <v>-52.960143499317894</v>
      </c>
      <c r="AE5" s="7">
        <f t="shared" ca="1" si="18"/>
        <v>4.3543031326272021E-3</v>
      </c>
      <c r="AF5" s="7">
        <f t="shared" ca="1" si="19"/>
        <v>-52.955789196185265</v>
      </c>
      <c r="AG5" s="7" t="e">
        <f ca="1">IF(AB5&gt;0,MOD(DEGREES(ACOS(((SIN(RADIANS(A5))*COS(RADIANS(AC5)))-SIN(RADIANS(S5)))/(COS(RADIANS(A5))*SIN(RADIANS(AC5)))))+180,360),MOD(540-DEGREES(ACOS(((SIN(RADIANS(A5))*COS(RADIANS(AC5)))-SIN(RADIANS(S5)))/(COS(RADIANS(#REF!))*SIN(RADIANS(AC5))))),360))</f>
        <v>#REF!</v>
      </c>
    </row>
    <row r="6" spans="1:33" x14ac:dyDescent="0.2">
      <c r="A6" s="12">
        <f t="shared" ca="1" si="0"/>
        <v>90</v>
      </c>
      <c r="B6" s="12">
        <f t="shared" ca="1" si="1"/>
        <v>134</v>
      </c>
      <c r="C6" s="3">
        <f t="shared" ca="1" si="3"/>
        <v>8</v>
      </c>
      <c r="D6" s="2">
        <f t="shared" ca="1" si="2"/>
        <v>43198</v>
      </c>
      <c r="E6" s="5">
        <v>0</v>
      </c>
      <c r="F6" s="7">
        <f t="shared" ca="1" si="4"/>
        <v>2458216.1666666665</v>
      </c>
      <c r="G6" s="7">
        <f t="shared" ca="1" si="5"/>
        <v>0.18264658909422346</v>
      </c>
      <c r="H6" s="7">
        <f ca="1">MOD(280.46646+G6*(36000.76983 + G6*0.0003032),360)</f>
        <v>15.884284330410992</v>
      </c>
      <c r="I6" s="7">
        <f ca="1">357.52911+G6*(35999.05029 - 0.0001537*G6)</f>
        <v>6932.6328509725181</v>
      </c>
      <c r="J6" s="7">
        <f ca="1">0.016708634-G6*(0.000042037+0.0000001267*G6)</f>
        <v>1.6700951858650562E-2</v>
      </c>
      <c r="K6" s="7">
        <f ca="1">SIN(RADIANS(I6))*(1.914602-G6*(0.004817+0.000014*G6))+SIN(RADIANS(2*I6))*(0.019993-0.000101*G6)+SIN(RADIANS(3*I6))*0.000289</f>
        <v>1.9095821796087384</v>
      </c>
      <c r="L6" s="7">
        <f t="shared" ca="1" si="6"/>
        <v>17.793866510019729</v>
      </c>
      <c r="M6" s="7">
        <f t="shared" ca="1" si="7"/>
        <v>6934.5424331521272</v>
      </c>
      <c r="N6" s="7">
        <f t="shared" ca="1" si="8"/>
        <v>1.0010461514247948</v>
      </c>
      <c r="O6" s="7">
        <f ca="1">L6-0.00569-0.00478*SIN(RADIANS(125.04-1934.136*G6))</f>
        <v>17.784611836997868</v>
      </c>
      <c r="P6" s="7">
        <f ca="1">23+(26+((21.448-G6*(46.815+G6*(0.00059-G6*0.001813))))/60)/60</f>
        <v>23.436915942026662</v>
      </c>
      <c r="Q6" s="7">
        <f ca="1">P6+0.00256*COS(RADIANS(125.04-1934.136*G6))</f>
        <v>23.435210396565573</v>
      </c>
      <c r="R6" s="7">
        <f t="shared" ca="1" si="9"/>
        <v>16.399607500057719</v>
      </c>
      <c r="S6" s="7">
        <f t="shared" ca="1" si="10"/>
        <v>6.9773478902444985</v>
      </c>
      <c r="T6" s="7">
        <f t="shared" ca="1" si="11"/>
        <v>4.301912012223124E-2</v>
      </c>
      <c r="U6" s="7">
        <f t="shared" ca="1" si="12"/>
        <v>-2.0794232047624206</v>
      </c>
      <c r="V6" s="7" t="e">
        <f ca="1">DEGREES(ACOS(COS(RADIANS(90.833))/(COS(RADIANS(A6))*COS(RADIANS(S6)))-TAN(RADIANS(A6))*TAN(RADIANS(S6))))</f>
        <v>#NUM!</v>
      </c>
      <c r="W6" s="23">
        <f ca="1">(720-4*B6-U6+C6*60)/1440</f>
        <v>0.46255515500330724</v>
      </c>
      <c r="X6" s="24" t="e">
        <f t="shared" ca="1" si="13"/>
        <v>#NUM!</v>
      </c>
      <c r="Y6" s="24" t="e">
        <f t="shared" ca="1" si="14"/>
        <v>#NUM!</v>
      </c>
      <c r="Z6" s="7" t="e">
        <f t="shared" ca="1" si="15"/>
        <v>#NUM!</v>
      </c>
      <c r="AA6" s="7">
        <f ca="1">MOD(E6*1440+U6+4*B6-60*C6,1440)</f>
        <v>53.920576795237594</v>
      </c>
      <c r="AB6" s="7">
        <f t="shared" ca="1" si="16"/>
        <v>-166.5198558011906</v>
      </c>
      <c r="AC6" s="7">
        <f ca="1">DEGREES(ACOS(SIN(RADIANS(A6))*SIN(RADIANS(S6))+COS(RADIANS(A6))*COS(RADIANS(S6))*COS(RADIANS(AB6))))</f>
        <v>83.022652109755498</v>
      </c>
      <c r="AD6" s="7">
        <f t="shared" ca="1" si="17"/>
        <v>6.9773478902445021</v>
      </c>
      <c r="AE6" s="7">
        <f t="shared" ca="1" si="18"/>
        <v>0.12213392934233153</v>
      </c>
      <c r="AF6" s="7">
        <f t="shared" ca="1" si="19"/>
        <v>7.0994818195868339</v>
      </c>
      <c r="AG6" s="7" t="e">
        <f ca="1">IF(AB6&gt;0,MOD(DEGREES(ACOS(((SIN(RADIANS(A6))*COS(RADIANS(AC6)))-SIN(RADIANS(S6)))/(COS(RADIANS(A6))*SIN(RADIANS(AC6)))))+180,360),MOD(540-DEGREES(ACOS(((SIN(RADIANS(A6))*COS(RADIANS(AC6)))-SIN(RADIANS(S6)))/(COS(RADIANS(#REF!))*SIN(RADIANS(AC6))))),360))</f>
        <v>#REF!</v>
      </c>
    </row>
    <row r="7" spans="1:33" x14ac:dyDescent="0.2">
      <c r="A7" s="12">
        <f t="shared" ca="1" si="0"/>
        <v>36</v>
      </c>
      <c r="B7" s="12">
        <f t="shared" ca="1" si="1"/>
        <v>49</v>
      </c>
      <c r="C7" s="3">
        <f t="shared" ca="1" si="3"/>
        <v>-10</v>
      </c>
      <c r="D7" s="2">
        <f t="shared" ca="1" si="2"/>
        <v>37231</v>
      </c>
      <c r="E7" s="5">
        <v>0</v>
      </c>
      <c r="F7" s="7">
        <f t="shared" ca="1" si="4"/>
        <v>2452249.9166666665</v>
      </c>
      <c r="G7" s="7">
        <f t="shared" ca="1" si="5"/>
        <v>1.9299566506954455E-2</v>
      </c>
      <c r="H7" s="7">
        <f ca="1">MOD(280.46646+G7*(36000.76983 + G7*0.0003032),360)</f>
        <v>255.26571174857827</v>
      </c>
      <c r="I7" s="7">
        <f ca="1">357.52911+G7*(35999.05029 - 0.0001537*G7)</f>
        <v>1052.2951752018039</v>
      </c>
      <c r="J7" s="7">
        <f ca="1">0.016708634-G7*(0.000042037+0.0000001267*G7)</f>
        <v>1.6707822656930386E-2</v>
      </c>
      <c r="K7" s="7">
        <f ca="1">SIN(RADIANS(I7))*(1.914602-G7*(0.004817+0.000014*G7))+SIN(RADIANS(2*I7))*(0.019993-0.000101*G7)+SIN(RADIANS(3*I7))*0.000289</f>
        <v>-0.90683122001253602</v>
      </c>
      <c r="L7" s="7">
        <f t="shared" ca="1" si="6"/>
        <v>254.35888052856572</v>
      </c>
      <c r="M7" s="7">
        <f t="shared" ca="1" si="7"/>
        <v>1051.3883439817914</v>
      </c>
      <c r="N7" s="7">
        <f t="shared" ca="1" si="8"/>
        <v>0.98527035775154881</v>
      </c>
      <c r="O7" s="7">
        <f ca="1">L7-0.00569-0.00478*SIN(RADIANS(125.04-1934.136*G7))</f>
        <v>254.34841433923967</v>
      </c>
      <c r="P7" s="7">
        <f ca="1">23+(26+((21.448-G7*(46.815+G7*(0.00059-G7*0.001813))))/60)/60</f>
        <v>23.439040136274237</v>
      </c>
      <c r="Q7" s="7">
        <f ca="1">P7+0.00256*COS(RADIANS(125.04-1934.136*G7))</f>
        <v>23.439142337318952</v>
      </c>
      <c r="R7" s="7">
        <f t="shared" ca="1" si="9"/>
        <v>-106.98132610758645</v>
      </c>
      <c r="S7" s="7">
        <f t="shared" ca="1" si="10"/>
        <v>-22.521203544221208</v>
      </c>
      <c r="T7" s="7">
        <f t="shared" ca="1" si="11"/>
        <v>4.3033967437237516E-2</v>
      </c>
      <c r="U7" s="7">
        <f t="shared" ca="1" si="12"/>
        <v>8.9267834195754325</v>
      </c>
      <c r="V7" s="7">
        <f ca="1">DEGREES(ACOS(COS(RADIANS(90.833))/(COS(RADIANS(A7))*COS(RADIANS(S7)))-TAN(RADIANS(A7))*TAN(RADIANS(S7))))</f>
        <v>73.632026350386383</v>
      </c>
      <c r="W7" s="23">
        <f ca="1">(720-4*B7-U7+C7*60)/1440</f>
        <v>-5.8976932930260753E-2</v>
      </c>
      <c r="X7" s="24">
        <f t="shared" ca="1" si="13"/>
        <v>-0.26351033945911184</v>
      </c>
      <c r="Y7" s="24">
        <f t="shared" ca="1" si="14"/>
        <v>0.14555647359859031</v>
      </c>
      <c r="Z7" s="7">
        <f t="shared" ca="1" si="15"/>
        <v>589.05621080309106</v>
      </c>
      <c r="AA7" s="7">
        <f ca="1">MOD(E7*1440+U7+4*B7-60*C7,1440)</f>
        <v>804.92678341957549</v>
      </c>
      <c r="AB7" s="7">
        <f t="shared" ca="1" si="16"/>
        <v>21.231695854893871</v>
      </c>
      <c r="AC7" s="7">
        <f ca="1">DEGREES(ACOS(SIN(RADIANS(A7))*SIN(RADIANS(S7))+COS(RADIANS(A7))*COS(RADIANS(S7))*COS(RADIANS(AB7))))</f>
        <v>61.871043728874803</v>
      </c>
      <c r="AD7" s="7">
        <f t="shared" ca="1" si="17"/>
        <v>28.128956271125197</v>
      </c>
      <c r="AE7" s="7">
        <f t="shared" ca="1" si="18"/>
        <v>3.0062005263733052E-2</v>
      </c>
      <c r="AF7" s="7">
        <f t="shared" ca="1" si="19"/>
        <v>28.159018276388931</v>
      </c>
      <c r="AG7" s="7">
        <f ca="1">IF(AB7&gt;0,MOD(DEGREES(ACOS(((SIN(RADIANS(A7))*COS(RADIANS(AC7)))-SIN(RADIANS(S7)))/(COS(RADIANS(A7))*SIN(RADIANS(AC7)))))+180,360),MOD(540-DEGREES(ACOS(((SIN(RADIANS(A7))*COS(RADIANS(AC7)))-SIN(RADIANS(S7)))/(COS(RADIANS(#REF!))*SIN(RADIANS(AC7))))),360))</f>
        <v>202.29189482830418</v>
      </c>
    </row>
    <row r="8" spans="1:33" x14ac:dyDescent="0.2">
      <c r="A8" s="12">
        <f t="shared" ca="1" si="0"/>
        <v>76</v>
      </c>
      <c r="B8" s="12">
        <f t="shared" ca="1" si="1"/>
        <v>-104</v>
      </c>
      <c r="C8" s="3">
        <f t="shared" ca="1" si="3"/>
        <v>-12</v>
      </c>
      <c r="D8" s="2">
        <f t="shared" ca="1" si="2"/>
        <v>39655</v>
      </c>
      <c r="E8" s="5">
        <v>0</v>
      </c>
      <c r="F8" s="7">
        <f t="shared" ca="1" si="4"/>
        <v>2454674</v>
      </c>
      <c r="G8" s="7">
        <f t="shared" ca="1" si="5"/>
        <v>8.5667351129363453E-2</v>
      </c>
      <c r="H8" s="7">
        <f ca="1">MOD(280.46646+G8*(36000.76983 + G8*0.0003032),360)</f>
        <v>124.55705217915693</v>
      </c>
      <c r="I8" s="7">
        <f ca="1">357.52911+G8*(35999.05029 - 0.0001537*G8)</f>
        <v>3441.4723903890549</v>
      </c>
      <c r="J8" s="7">
        <f ca="1">0.016708634-G8*(0.000042037+0.0000001267*G8)</f>
        <v>1.6705031871722571E-2</v>
      </c>
      <c r="K8" s="7">
        <f ca="1">SIN(RADIANS(I8))*(1.914602-G8*(0.004817+0.000014*G8))+SIN(RADIANS(2*I8))*(0.019993-0.000101*G8)+SIN(RADIANS(3*I8))*0.000289</f>
        <v>-0.68733986577109862</v>
      </c>
      <c r="L8" s="7">
        <f t="shared" ca="1" si="6"/>
        <v>123.86971231338583</v>
      </c>
      <c r="M8" s="7">
        <f t="shared" ca="1" si="7"/>
        <v>3440.7850505232836</v>
      </c>
      <c r="N8" s="7">
        <f t="shared" ca="1" si="8"/>
        <v>1.0155831751308353</v>
      </c>
      <c r="O8" s="7">
        <f ca="1">L8-0.00569-0.00478*SIN(RADIANS(125.04-1934.136*G8))</f>
        <v>123.86713632621098</v>
      </c>
      <c r="P8" s="7">
        <f ca="1">23+(26+((21.448-G8*(46.815+G8*(0.00059-G8*0.001813))))/60)/60</f>
        <v>23.438177077712993</v>
      </c>
      <c r="Q8" s="7">
        <f ca="1">P8+0.00256*COS(RADIANS(125.04-1934.136*G8))</f>
        <v>23.440119290501524</v>
      </c>
      <c r="R8" s="7">
        <f t="shared" ca="1" si="9"/>
        <v>126.18571157354515</v>
      </c>
      <c r="S8" s="7">
        <f t="shared" ca="1" si="10"/>
        <v>19.286872170360045</v>
      </c>
      <c r="T8" s="7">
        <f t="shared" ca="1" si="11"/>
        <v>4.3037656918773121E-2</v>
      </c>
      <c r="U8" s="7">
        <f t="shared" ca="1" si="12"/>
        <v>-6.5223702767552014</v>
      </c>
      <c r="V8" s="7" t="e">
        <f ca="1">DEGREES(ACOS(COS(RADIANS(90.833))/(COS(RADIANS(A8))*COS(RADIANS(S8)))-TAN(RADIANS(A8))*TAN(RADIANS(S8))))</f>
        <v>#NUM!</v>
      </c>
      <c r="W8" s="23">
        <f ca="1">(720-4*B8-U8+C8*60)/1440</f>
        <v>0.29341831269219115</v>
      </c>
      <c r="X8" s="24" t="e">
        <f t="shared" ca="1" si="13"/>
        <v>#NUM!</v>
      </c>
      <c r="Y8" s="24" t="e">
        <f t="shared" ca="1" si="14"/>
        <v>#NUM!</v>
      </c>
      <c r="Z8" s="7" t="e">
        <f t="shared" ca="1" si="15"/>
        <v>#NUM!</v>
      </c>
      <c r="AA8" s="7">
        <f ca="1">MOD(E8*1440+U8+4*B8-60*C8,1440)</f>
        <v>297.47762972324477</v>
      </c>
      <c r="AB8" s="7">
        <f t="shared" ca="1" si="16"/>
        <v>-105.63059256918881</v>
      </c>
      <c r="AC8" s="7">
        <f ca="1">DEGREES(ACOS(SIN(RADIANS(A8))*SIN(RADIANS(S8))+COS(RADIANS(A8))*COS(RADIANS(S8))*COS(RADIANS(AB8))))</f>
        <v>74.991454635180446</v>
      </c>
      <c r="AD8" s="7">
        <f t="shared" ca="1" si="17"/>
        <v>15.008545364819554</v>
      </c>
      <c r="AE8" s="7">
        <f t="shared" ca="1" si="18"/>
        <v>5.9203554508960442E-2</v>
      </c>
      <c r="AF8" s="7">
        <f t="shared" ca="1" si="19"/>
        <v>15.067748919328514</v>
      </c>
      <c r="AG8" s="7" t="e">
        <f ca="1">IF(AB8&gt;0,MOD(DEGREES(ACOS(((SIN(RADIANS(A8))*COS(RADIANS(AC8)))-SIN(RADIANS(S8)))/(COS(RADIANS(A8))*SIN(RADIANS(AC8)))))+180,360),MOD(540-DEGREES(ACOS(((SIN(RADIANS(A8))*COS(RADIANS(AC8)))-SIN(RADIANS(S8)))/(COS(RADIANS(#REF!))*SIN(RADIANS(AC8))))),360))</f>
        <v>#REF!</v>
      </c>
    </row>
    <row r="9" spans="1:33" x14ac:dyDescent="0.2">
      <c r="A9" s="12">
        <f t="shared" ca="1" si="0"/>
        <v>-68</v>
      </c>
      <c r="B9" s="12">
        <f t="shared" ca="1" si="1"/>
        <v>-56</v>
      </c>
      <c r="C9" s="3">
        <f t="shared" ca="1" si="3"/>
        <v>-11</v>
      </c>
      <c r="D9" s="2">
        <f t="shared" ca="1" si="2"/>
        <v>39905</v>
      </c>
      <c r="E9" s="5">
        <v>0</v>
      </c>
      <c r="F9" s="7">
        <f t="shared" ca="1" si="4"/>
        <v>2454923.9583333335</v>
      </c>
      <c r="G9" s="7">
        <f t="shared" ca="1" si="5"/>
        <v>9.2510837326036641E-2</v>
      </c>
      <c r="H9" s="7">
        <f ca="1">MOD(280.46646+G9*(36000.76983 + G9*0.0003032),360)</f>
        <v>10.927823950080437</v>
      </c>
      <c r="I9" s="7">
        <f ca="1">357.52911+G9*(35999.05029 - 0.0001537*G9)</f>
        <v>3687.8313939545983</v>
      </c>
      <c r="J9" s="7">
        <f ca="1">0.016708634-G9*(0.000042037+0.0000001267*G9)</f>
        <v>1.6704744037600413E-2</v>
      </c>
      <c r="K9" s="7">
        <f ca="1">SIN(RADIANS(I9))*(1.914602-G9*(0.004817+0.000014*G9))+SIN(RADIANS(2*I9))*(0.019993-0.000101*G9)+SIN(RADIANS(3*I9))*0.000289</f>
        <v>1.9140094892505719</v>
      </c>
      <c r="L9" s="7">
        <f t="shared" ca="1" si="6"/>
        <v>12.84183343933101</v>
      </c>
      <c r="M9" s="7">
        <f t="shared" ca="1" si="7"/>
        <v>3689.7454034438488</v>
      </c>
      <c r="N9" s="7">
        <f t="shared" ca="1" si="8"/>
        <v>0.99964776729761906</v>
      </c>
      <c r="O9" s="7">
        <f ca="1">L9-0.00569-0.00478*SIN(RADIANS(125.04-1934.136*G9))</f>
        <v>12.840005067627986</v>
      </c>
      <c r="P9" s="7">
        <f ca="1">23+(26+((21.448-G9*(46.815+G9*(0.00059-G9*0.001813))))/60)/60</f>
        <v>23.438088083760171</v>
      </c>
      <c r="Q9" s="7">
        <f ca="1">P9+0.00256*COS(RADIANS(125.04-1934.136*G9))</f>
        <v>23.439596840094985</v>
      </c>
      <c r="R9" s="7">
        <f t="shared" ca="1" si="9"/>
        <v>11.81148563698841</v>
      </c>
      <c r="S9" s="7">
        <f t="shared" ca="1" si="10"/>
        <v>5.0714997436258438</v>
      </c>
      <c r="T9" s="7">
        <f t="shared" ca="1" si="11"/>
        <v>4.3035683853974938E-2</v>
      </c>
      <c r="U9" s="7">
        <f t="shared" ca="1" si="12"/>
        <v>-3.5211645076825531</v>
      </c>
      <c r="V9" s="7">
        <f ca="1">DEGREES(ACOS(COS(RADIANS(90.833))/(COS(RADIANS(A9))*COS(RADIANS(S9)))-TAN(RADIANS(A9))*TAN(RADIANS(S9))))</f>
        <v>79.589858148343268</v>
      </c>
      <c r="W9" s="23">
        <f ca="1">(720-4*B9-U9+C9*60)/1440</f>
        <v>0.19966747535255733</v>
      </c>
      <c r="X9" s="24">
        <f t="shared" ca="1" si="13"/>
        <v>-2.1415463948396191E-2</v>
      </c>
      <c r="Y9" s="24">
        <f t="shared" ca="1" si="14"/>
        <v>0.42075041465351082</v>
      </c>
      <c r="Z9" s="7">
        <f t="shared" ca="1" si="15"/>
        <v>636.71886518674614</v>
      </c>
      <c r="AA9" s="7">
        <f ca="1">MOD(E9*1440+U9+4*B9-60*C9,1440)</f>
        <v>432.47883549231744</v>
      </c>
      <c r="AB9" s="7">
        <f t="shared" ca="1" si="16"/>
        <v>-71.880291126920639</v>
      </c>
      <c r="AC9" s="7">
        <f ca="1">DEGREES(ACOS(SIN(RADIANS(A9))*SIN(RADIANS(S9))+COS(RADIANS(A9))*COS(RADIANS(S9))*COS(RADIANS(AB9))))</f>
        <v>88.046646238573672</v>
      </c>
      <c r="AD9" s="7">
        <f t="shared" ca="1" si="17"/>
        <v>1.9533537614263281</v>
      </c>
      <c r="AE9" s="7">
        <f t="shared" ca="1" si="18"/>
        <v>0.2867580633422453</v>
      </c>
      <c r="AF9" s="7">
        <f t="shared" ca="1" si="19"/>
        <v>2.2401118247685732</v>
      </c>
      <c r="AG9" s="7" t="e">
        <f ca="1">IF(AB9&gt;0,MOD(DEGREES(ACOS(((SIN(RADIANS(A9))*COS(RADIANS(AC9)))-SIN(RADIANS(S9)))/(COS(RADIANS(A9))*SIN(RADIANS(AC9)))))+180,360),MOD(540-DEGREES(ACOS(((SIN(RADIANS(A9))*COS(RADIANS(AC9)))-SIN(RADIANS(S9)))/(COS(RADIANS(#REF!))*SIN(RADIANS(AC9))))),360))</f>
        <v>#REF!</v>
      </c>
    </row>
    <row r="10" spans="1:33" x14ac:dyDescent="0.2">
      <c r="A10" s="12">
        <f t="shared" ca="1" si="0"/>
        <v>40</v>
      </c>
      <c r="B10" s="12">
        <f t="shared" ca="1" si="1"/>
        <v>18</v>
      </c>
      <c r="C10" s="3">
        <f t="shared" ca="1" si="3"/>
        <v>-5</v>
      </c>
      <c r="D10" s="2">
        <f t="shared" ca="1" si="2"/>
        <v>37632</v>
      </c>
      <c r="E10" s="5">
        <v>0</v>
      </c>
      <c r="F10" s="7">
        <f t="shared" ca="1" si="4"/>
        <v>2452650.7083333335</v>
      </c>
      <c r="G10" s="7">
        <f t="shared" ca="1" si="5"/>
        <v>3.0272644307556155E-2</v>
      </c>
      <c r="H10" s="7">
        <f ca="1">MOD(280.46646+G10*(36000.76983 + G10*0.0003032),360)</f>
        <v>290.30496013965103</v>
      </c>
      <c r="I10" s="7">
        <f ca="1">357.52911+G10*(35999.05029 - 0.0001537*G10)</f>
        <v>1447.3155546981404</v>
      </c>
      <c r="J10" s="7">
        <f ca="1">0.016708634-G10*(0.000042037+0.0000001267*G10)</f>
        <v>1.6707361312739182E-2</v>
      </c>
      <c r="K10" s="7">
        <f ca="1">SIN(RADIANS(I10))*(1.914602-G10*(0.004817+0.000014*G10))+SIN(RADIANS(2*I10))*(0.019993-0.000101*G10)+SIN(RADIANS(3*I10))*0.000289</f>
        <v>0.24893250563649835</v>
      </c>
      <c r="L10" s="7">
        <f t="shared" ca="1" si="6"/>
        <v>290.55389264528753</v>
      </c>
      <c r="M10" s="7">
        <f t="shared" ca="1" si="7"/>
        <v>1447.5644872037769</v>
      </c>
      <c r="N10" s="7">
        <f t="shared" ca="1" si="8"/>
        <v>0.983434280060696</v>
      </c>
      <c r="O10" s="7">
        <f ca="1">L10-0.00569-0.00478*SIN(RADIANS(125.04-1934.136*G10))</f>
        <v>290.54381947782667</v>
      </c>
      <c r="P10" s="7">
        <f ca="1">23+(26+((21.448-G10*(46.815+G10*(0.00059-G10*0.001813))))/60)/60</f>
        <v>23.438897440462874</v>
      </c>
      <c r="Q10" s="7">
        <f ca="1">P10+0.00256*COS(RADIANS(125.04-1934.136*G10))</f>
        <v>23.439918705627644</v>
      </c>
      <c r="R10" s="7">
        <f t="shared" ca="1" si="9"/>
        <v>-67.781751776643361</v>
      </c>
      <c r="S10" s="7">
        <f t="shared" ca="1" si="10"/>
        <v>-21.869237172571911</v>
      </c>
      <c r="T10" s="7">
        <f t="shared" ca="1" si="11"/>
        <v>4.3036899392366962E-2</v>
      </c>
      <c r="U10" s="7">
        <f t="shared" ca="1" si="12"/>
        <v>-7.6889066686916063</v>
      </c>
      <c r="V10" s="7">
        <f ca="1">DEGREES(ACOS(COS(RADIANS(90.833))/(COS(RADIANS(A10))*COS(RADIANS(S10)))-TAN(RADIANS(A10))*TAN(RADIANS(S10))))</f>
        <v>71.55809638685318</v>
      </c>
      <c r="W10" s="23">
        <f ca="1">(720-4*B10-U10+C10*60)/1440</f>
        <v>0.2470061851865914</v>
      </c>
      <c r="X10" s="24">
        <f t="shared" ca="1" si="13"/>
        <v>4.8233695223110357E-2</v>
      </c>
      <c r="Y10" s="24">
        <f t="shared" ca="1" si="14"/>
        <v>0.44577867515007241</v>
      </c>
      <c r="Z10" s="7">
        <f t="shared" ca="1" si="15"/>
        <v>572.46477109482544</v>
      </c>
      <c r="AA10" s="7">
        <f ca="1">MOD(E10*1440+U10+4*B10-60*C10,1440)</f>
        <v>364.31109333130837</v>
      </c>
      <c r="AB10" s="7">
        <f t="shared" ca="1" si="16"/>
        <v>-88.922226667172907</v>
      </c>
      <c r="AC10" s="7">
        <f ca="1">DEGREES(ACOS(SIN(RADIANS(A10))*SIN(RADIANS(S10))+COS(RADIANS(A10))*COS(RADIANS(S10))*COS(RADIANS(AB10))))</f>
        <v>103.06519544455169</v>
      </c>
      <c r="AD10" s="7">
        <f t="shared" ca="1" si="17"/>
        <v>-13.065195444551691</v>
      </c>
      <c r="AE10" s="7">
        <f t="shared" ca="1" si="18"/>
        <v>2.4863505963863313E-2</v>
      </c>
      <c r="AF10" s="7">
        <f t="shared" ca="1" si="19"/>
        <v>-13.040331938587828</v>
      </c>
      <c r="AG10" s="7" t="e">
        <f ca="1">IF(AB10&gt;0,MOD(DEGREES(ACOS(((SIN(RADIANS(A10))*COS(RADIANS(AC10)))-SIN(RADIANS(S10)))/(COS(RADIANS(A10))*SIN(RADIANS(AC10)))))+180,360),MOD(540-DEGREES(ACOS(((SIN(RADIANS(A10))*COS(RADIANS(AC10)))-SIN(RADIANS(S10)))/(COS(RADIANS(#REF!))*SIN(RADIANS(AC10))))),360))</f>
        <v>#REF!</v>
      </c>
    </row>
    <row r="11" spans="1:33" x14ac:dyDescent="0.2">
      <c r="A11" s="12">
        <f t="shared" ca="1" si="0"/>
        <v>12</v>
      </c>
      <c r="B11" s="12">
        <f t="shared" ca="1" si="1"/>
        <v>4</v>
      </c>
      <c r="C11" s="3">
        <f t="shared" ca="1" si="3"/>
        <v>6</v>
      </c>
      <c r="D11" s="2">
        <f t="shared" ca="1" si="2"/>
        <v>40704</v>
      </c>
      <c r="E11" s="5">
        <v>0</v>
      </c>
      <c r="F11" s="7">
        <f t="shared" ca="1" si="4"/>
        <v>2455722.25</v>
      </c>
      <c r="G11" s="7">
        <f t="shared" ca="1" si="5"/>
        <v>0.1143668720054757</v>
      </c>
      <c r="H11" s="7">
        <f ca="1">MOD(280.46646+G11*(36000.76983 + G11*0.0003032),360)</f>
        <v>77.761899211990567</v>
      </c>
      <c r="I11" s="7">
        <f ca="1">357.52911+G11*(35999.05029 - 0.0001537*G11)</f>
        <v>4474.6278848247503</v>
      </c>
      <c r="J11" s="7">
        <f ca="1">0.016708634-G11*(0.000042037+0.0000001267*G11)</f>
        <v>1.6703824702593201E-2</v>
      </c>
      <c r="K11" s="7">
        <f ca="1">SIN(RADIANS(I11))*(1.914602-G11*(0.004817+0.000014*G11))+SIN(RADIANS(2*I11))*(0.019993-0.000101*G11)+SIN(RADIANS(3*I11))*0.000289</f>
        <v>0.80497044121082761</v>
      </c>
      <c r="L11" s="7">
        <f t="shared" ca="1" si="6"/>
        <v>78.566869653201394</v>
      </c>
      <c r="M11" s="7">
        <f t="shared" ca="1" si="7"/>
        <v>4475.4328552659608</v>
      </c>
      <c r="N11" s="7">
        <f t="shared" ca="1" si="8"/>
        <v>1.0151437650076292</v>
      </c>
      <c r="O11" s="7">
        <f ca="1">L11-0.00569-0.00478*SIN(RADIANS(125.04-1934.136*G11))</f>
        <v>78.565932044344351</v>
      </c>
      <c r="P11" s="7">
        <f ca="1">23+(26+((21.448-G11*(46.815+G11*(0.00059-G11*0.001813))))/60)/60</f>
        <v>23.437803863856125</v>
      </c>
      <c r="Q11" s="7">
        <f ca="1">P11+0.00256*COS(RADIANS(125.04-1934.136*G11))</f>
        <v>23.437529114166832</v>
      </c>
      <c r="R11" s="7">
        <f t="shared" ca="1" si="9"/>
        <v>77.568431751607321</v>
      </c>
      <c r="S11" s="7">
        <f t="shared" ca="1" si="10"/>
        <v>22.945477773492577</v>
      </c>
      <c r="T11" s="7">
        <f t="shared" ca="1" si="11"/>
        <v>4.3027875445298264E-2</v>
      </c>
      <c r="U11" s="7">
        <f t="shared" ca="1" si="12"/>
        <v>0.76984630002659693</v>
      </c>
      <c r="V11" s="7">
        <f ca="1">DEGREES(ACOS(COS(RADIANS(90.833))/(COS(RADIANS(A11))*COS(RADIANS(S11)))-TAN(RADIANS(A11))*TAN(RADIANS(S11))))</f>
        <v>96.09205638974737</v>
      </c>
      <c r="W11" s="23">
        <f ca="1">(720-4*B11-U11+C11*60)/1440</f>
        <v>0.73835427340275939</v>
      </c>
      <c r="X11" s="24">
        <f t="shared" ca="1" si="13"/>
        <v>0.47143189454235002</v>
      </c>
      <c r="Y11" s="24">
        <f t="shared" ca="1" si="14"/>
        <v>1.0052766522631686</v>
      </c>
      <c r="Z11" s="7">
        <f t="shared" ca="1" si="15"/>
        <v>768.73645111797896</v>
      </c>
      <c r="AA11" s="7">
        <f ca="1">MOD(E11*1440+U11+4*B11-60*C11,1440)</f>
        <v>1096.7698463000265</v>
      </c>
      <c r="AB11" s="7">
        <f t="shared" ca="1" si="16"/>
        <v>94.192461575006632</v>
      </c>
      <c r="AC11" s="7">
        <f ca="1">DEGREES(ACOS(SIN(RADIANS(A11))*SIN(RADIANS(S11))+COS(RADIANS(A11))*COS(RADIANS(S11))*COS(RADIANS(AB11))))</f>
        <v>89.128836251034031</v>
      </c>
      <c r="AD11" s="7">
        <f t="shared" ca="1" si="17"/>
        <v>0.87116374896596938</v>
      </c>
      <c r="AE11" s="7">
        <f t="shared" ca="1" si="18"/>
        <v>0.37610814997649988</v>
      </c>
      <c r="AF11" s="7">
        <f t="shared" ca="1" si="19"/>
        <v>1.2472718989424694</v>
      </c>
      <c r="AG11" s="7">
        <f ca="1">IF(AB11&gt;0,MOD(DEGREES(ACOS(((SIN(RADIANS(A11))*COS(RADIANS(AC11)))-SIN(RADIANS(S11)))/(COS(RADIANS(A11))*SIN(RADIANS(AC11)))))+180,360),MOD(540-DEGREES(ACOS(((SIN(RADIANS(A11))*COS(RADIANS(AC11)))-SIN(RADIANS(S11)))/(COS(RADIANS(#REF!))*SIN(RADIANS(AC11))))),360))</f>
        <v>293.28958667625352</v>
      </c>
    </row>
    <row r="12" spans="1:33" x14ac:dyDescent="0.2">
      <c r="A12" s="12">
        <f t="shared" ca="1" si="0"/>
        <v>77</v>
      </c>
      <c r="B12" s="12">
        <f t="shared" ca="1" si="1"/>
        <v>179</v>
      </c>
      <c r="C12" s="3">
        <f t="shared" ca="1" si="3"/>
        <v>-12</v>
      </c>
      <c r="D12" s="2">
        <f t="shared" ca="1" si="2"/>
        <v>36923</v>
      </c>
      <c r="E12" s="5">
        <v>0</v>
      </c>
      <c r="F12" s="7">
        <f t="shared" ca="1" si="4"/>
        <v>2451942</v>
      </c>
      <c r="G12" s="7">
        <f t="shared" ca="1" si="5"/>
        <v>1.0869267624914442E-2</v>
      </c>
      <c r="H12" s="7">
        <f ca="1">MOD(280.46646+G12*(36000.76983 + G12*0.0003032),360)</f>
        <v>311.76846202103593</v>
      </c>
      <c r="I12" s="7">
        <f ca="1">357.52911+G12*(35999.05029 - 0.0001537*G12)</f>
        <v>748.8124218266056</v>
      </c>
      <c r="J12" s="7">
        <f ca="1">0.016708634-G12*(0.000042037+0.0000001267*G12)</f>
        <v>1.6708177073628389E-2</v>
      </c>
      <c r="K12" s="7">
        <f ca="1">SIN(RADIANS(I12))*(1.914602-G12*(0.004817+0.000014*G12))+SIN(RADIANS(2*I12))*(0.019993-0.000101*G12)+SIN(RADIANS(3*I12))*0.000289</f>
        <v>0.93987784361497506</v>
      </c>
      <c r="L12" s="7">
        <f t="shared" ca="1" si="6"/>
        <v>312.7083398646509</v>
      </c>
      <c r="M12" s="7">
        <f t="shared" ca="1" si="7"/>
        <v>749.75229967022062</v>
      </c>
      <c r="N12" s="7">
        <f t="shared" ca="1" si="8"/>
        <v>0.98542755116595315</v>
      </c>
      <c r="O12" s="7">
        <f ca="1">L12-0.00569-0.00478*SIN(RADIANS(125.04-1934.136*G12))</f>
        <v>312.69801220162827</v>
      </c>
      <c r="P12" s="7">
        <f ca="1">23+(26+((21.448-G12*(46.815+G12*(0.00059-G12*0.001813))))/60)/60</f>
        <v>23.439149765324657</v>
      </c>
      <c r="Q12" s="7">
        <f ca="1">P12+0.00256*COS(RADIANS(125.04-1934.136*G12))</f>
        <v>23.438529692766636</v>
      </c>
      <c r="R12" s="7">
        <f t="shared" ca="1" si="9"/>
        <v>-44.837414270387455</v>
      </c>
      <c r="S12" s="7">
        <f t="shared" ca="1" si="10"/>
        <v>-16.997659219486362</v>
      </c>
      <c r="T12" s="7">
        <f t="shared" ca="1" si="11"/>
        <v>4.3031653861239215E-2</v>
      </c>
      <c r="U12" s="7">
        <f t="shared" ca="1" si="12"/>
        <v>-13.641164657605817</v>
      </c>
      <c r="V12" s="7" t="e">
        <f ca="1">DEGREES(ACOS(COS(RADIANS(90.833))/(COS(RADIANS(A12))*COS(RADIANS(S12)))-TAN(RADIANS(A12))*TAN(RADIANS(S12))))</f>
        <v>#NUM!</v>
      </c>
      <c r="W12" s="23">
        <f ca="1">(720-4*B12-U12+C12*60)/1440</f>
        <v>-0.48774919120999594</v>
      </c>
      <c r="X12" s="24" t="e">
        <f t="shared" ca="1" si="13"/>
        <v>#NUM!</v>
      </c>
      <c r="Y12" s="24" t="e">
        <f t="shared" ca="1" si="14"/>
        <v>#NUM!</v>
      </c>
      <c r="Z12" s="7" t="e">
        <f t="shared" ca="1" si="15"/>
        <v>#NUM!</v>
      </c>
      <c r="AA12" s="7">
        <f ca="1">MOD(E12*1440+U12+4*B12-60*C12,1440)</f>
        <v>1422.3588353423943</v>
      </c>
      <c r="AB12" s="7">
        <f t="shared" ca="1" si="16"/>
        <v>175.58970883559857</v>
      </c>
      <c r="AC12" s="7">
        <f ca="1">DEGREES(ACOS(SIN(RADIANS(A12))*SIN(RADIANS(S12))+COS(RADIANS(A12))*COS(RADIANS(S12))*COS(RADIANS(AB12))))</f>
        <v>119.9555260417453</v>
      </c>
      <c r="AD12" s="7">
        <f t="shared" ca="1" si="17"/>
        <v>-29.955526041745301</v>
      </c>
      <c r="AE12" s="7">
        <f t="shared" ca="1" si="18"/>
        <v>1.0011872370025807E-2</v>
      </c>
      <c r="AF12" s="7">
        <f t="shared" ca="1" si="19"/>
        <v>-29.945514169375276</v>
      </c>
      <c r="AG12" s="7">
        <f ca="1">IF(AB12&gt;0,MOD(DEGREES(ACOS(((SIN(RADIANS(A12))*COS(RADIANS(AC12)))-SIN(RADIANS(S12)))/(COS(RADIANS(A12))*SIN(RADIANS(AC12)))))+180,360),MOD(540-DEGREES(ACOS(((SIN(RADIANS(A12))*COS(RADIANS(AC12)))-SIN(RADIANS(S12)))/(COS(RADIANS(#REF!))*SIN(RADIANS(AC12))))),360))</f>
        <v>355.13102209671445</v>
      </c>
    </row>
    <row r="13" spans="1:33" x14ac:dyDescent="0.2">
      <c r="A13" s="12">
        <f t="shared" ca="1" si="0"/>
        <v>71</v>
      </c>
      <c r="B13" s="12">
        <f t="shared" ca="1" si="1"/>
        <v>99</v>
      </c>
      <c r="C13" s="3">
        <f t="shared" ca="1" si="3"/>
        <v>1</v>
      </c>
      <c r="D13" s="2">
        <f t="shared" ca="1" si="2"/>
        <v>42903</v>
      </c>
      <c r="E13" s="5">
        <v>0</v>
      </c>
      <c r="F13" s="7">
        <f t="shared" ca="1" si="4"/>
        <v>2457921.4583333335</v>
      </c>
      <c r="G13" s="7">
        <f t="shared" ca="1" si="5"/>
        <v>0.17457791467032138</v>
      </c>
      <c r="H13" s="7">
        <f ca="1">MOD(280.46646+G13*(36000.76983 + G13*0.0003032),360)</f>
        <v>85.405792688382462</v>
      </c>
      <c r="I13" s="7">
        <f ca="1">357.52911+G13*(35999.05029 - 0.0001537*G13)</f>
        <v>6642.1682350558449</v>
      </c>
      <c r="J13" s="7">
        <f ca="1">0.016708634-G13*(0.000042037+0.0000001267*G13)</f>
        <v>1.6701291406708306E-2</v>
      </c>
      <c r="K13" s="7">
        <f ca="1">SIN(RADIANS(I13))*(1.914602-G13*(0.004817+0.000014*G13))+SIN(RADIANS(2*I13))*(0.019993-0.000101*G13)+SIN(RADIANS(3*I13))*0.000289</f>
        <v>0.57462393196431694</v>
      </c>
      <c r="L13" s="7">
        <f t="shared" ca="1" si="6"/>
        <v>85.980416620346773</v>
      </c>
      <c r="M13" s="7">
        <f t="shared" ca="1" si="7"/>
        <v>6642.7428589878091</v>
      </c>
      <c r="N13" s="7">
        <f t="shared" ca="1" si="8"/>
        <v>1.0159255371246869</v>
      </c>
      <c r="O13" s="7">
        <f ca="1">L13-0.00569-0.00478*SIN(RADIANS(125.04-1934.136*G13))</f>
        <v>85.972150071110264</v>
      </c>
      <c r="P13" s="7">
        <f ca="1">23+(26+((21.448-G13*(46.815+G13*(0.00059-G13*0.001813))))/60)/60</f>
        <v>23.437020868497061</v>
      </c>
      <c r="Q13" s="7">
        <f ca="1">P13+0.00256*COS(RADIANS(125.04-1934.136*G13))</f>
        <v>23.434864610033969</v>
      </c>
      <c r="R13" s="7">
        <f t="shared" ca="1" si="9"/>
        <v>85.611390687879464</v>
      </c>
      <c r="S13" s="7">
        <f t="shared" ca="1" si="10"/>
        <v>23.373535773135629</v>
      </c>
      <c r="T13" s="7">
        <f t="shared" ca="1" si="11"/>
        <v>4.3017814537971252E-2</v>
      </c>
      <c r="U13" s="7">
        <f t="shared" ca="1" si="12"/>
        <v>-0.85559580012708181</v>
      </c>
      <c r="V13" s="7" t="e">
        <f ca="1">DEGREES(ACOS(COS(RADIANS(90.833))/(COS(RADIANS(A13))*COS(RADIANS(S13)))-TAN(RADIANS(A13))*TAN(RADIANS(S13))))</f>
        <v>#NUM!</v>
      </c>
      <c r="W13" s="23">
        <f ca="1">(720-4*B13-U13+C13*60)/1440</f>
        <v>0.26726083041675491</v>
      </c>
      <c r="X13" s="24" t="e">
        <f t="shared" ca="1" si="13"/>
        <v>#NUM!</v>
      </c>
      <c r="Y13" s="24" t="e">
        <f t="shared" ca="1" si="14"/>
        <v>#NUM!</v>
      </c>
      <c r="Z13" s="7" t="e">
        <f t="shared" ca="1" si="15"/>
        <v>#NUM!</v>
      </c>
      <c r="AA13" s="7">
        <f ca="1">MOD(E13*1440+U13+4*B13-60*C13,1440)</f>
        <v>335.14440419987289</v>
      </c>
      <c r="AB13" s="7">
        <f t="shared" ca="1" si="16"/>
        <v>-96.213898950031776</v>
      </c>
      <c r="AC13" s="7">
        <f ca="1">DEGREES(ACOS(SIN(RADIANS(A13))*SIN(RADIANS(S13))+COS(RADIANS(A13))*COS(RADIANS(S13))*COS(RADIANS(AB13))))</f>
        <v>69.954758133420995</v>
      </c>
      <c r="AD13" s="7">
        <f t="shared" ca="1" si="17"/>
        <v>20.045241866579005</v>
      </c>
      <c r="AE13" s="7">
        <f t="shared" ca="1" si="18"/>
        <v>4.3835909521934821E-2</v>
      </c>
      <c r="AF13" s="7">
        <f t="shared" ca="1" si="19"/>
        <v>20.08907777610094</v>
      </c>
      <c r="AG13" s="7" t="e">
        <f ca="1">IF(AB13&gt;0,MOD(DEGREES(ACOS(((SIN(RADIANS(A13))*COS(RADIANS(AC13)))-SIN(RADIANS(S13)))/(COS(RADIANS(A13))*SIN(RADIANS(AC13)))))+180,360),MOD(540-DEGREES(ACOS(((SIN(RADIANS(A13))*COS(RADIANS(AC13)))-SIN(RADIANS(S13)))/(COS(RADIANS(#REF!))*SIN(RADIANS(AC13))))),360))</f>
        <v>#REF!</v>
      </c>
    </row>
    <row r="14" spans="1:33" x14ac:dyDescent="0.2">
      <c r="A14" s="12">
        <f t="shared" ca="1" si="0"/>
        <v>-47</v>
      </c>
      <c r="B14" s="12">
        <f t="shared" ca="1" si="1"/>
        <v>-126</v>
      </c>
      <c r="C14" s="3">
        <f t="shared" ca="1" si="3"/>
        <v>9</v>
      </c>
      <c r="D14" s="2">
        <f t="shared" ca="1" si="2"/>
        <v>43262</v>
      </c>
      <c r="E14" s="5">
        <v>0</v>
      </c>
      <c r="F14" s="7">
        <f t="shared" ca="1" si="4"/>
        <v>2458280.125</v>
      </c>
      <c r="G14" s="7">
        <f t="shared" ca="1" si="5"/>
        <v>0.18439767282683095</v>
      </c>
      <c r="H14" s="7">
        <f ca="1">MOD(280.46646+G14*(36000.76983 + G14*0.0003032),360)</f>
        <v>78.924646935944111</v>
      </c>
      <c r="I14" s="7">
        <f ca="1">357.52911+G14*(35999.05029 - 0.0001537*G14)</f>
        <v>6995.6702022258696</v>
      </c>
      <c r="J14" s="7">
        <f ca="1">0.016708634-G14*(0.000042037+0.0000001267*G14)</f>
        <v>1.6700878166910408E-2</v>
      </c>
      <c r="K14" s="7">
        <f ca="1">SIN(RADIANS(I14))*(1.914602-G14*(0.004817+0.000014*G14))+SIN(RADIANS(2*I14))*(0.019993-0.000101*G14)+SIN(RADIANS(3*I14))*0.000289</f>
        <v>0.7737070975882222</v>
      </c>
      <c r="L14" s="7">
        <f t="shared" ca="1" si="6"/>
        <v>79.69835403353234</v>
      </c>
      <c r="M14" s="7">
        <f t="shared" ca="1" si="7"/>
        <v>6996.4439093234578</v>
      </c>
      <c r="N14" s="7">
        <f t="shared" ca="1" si="8"/>
        <v>1.0152649744998616</v>
      </c>
      <c r="O14" s="7">
        <f ca="1">L14-0.00569-0.00478*SIN(RADIANS(125.04-1934.136*G14))</f>
        <v>79.688917451472761</v>
      </c>
      <c r="P14" s="7">
        <f ca="1">23+(26+((21.448-G14*(46.815+G14*(0.00059-G14*0.001813))))/60)/60</f>
        <v>23.436893170625726</v>
      </c>
      <c r="Q14" s="7">
        <f ca="1">P14+0.00256*COS(RADIANS(125.04-1934.136*G14))</f>
        <v>23.435303388700262</v>
      </c>
      <c r="R14" s="7">
        <f t="shared" ca="1" si="9"/>
        <v>78.78444922161448</v>
      </c>
      <c r="S14" s="7">
        <f t="shared" ca="1" si="10"/>
        <v>23.034815849807348</v>
      </c>
      <c r="T14" s="7">
        <f t="shared" ca="1" si="11"/>
        <v>4.3019471235769755E-2</v>
      </c>
      <c r="U14" s="7">
        <f t="shared" ca="1" si="12"/>
        <v>0.52037099518033392</v>
      </c>
      <c r="V14" s="7">
        <f ca="1">DEGREES(ACOS(COS(RADIANS(90.833))/(COS(RADIANS(A14))*COS(RADIANS(S14)))-TAN(RADIANS(A14))*TAN(RADIANS(S14))))</f>
        <v>64.35468006218359</v>
      </c>
      <c r="W14" s="23">
        <f ca="1">(720-4*B14-U14+C14*60)/1440</f>
        <v>1.2246386312533468</v>
      </c>
      <c r="X14" s="24">
        <f t="shared" ca="1" si="13"/>
        <v>1.0458756310806145</v>
      </c>
      <c r="Y14" s="24">
        <f t="shared" ca="1" si="14"/>
        <v>1.4034016314260791</v>
      </c>
      <c r="Z14" s="7">
        <f t="shared" ca="1" si="15"/>
        <v>514.83744049746872</v>
      </c>
      <c r="AA14" s="7">
        <f ca="1">MOD(E14*1440+U14+4*B14-60*C14,1440)</f>
        <v>396.5203709951802</v>
      </c>
      <c r="AB14" s="7">
        <f t="shared" ca="1" si="16"/>
        <v>-80.86990725120495</v>
      </c>
      <c r="AC14" s="7">
        <f ca="1">DEGREES(ACOS(SIN(RADIANS(A14))*SIN(RADIANS(S14))+COS(RADIANS(A14))*COS(RADIANS(S14))*COS(RADIANS(AB14))))</f>
        <v>100.75343426603325</v>
      </c>
      <c r="AD14" s="7">
        <f t="shared" ca="1" si="17"/>
        <v>-10.753434266033253</v>
      </c>
      <c r="AE14" s="7">
        <f t="shared" ca="1" si="18"/>
        <v>3.0381527869244369E-2</v>
      </c>
      <c r="AF14" s="7">
        <f t="shared" ca="1" si="19"/>
        <v>-10.723052738164009</v>
      </c>
      <c r="AG14" s="7" t="e">
        <f ca="1">IF(AB14&gt;0,MOD(DEGREES(ACOS(((SIN(RADIANS(A14))*COS(RADIANS(AC14)))-SIN(RADIANS(S14)))/(COS(RADIANS(A14))*SIN(RADIANS(AC14)))))+180,360),MOD(540-DEGREES(ACOS(((SIN(RADIANS(A14))*COS(RADIANS(AC14)))-SIN(RADIANS(S14)))/(COS(RADIANS(#REF!))*SIN(RADIANS(AC14))))),360))</f>
        <v>#REF!</v>
      </c>
    </row>
    <row r="15" spans="1:33" x14ac:dyDescent="0.2">
      <c r="A15" s="12">
        <f t="shared" ca="1" si="0"/>
        <v>-29</v>
      </c>
      <c r="B15" s="12">
        <f t="shared" ca="1" si="1"/>
        <v>162</v>
      </c>
      <c r="C15" s="3">
        <f t="shared" ca="1" si="3"/>
        <v>11</v>
      </c>
      <c r="D15" s="2">
        <f t="shared" ca="1" si="2"/>
        <v>40876</v>
      </c>
      <c r="E15" s="5">
        <v>0</v>
      </c>
      <c r="F15" s="7">
        <f t="shared" ca="1" si="4"/>
        <v>2455894.0416666665</v>
      </c>
      <c r="G15" s="7">
        <f t="shared" ca="1" si="5"/>
        <v>0.11907027150353214</v>
      </c>
      <c r="H15" s="7">
        <f ca="1">MOD(280.46646+G15*(36000.76983 + G15*0.0003032),360)</f>
        <v>247.08790229295573</v>
      </c>
      <c r="I15" s="7">
        <f ca="1">357.52911+G15*(35999.05029 - 0.0001537*G15)</f>
        <v>4643.9457997204909</v>
      </c>
      <c r="J15" s="7">
        <f ca="1">0.016708634-G15*(0.000042037+0.0000001267*G15)</f>
        <v>1.670362684667847E-2</v>
      </c>
      <c r="K15" s="7">
        <f ca="1">SIN(RADIANS(I15))*(1.914602-G15*(0.004817+0.000014*G15))+SIN(RADIANS(2*I15))*(0.019993-0.000101*G15)+SIN(RADIANS(3*I15))*0.000289</f>
        <v>-1.145791174388993</v>
      </c>
      <c r="L15" s="7">
        <f t="shared" ca="1" si="6"/>
        <v>245.94211111856674</v>
      </c>
      <c r="M15" s="7">
        <f t="shared" ca="1" si="7"/>
        <v>4642.8000085461017</v>
      </c>
      <c r="N15" s="7">
        <f t="shared" ca="1" si="8"/>
        <v>0.9865954137530325</v>
      </c>
      <c r="O15" s="7">
        <f ca="1">L15-0.00569-0.00478*SIN(RADIANS(125.04-1934.136*G15))</f>
        <v>245.94103262421325</v>
      </c>
      <c r="P15" s="7">
        <f ca="1">23+(26+((21.448-G15*(46.815+G15*(0.00059-G15*0.001813))))/60)/60</f>
        <v>23.437742699982032</v>
      </c>
      <c r="Q15" s="7">
        <f ca="1">P15+0.00256*COS(RADIANS(125.04-1934.136*G15))</f>
        <v>23.437068990970566</v>
      </c>
      <c r="R15" s="7">
        <f t="shared" ca="1" si="9"/>
        <v>-115.94796642978106</v>
      </c>
      <c r="S15" s="7">
        <f t="shared" ca="1" si="10"/>
        <v>-21.296131196914256</v>
      </c>
      <c r="T15" s="7">
        <f t="shared" ca="1" si="11"/>
        <v>4.3026137974091321E-2</v>
      </c>
      <c r="U15" s="7">
        <f t="shared" ca="1" si="12"/>
        <v>12.136758925571735</v>
      </c>
      <c r="V15" s="7">
        <f ca="1">DEGREES(ACOS(COS(RADIANS(90.833))/(COS(RADIANS(A15))*COS(RADIANS(S15)))-TAN(RADIANS(A15))*TAN(RADIANS(S15))))</f>
        <v>103.5275766850247</v>
      </c>
      <c r="W15" s="23">
        <f ca="1">(720-4*B15-U15+C15*60)/1440</f>
        <v>0.49990502852390856</v>
      </c>
      <c r="X15" s="24">
        <f t="shared" ca="1" si="13"/>
        <v>0.21232842662106216</v>
      </c>
      <c r="Y15" s="24">
        <f t="shared" ca="1" si="14"/>
        <v>0.7874816304267549</v>
      </c>
      <c r="Z15" s="7">
        <f t="shared" ca="1" si="15"/>
        <v>828.22061348019758</v>
      </c>
      <c r="AA15" s="7">
        <f ca="1">MOD(E15*1440+U15+4*B15-60*C15,1440)</f>
        <v>0.1367589255717121</v>
      </c>
      <c r="AB15" s="7">
        <f t="shared" ca="1" si="16"/>
        <v>-179.96581026860707</v>
      </c>
      <c r="AC15" s="7">
        <f ca="1">DEGREES(ACOS(SIN(RADIANS(A15))*SIN(RADIANS(S15))+COS(RADIANS(A15))*COS(RADIANS(S15))*COS(RADIANS(AB15))))</f>
        <v>129.70385799835827</v>
      </c>
      <c r="AD15" s="7">
        <f t="shared" ca="1" si="17"/>
        <v>-39.703857998358274</v>
      </c>
      <c r="AE15" s="7">
        <f t="shared" ca="1" si="18"/>
        <v>6.9490464674820378E-3</v>
      </c>
      <c r="AF15" s="7">
        <f t="shared" ca="1" si="19"/>
        <v>-39.696908951890791</v>
      </c>
      <c r="AG15" s="7" t="e">
        <f ca="1">IF(AB15&gt;0,MOD(DEGREES(ACOS(((SIN(RADIANS(A15))*COS(RADIANS(AC15)))-SIN(RADIANS(S15)))/(COS(RADIANS(A15))*SIN(RADIANS(AC15)))))+180,360),MOD(540-DEGREES(ACOS(((SIN(RADIANS(A15))*COS(RADIANS(AC15)))-SIN(RADIANS(S15)))/(COS(RADIANS(#REF!))*SIN(RADIANS(AC15))))),360))</f>
        <v>#REF!</v>
      </c>
    </row>
    <row r="16" spans="1:33" x14ac:dyDescent="0.2">
      <c r="A16" s="12">
        <f t="shared" ca="1" si="0"/>
        <v>-75</v>
      </c>
      <c r="B16" s="12">
        <f t="shared" ca="1" si="1"/>
        <v>94</v>
      </c>
      <c r="C16" s="3">
        <f t="shared" ca="1" si="3"/>
        <v>8</v>
      </c>
      <c r="D16" s="2">
        <f t="shared" ca="1" si="2"/>
        <v>41952</v>
      </c>
      <c r="E16" s="5">
        <v>0</v>
      </c>
      <c r="F16" s="7">
        <f t="shared" ca="1" si="4"/>
        <v>2456970.1666666665</v>
      </c>
      <c r="G16" s="7">
        <f t="shared" ca="1" si="5"/>
        <v>0.14853296828655746</v>
      </c>
      <c r="H16" s="7">
        <f ca="1">MOD(280.46646+G16*(36000.76983 + G16*0.0003032),360)</f>
        <v>227.76767014025518</v>
      </c>
      <c r="I16" s="7">
        <f ca="1">357.52911+G16*(35999.05029 - 0.0001537*G16)</f>
        <v>5704.5749016798218</v>
      </c>
      <c r="J16" s="7">
        <f ca="1">0.016708634-G16*(0.000042037+0.0000001267*G16)</f>
        <v>1.6702387324351333E-2</v>
      </c>
      <c r="K16" s="7">
        <f ca="1">SIN(RADIANS(I16))*(1.914602-G16*(0.004817+0.000014*G16))+SIN(RADIANS(2*I16))*(0.019993-0.000101*G16)+SIN(RADIANS(3*I16))*0.000289</f>
        <v>-1.5946035479863305</v>
      </c>
      <c r="L16" s="7">
        <f t="shared" ca="1" si="6"/>
        <v>226.17306659226884</v>
      </c>
      <c r="M16" s="7">
        <f t="shared" ca="1" si="7"/>
        <v>5702.9802981318353</v>
      </c>
      <c r="N16" s="7">
        <f t="shared" ca="1" si="8"/>
        <v>0.99071451635133501</v>
      </c>
      <c r="O16" s="7">
        <f ca="1">L16-0.00569-0.00478*SIN(RADIANS(125.04-1934.136*G16))</f>
        <v>226.16883440288098</v>
      </c>
      <c r="P16" s="7">
        <f ca="1">23+(26+((21.448-G16*(46.815+G16*(0.00059-G16*0.001813))))/60)/60</f>
        <v>23.437359561670597</v>
      </c>
      <c r="Q16" s="7">
        <f ca="1">P16+0.00256*COS(RADIANS(125.04-1934.136*G16))</f>
        <v>23.434921524321378</v>
      </c>
      <c r="R16" s="7">
        <f t="shared" ca="1" si="9"/>
        <v>-136.29667181069843</v>
      </c>
      <c r="S16" s="7">
        <f t="shared" ca="1" si="10"/>
        <v>-16.672421613143527</v>
      </c>
      <c r="T16" s="7">
        <f t="shared" ca="1" si="11"/>
        <v>4.3018029427451233E-2</v>
      </c>
      <c r="U16" s="7">
        <f t="shared" ca="1" si="12"/>
        <v>16.284431144639871</v>
      </c>
      <c r="V16" s="7" t="e">
        <f ca="1">DEGREES(ACOS(COS(RADIANS(90.833))/(COS(RADIANS(A16))*COS(RADIANS(S16)))-TAN(RADIANS(A16))*TAN(RADIANS(S16))))</f>
        <v>#NUM!</v>
      </c>
      <c r="W16" s="23">
        <f ca="1">(720-4*B16-U16+C16*60)/1440</f>
        <v>0.56091358948288894</v>
      </c>
      <c r="X16" s="24" t="e">
        <f t="shared" ca="1" si="13"/>
        <v>#NUM!</v>
      </c>
      <c r="Y16" s="24" t="e">
        <f t="shared" ca="1" si="14"/>
        <v>#NUM!</v>
      </c>
      <c r="Z16" s="7" t="e">
        <f t="shared" ca="1" si="15"/>
        <v>#NUM!</v>
      </c>
      <c r="AA16" s="7">
        <f ca="1">MOD(E16*1440+U16+4*B16-60*C16,1440)</f>
        <v>1352.2844311446399</v>
      </c>
      <c r="AB16" s="7">
        <f t="shared" ca="1" si="16"/>
        <v>158.07110778615998</v>
      </c>
      <c r="AC16" s="7">
        <f ca="1">DEGREES(ACOS(SIN(RADIANS(A16))*SIN(RADIANS(S16))+COS(RADIANS(A16))*COS(RADIANS(S16))*COS(RADIANS(AB16))))</f>
        <v>87.298996218962287</v>
      </c>
      <c r="AD16" s="7">
        <f t="shared" ca="1" si="17"/>
        <v>2.7010037810377128</v>
      </c>
      <c r="AE16" s="7">
        <f t="shared" ca="1" si="18"/>
        <v>0.24319490090625964</v>
      </c>
      <c r="AF16" s="7">
        <f t="shared" ca="1" si="19"/>
        <v>2.9441986819439725</v>
      </c>
      <c r="AG16" s="7">
        <f ca="1">IF(AB16&gt;0,MOD(DEGREES(ACOS(((SIN(RADIANS(A16))*COS(RADIANS(AC16)))-SIN(RADIANS(S16)))/(COS(RADIANS(A16))*SIN(RADIANS(AC16)))))+180,360),MOD(540-DEGREES(ACOS(((SIN(RADIANS(A16))*COS(RADIANS(AC16)))-SIN(RADIANS(S16)))/(COS(RADIANS(#REF!))*SIN(RADIANS(AC16))))),360))</f>
        <v>200.98685092836439</v>
      </c>
    </row>
    <row r="17" spans="1:33" x14ac:dyDescent="0.2">
      <c r="A17" s="12">
        <f t="shared" ca="1" si="0"/>
        <v>51</v>
      </c>
      <c r="B17" s="12">
        <f t="shared" ca="1" si="1"/>
        <v>-107</v>
      </c>
      <c r="C17" s="3">
        <f t="shared" ca="1" si="3"/>
        <v>-1</v>
      </c>
      <c r="D17" s="2">
        <f t="shared" ca="1" si="2"/>
        <v>41574</v>
      </c>
      <c r="E17" s="5">
        <v>0</v>
      </c>
      <c r="F17" s="7">
        <f t="shared" ca="1" si="4"/>
        <v>2456592.5416666665</v>
      </c>
      <c r="G17" s="7">
        <f t="shared" ca="1" si="5"/>
        <v>0.13819415925164988</v>
      </c>
      <c r="H17" s="7">
        <f ca="1">MOD(280.46646+G17*(36000.76983 + G17*0.0003032),360)</f>
        <v>215.5625848594118</v>
      </c>
      <c r="I17" s="7">
        <f ca="1">357.52911+G17*(35999.05029 - 0.0001537*G17)</f>
        <v>5332.3875957491082</v>
      </c>
      <c r="J17" s="7">
        <f ca="1">0.016708634-G17*(0.000042037+0.0000001267*G17)</f>
        <v>1.6702822312458367E-2</v>
      </c>
      <c r="K17" s="7">
        <f ca="1">SIN(RADIANS(I17))*(1.914602-G17*(0.004817+0.000014*G17))+SIN(RADIANS(2*I17))*(0.019993-0.000101*G17)+SIN(RADIANS(3*I17))*0.000289</f>
        <v>-1.783639454937916</v>
      </c>
      <c r="L17" s="7">
        <f t="shared" ca="1" si="6"/>
        <v>213.77894540447389</v>
      </c>
      <c r="M17" s="7">
        <f t="shared" ca="1" si="7"/>
        <v>5330.6039562941705</v>
      </c>
      <c r="N17" s="7">
        <f t="shared" ca="1" si="8"/>
        <v>0.99388017660034622</v>
      </c>
      <c r="O17" s="7">
        <f ca="1">L17-0.00569-0.00478*SIN(RADIANS(125.04-1934.136*G17))</f>
        <v>213.77618204724124</v>
      </c>
      <c r="P17" s="7">
        <f ca="1">23+(26+((21.448-G17*(46.815+G17*(0.00059-G17*0.001813))))/60)/60</f>
        <v>23.437494009431074</v>
      </c>
      <c r="Q17" s="7">
        <f ca="1">P17+0.00256*COS(RADIANS(125.04-1934.136*G17))</f>
        <v>23.435469945380607</v>
      </c>
      <c r="R17" s="7">
        <f t="shared" ca="1" si="9"/>
        <v>-148.46396295515001</v>
      </c>
      <c r="S17" s="7">
        <f t="shared" ca="1" si="10"/>
        <v>-12.774251183201462</v>
      </c>
      <c r="T17" s="7">
        <f t="shared" ca="1" si="11"/>
        <v>4.3020100113320685E-2</v>
      </c>
      <c r="U17" s="7">
        <f t="shared" ca="1" si="12"/>
        <v>16.137695512008555</v>
      </c>
      <c r="V17" s="7">
        <f ca="1">DEGREES(ACOS(COS(RADIANS(90.833))/(COS(RADIANS(A17))*COS(RADIANS(S17)))-TAN(RADIANS(A17))*TAN(RADIANS(S17))))</f>
        <v>75.149923342207003</v>
      </c>
      <c r="W17" s="23">
        <f ca="1">(720-4*B17-U17+C17*60)/1440</f>
        <v>0.74434882256110513</v>
      </c>
      <c r="X17" s="24">
        <f t="shared" ca="1" si="13"/>
        <v>0.53559903549941901</v>
      </c>
      <c r="Y17" s="24">
        <f t="shared" ca="1" si="14"/>
        <v>0.95309860962279125</v>
      </c>
      <c r="Z17" s="7">
        <f t="shared" ca="1" si="15"/>
        <v>601.19938673765603</v>
      </c>
      <c r="AA17" s="7">
        <f ca="1">MOD(E17*1440+U17+4*B17-60*C17,1440)</f>
        <v>1088.1376955120086</v>
      </c>
      <c r="AB17" s="7">
        <f t="shared" ca="1" si="16"/>
        <v>92.034423878002144</v>
      </c>
      <c r="AC17" s="7">
        <f ca="1">DEGREES(ACOS(SIN(RADIANS(A17))*SIN(RADIANS(S17))+COS(RADIANS(A17))*COS(RADIANS(S17))*COS(RADIANS(AB17))))</f>
        <v>101.16428273414297</v>
      </c>
      <c r="AD17" s="7">
        <f t="shared" ca="1" si="17"/>
        <v>-11.164282734142972</v>
      </c>
      <c r="AE17" s="7">
        <f t="shared" ca="1" si="18"/>
        <v>2.9236271441136278E-2</v>
      </c>
      <c r="AF17" s="7">
        <f t="shared" ca="1" si="19"/>
        <v>-11.135046462701835</v>
      </c>
      <c r="AG17" s="7">
        <f ca="1">IF(AB17&gt;0,MOD(DEGREES(ACOS(((SIN(RADIANS(A17))*COS(RADIANS(AC17)))-SIN(RADIANS(S17)))/(COS(RADIANS(A17))*SIN(RADIANS(AC17)))))+180,360),MOD(540-DEGREES(ACOS(((SIN(RADIANS(A17))*COS(RADIANS(AC17)))-SIN(RADIANS(S17)))/(COS(RADIANS(#REF!))*SIN(RADIANS(AC17))))),360))</f>
        <v>263.43049262249542</v>
      </c>
    </row>
    <row r="18" spans="1:33" x14ac:dyDescent="0.2">
      <c r="A18" s="12">
        <f t="shared" ca="1" si="0"/>
        <v>35</v>
      </c>
      <c r="B18" s="12">
        <f t="shared" ca="1" si="1"/>
        <v>-17</v>
      </c>
      <c r="C18" s="3">
        <f t="shared" ca="1" si="3"/>
        <v>4</v>
      </c>
      <c r="D18" s="2">
        <f t="shared" ca="1" si="2"/>
        <v>40246</v>
      </c>
      <c r="E18" s="5">
        <v>0</v>
      </c>
      <c r="F18" s="7">
        <f t="shared" ca="1" si="4"/>
        <v>2455264.3333333335</v>
      </c>
      <c r="G18" s="7">
        <f t="shared" ca="1" si="5"/>
        <v>0.10182979694273754</v>
      </c>
      <c r="H18" s="7">
        <f ca="1">MOD(280.46646+G18*(36000.76983 + G18*0.0003032),360)</f>
        <v>346.41754471510558</v>
      </c>
      <c r="I18" s="7">
        <f ca="1">357.52911+G18*(35999.05029 - 0.0001537*G18)</f>
        <v>4023.3050895683341</v>
      </c>
      <c r="J18" s="7">
        <f ca="1">0.016708634-G18*(0.000042037+0.0000001267*G18)</f>
        <v>1.6704352067034651E-2</v>
      </c>
      <c r="K18" s="7">
        <f ca="1">SIN(RADIANS(I18))*(1.914602-G18*(0.004817+0.000014*G18))+SIN(RADIANS(2*I18))*(0.019993-0.000101*G18)+SIN(RADIANS(3*I18))*0.000289</f>
        <v>1.7260792894666459</v>
      </c>
      <c r="L18" s="7">
        <f t="shared" ca="1" si="6"/>
        <v>348.14362400457225</v>
      </c>
      <c r="M18" s="7">
        <f t="shared" ca="1" si="7"/>
        <v>4025.0311688578008</v>
      </c>
      <c r="N18" s="7">
        <f t="shared" ca="1" si="8"/>
        <v>0.99272197464635858</v>
      </c>
      <c r="O18" s="7">
        <f ca="1">L18-0.00569-0.00478*SIN(RADIANS(125.04-1934.136*G18))</f>
        <v>348.14247779820755</v>
      </c>
      <c r="P18" s="7">
        <f ca="1">23+(26+((21.448-G18*(46.815+G18*(0.00059-G18*0.001813))))/60)/60</f>
        <v>23.437966898292387</v>
      </c>
      <c r="Q18" s="7">
        <f ca="1">P18+0.00256*COS(RADIANS(125.04-1934.136*G18))</f>
        <v>23.438761691584098</v>
      </c>
      <c r="R18" s="7">
        <f t="shared" ca="1" si="9"/>
        <v>-10.903570226049744</v>
      </c>
      <c r="S18" s="7">
        <f t="shared" ca="1" si="10"/>
        <v>-4.6881847141092763</v>
      </c>
      <c r="T18" s="7">
        <f t="shared" ca="1" si="11"/>
        <v>4.3032529968015112E-2</v>
      </c>
      <c r="U18" s="7">
        <f t="shared" ca="1" si="12"/>
        <v>-10.711251424664109</v>
      </c>
      <c r="V18" s="7">
        <f ca="1">DEGREES(ACOS(COS(RADIANS(90.833))/(COS(RADIANS(A18))*COS(RADIANS(S18)))-TAN(RADIANS(A18))*TAN(RADIANS(S18))))</f>
        <v>87.729640839649889</v>
      </c>
      <c r="W18" s="23">
        <f ca="1">(720-4*B18-U18+C18*60)/1440</f>
        <v>0.7213272579337946</v>
      </c>
      <c r="X18" s="24">
        <f t="shared" ca="1" si="13"/>
        <v>0.47763381115698933</v>
      </c>
      <c r="Y18" s="24">
        <f t="shared" ca="1" si="14"/>
        <v>0.96502070471059986</v>
      </c>
      <c r="Z18" s="7">
        <f t="shared" ca="1" si="15"/>
        <v>701.83712671719911</v>
      </c>
      <c r="AA18" s="7">
        <f ca="1">MOD(E18*1440+U18+4*B18-60*C18,1440)</f>
        <v>1121.2887485753358</v>
      </c>
      <c r="AB18" s="7">
        <f t="shared" ca="1" si="16"/>
        <v>100.32218714383396</v>
      </c>
      <c r="AC18" s="7">
        <f ca="1">DEGREES(ACOS(SIN(RADIANS(A18))*SIN(RADIANS(S18))+COS(RADIANS(A18))*COS(RADIANS(S18))*COS(RADIANS(AB18))))</f>
        <v>101.13768320685804</v>
      </c>
      <c r="AD18" s="7">
        <f t="shared" ca="1" si="17"/>
        <v>-11.137683206858043</v>
      </c>
      <c r="AE18" s="7">
        <f t="shared" ca="1" si="18"/>
        <v>2.9307891872980642E-2</v>
      </c>
      <c r="AF18" s="7">
        <f t="shared" ca="1" si="19"/>
        <v>-11.108375314985063</v>
      </c>
      <c r="AG18" s="7">
        <f ca="1">IF(AB18&gt;0,MOD(DEGREES(ACOS(((SIN(RADIANS(A18))*COS(RADIANS(AC18)))-SIN(RADIANS(S18)))/(COS(RADIANS(A18))*SIN(RADIANS(AC18)))))+180,360),MOD(540-DEGREES(ACOS(((SIN(RADIANS(A18))*COS(RADIANS(AC18)))-SIN(RADIANS(S18)))/(COS(RADIANS(#REF!))*SIN(RADIANS(AC18))))),360))</f>
        <v>272.07230831256243</v>
      </c>
    </row>
    <row r="19" spans="1:33" x14ac:dyDescent="0.2">
      <c r="A19" s="12">
        <f t="shared" ca="1" si="0"/>
        <v>-35</v>
      </c>
      <c r="B19" s="12">
        <f t="shared" ca="1" si="1"/>
        <v>175</v>
      </c>
      <c r="C19" s="3">
        <f t="shared" ca="1" si="3"/>
        <v>-4</v>
      </c>
      <c r="D19" s="2">
        <f t="shared" ca="1" si="2"/>
        <v>40351</v>
      </c>
      <c r="E19" s="5">
        <v>0</v>
      </c>
      <c r="F19" s="7">
        <f t="shared" ca="1" si="4"/>
        <v>2455369.6666666665</v>
      </c>
      <c r="G19" s="7">
        <f t="shared" ca="1" si="5"/>
        <v>0.10471366643850819</v>
      </c>
      <c r="H19" s="7">
        <f ca="1">MOD(280.46646+G19*(36000.76983 + G19*0.0003032),360)</f>
        <v>90.23906683270252</v>
      </c>
      <c r="I19" s="7">
        <f ca="1">357.52911+G19*(35999.05029 - 0.0001537*G19)</f>
        <v>4127.1216524848287</v>
      </c>
      <c r="J19" s="7">
        <f ca="1">0.016708634-G19*(0.000042037+0.0000001267*G19)</f>
        <v>1.6704230762344514E-2</v>
      </c>
      <c r="K19" s="7">
        <f ca="1">SIN(RADIANS(I19))*(1.914602-G19*(0.004817+0.000014*G19))+SIN(RADIANS(2*I19))*(0.019993-0.000101*G19)+SIN(RADIANS(3*I19))*0.000289</f>
        <v>0.41811441759075901</v>
      </c>
      <c r="L19" s="7">
        <f t="shared" ca="1" si="6"/>
        <v>90.657181250293277</v>
      </c>
      <c r="M19" s="7">
        <f t="shared" ca="1" si="7"/>
        <v>4127.5397669024196</v>
      </c>
      <c r="N19" s="7">
        <f t="shared" ca="1" si="8"/>
        <v>1.0162986086209806</v>
      </c>
      <c r="O19" s="7">
        <f ca="1">L19-0.00569-0.00478*SIN(RADIANS(125.04-1934.136*G19))</f>
        <v>90.656157773096211</v>
      </c>
      <c r="P19" s="7">
        <f ca="1">23+(26+((21.448-G19*(46.815+G19*(0.00059-G19*0.001813))))/60)/60</f>
        <v>23.437929395921671</v>
      </c>
      <c r="Q19" s="7">
        <f ca="1">P19+0.00256*COS(RADIANS(125.04-1934.136*G19))</f>
        <v>23.438483896951816</v>
      </c>
      <c r="R19" s="7">
        <f t="shared" ca="1" si="9"/>
        <v>90.715162073649552</v>
      </c>
      <c r="S19" s="7">
        <f t="shared" ca="1" si="10"/>
        <v>23.43685504356251</v>
      </c>
      <c r="T19" s="7">
        <f t="shared" ca="1" si="11"/>
        <v>4.3031480921741465E-2</v>
      </c>
      <c r="U19" s="7">
        <f t="shared" ca="1" si="12"/>
        <v>-1.9044954480868574</v>
      </c>
      <c r="V19" s="7">
        <f ca="1">DEGREES(ACOS(COS(RADIANS(90.833))/(COS(RADIANS(A19))*COS(RADIANS(S19)))-TAN(RADIANS(A19))*TAN(RADIANS(S19))))</f>
        <v>73.489074681793198</v>
      </c>
      <c r="W19" s="23">
        <f ca="1">(720-4*B19-U19+C19*60)/1440</f>
        <v>-0.15145521149438412</v>
      </c>
      <c r="X19" s="24">
        <f t="shared" ca="1" si="13"/>
        <v>-0.35559153005492078</v>
      </c>
      <c r="Y19" s="24">
        <f t="shared" ca="1" si="14"/>
        <v>5.2681107066152533E-2</v>
      </c>
      <c r="Z19" s="7">
        <f t="shared" ca="1" si="15"/>
        <v>587.91259745434559</v>
      </c>
      <c r="AA19" s="7">
        <f ca="1">MOD(E19*1440+U19+4*B19-60*C19,1440)</f>
        <v>938.09550455191311</v>
      </c>
      <c r="AB19" s="7">
        <f t="shared" ca="1" si="16"/>
        <v>54.523876137978277</v>
      </c>
      <c r="AC19" s="7">
        <f ca="1">DEGREES(ACOS(SIN(RADIANS(A19))*SIN(RADIANS(S19))+COS(RADIANS(A19))*COS(RADIANS(S19))*COS(RADIANS(AB19))))</f>
        <v>77.99181908790662</v>
      </c>
      <c r="AD19" s="7">
        <f t="shared" ca="1" si="17"/>
        <v>12.00818091209338</v>
      </c>
      <c r="AE19" s="7">
        <f t="shared" ca="1" si="18"/>
        <v>7.3908601704701579E-2</v>
      </c>
      <c r="AF19" s="7">
        <f t="shared" ca="1" si="19"/>
        <v>12.082089513798081</v>
      </c>
      <c r="AG19" s="7">
        <f ca="1">IF(AB19&gt;0,MOD(DEGREES(ACOS(((SIN(RADIANS(A19))*COS(RADIANS(AC19)))-SIN(RADIANS(S19)))/(COS(RADIANS(A19))*SIN(RADIANS(AC19)))))+180,360),MOD(540-DEGREES(ACOS(((SIN(RADIANS(A19))*COS(RADIANS(AC19)))-SIN(RADIANS(S19)))/(COS(RADIANS(#REF!))*SIN(RADIANS(AC19))))),360))</f>
        <v>310.19187311591537</v>
      </c>
    </row>
    <row r="20" spans="1:33" x14ac:dyDescent="0.2">
      <c r="A20" s="12">
        <f t="shared" ca="1" si="0"/>
        <v>29</v>
      </c>
      <c r="B20" s="12">
        <f t="shared" ca="1" si="1"/>
        <v>-10</v>
      </c>
      <c r="C20" s="3">
        <f t="shared" ca="1" si="3"/>
        <v>5</v>
      </c>
      <c r="D20" s="2">
        <f t="shared" ca="1" si="2"/>
        <v>37760</v>
      </c>
      <c r="E20" s="5">
        <v>0</v>
      </c>
      <c r="F20" s="7">
        <f t="shared" ca="1" si="4"/>
        <v>2452778.2916666665</v>
      </c>
      <c r="G20" s="7">
        <f t="shared" ca="1" si="5"/>
        <v>3.3765685603463692E-2</v>
      </c>
      <c r="H20" s="7">
        <f ca="1">MOD(280.46646+G20*(36000.76983 + G20*0.0003032),360)</f>
        <v>56.057135908125474</v>
      </c>
      <c r="I20" s="7">
        <f ca="1">357.52911+G20*(35999.05029 - 0.0001537*G20)</f>
        <v>1573.0617239401815</v>
      </c>
      <c r="J20" s="7">
        <f ca="1">0.016708634-G20*(0.000042037+0.0000001267*G20)</f>
        <v>1.670721444742089E-2</v>
      </c>
      <c r="K20" s="7">
        <f ca="1">SIN(RADIANS(I20))*(1.914602-G20*(0.004817+0.000014*G20))+SIN(RADIANS(2*I20))*(0.019993-0.000101*G20)+SIN(RADIANS(3*I20))*0.000289</f>
        <v>1.3789636737058817</v>
      </c>
      <c r="L20" s="7">
        <f t="shared" ca="1" si="6"/>
        <v>57.436099581831357</v>
      </c>
      <c r="M20" s="7">
        <f t="shared" ca="1" si="7"/>
        <v>1574.4406876138873</v>
      </c>
      <c r="N20" s="7">
        <f t="shared" ca="1" si="8"/>
        <v>1.0115549546676654</v>
      </c>
      <c r="O20" s="7">
        <f ca="1">L20-0.00569-0.00478*SIN(RADIANS(125.04-1934.136*G20))</f>
        <v>57.4262811807791</v>
      </c>
      <c r="P20" s="7">
        <f ca="1">23+(26+((21.448-G20*(46.815+G20*(0.00059-G20*0.001813))))/60)/60</f>
        <v>23.438852016340444</v>
      </c>
      <c r="Q20" s="7">
        <f ca="1">P20+0.00256*COS(RADIANS(125.04-1934.136*G20))</f>
        <v>23.44014235032601</v>
      </c>
      <c r="R20" s="7">
        <f t="shared" ca="1" si="9"/>
        <v>55.148741936430866</v>
      </c>
      <c r="S20" s="7">
        <f t="shared" ca="1" si="10"/>
        <v>19.58579938358362</v>
      </c>
      <c r="T20" s="7">
        <f t="shared" ca="1" si="11"/>
        <v>4.303774400668961E-2</v>
      </c>
      <c r="U20" s="7">
        <f t="shared" ca="1" si="12"/>
        <v>3.5893509745206083</v>
      </c>
      <c r="V20" s="7">
        <f ca="1">DEGREES(ACOS(COS(RADIANS(90.833))/(COS(RADIANS(A20))*COS(RADIANS(S20)))-TAN(RADIANS(A20))*TAN(RADIANS(S20))))</f>
        <v>102.40782851884484</v>
      </c>
      <c r="W20" s="23">
        <f ca="1">(720-4*B20-U20+C20*60)/1440</f>
        <v>0.73361850626769409</v>
      </c>
      <c r="X20" s="24">
        <f t="shared" ca="1" si="13"/>
        <v>0.44915231593756955</v>
      </c>
      <c r="Y20" s="24">
        <f t="shared" ca="1" si="14"/>
        <v>1.0180846965978185</v>
      </c>
      <c r="Z20" s="7">
        <f t="shared" ca="1" si="15"/>
        <v>819.2626281507587</v>
      </c>
      <c r="AA20" s="7">
        <f ca="1">MOD(E20*1440+U20+4*B20-60*C20,1440)</f>
        <v>1103.5893509745206</v>
      </c>
      <c r="AB20" s="7">
        <f t="shared" ca="1" si="16"/>
        <v>95.897337743630146</v>
      </c>
      <c r="AC20" s="7">
        <f ca="1">DEGREES(ACOS(SIN(RADIANS(A20))*SIN(RADIANS(S20))+COS(RADIANS(A20))*COS(RADIANS(S20))*COS(RADIANS(AB20))))</f>
        <v>85.534863738445537</v>
      </c>
      <c r="AD20" s="7">
        <f t="shared" ca="1" si="17"/>
        <v>4.4651362615544627</v>
      </c>
      <c r="AE20" s="7">
        <f t="shared" ca="1" si="18"/>
        <v>0.1740867465533858</v>
      </c>
      <c r="AF20" s="7">
        <f t="shared" ca="1" si="19"/>
        <v>4.6392230081078489</v>
      </c>
      <c r="AG20" s="7">
        <f ca="1">IF(AB20&gt;0,MOD(DEGREES(ACOS(((SIN(RADIANS(A20))*COS(RADIANS(AC20)))-SIN(RADIANS(S20)))/(COS(RADIANS(A20))*SIN(RADIANS(AC20)))))+180,360),MOD(540-DEGREES(ACOS(((SIN(RADIANS(A20))*COS(RADIANS(AC20)))-SIN(RADIANS(S20)))/(COS(RADIANS(#REF!))*SIN(RADIANS(AC20))))),360))</f>
        <v>289.94720113892913</v>
      </c>
    </row>
    <row r="21" spans="1:33" x14ac:dyDescent="0.2">
      <c r="A21" s="12">
        <f t="shared" ca="1" si="0"/>
        <v>-79</v>
      </c>
      <c r="B21" s="12">
        <f t="shared" ca="1" si="1"/>
        <v>-90</v>
      </c>
      <c r="C21" s="3">
        <f t="shared" ca="1" si="3"/>
        <v>2</v>
      </c>
      <c r="D21" s="2">
        <f t="shared" ca="1" si="2"/>
        <v>37059</v>
      </c>
      <c r="E21" s="5">
        <v>0</v>
      </c>
      <c r="F21" s="7">
        <f t="shared" ca="1" si="4"/>
        <v>2452077.4166666665</v>
      </c>
      <c r="G21" s="7">
        <f t="shared" ca="1" si="5"/>
        <v>1.4576773899151579E-2</v>
      </c>
      <c r="H21" s="7">
        <f ca="1">MOD(280.46646+G21*(36000.76983 + G21*0.0003032),360)</f>
        <v>85.241542071732283</v>
      </c>
      <c r="I21" s="7">
        <f ca="1">357.52911+G21*(35999.05029 - 0.0001537*G21)</f>
        <v>882.27912662885865</v>
      </c>
      <c r="J21" s="7">
        <f ca="1">0.016708634-G21*(0.000042037+0.0000001267*G21)</f>
        <v>1.6708021209234088E-2</v>
      </c>
      <c r="K21" s="7">
        <f ca="1">SIN(RADIANS(I21))*(1.914602-G21*(0.004817+0.000014*G21))+SIN(RADIANS(2*I21))*(0.019993-0.000101*G21)+SIN(RADIANS(3*I21))*0.000289</f>
        <v>0.57138409492875264</v>
      </c>
      <c r="L21" s="7">
        <f t="shared" ca="1" si="6"/>
        <v>85.812926166661029</v>
      </c>
      <c r="M21" s="7">
        <f t="shared" ca="1" si="7"/>
        <v>882.85051072378735</v>
      </c>
      <c r="N21" s="7">
        <f t="shared" ca="1" si="8"/>
        <v>1.0159415293623417</v>
      </c>
      <c r="O21" s="7">
        <f ca="1">L21-0.00569-0.00478*SIN(RADIANS(125.04-1934.136*G21))</f>
        <v>85.802490252791358</v>
      </c>
      <c r="P21" s="7">
        <f ca="1">23+(26+((21.448-G21*(46.815+G21*(0.00059-G21*0.001813))))/60)/60</f>
        <v>23.439101552280601</v>
      </c>
      <c r="Q21" s="7">
        <f ca="1">P21+0.00256*COS(RADIANS(125.04-1934.136*G21))</f>
        <v>23.438796373562795</v>
      </c>
      <c r="R21" s="7">
        <f t="shared" ca="1" si="9"/>
        <v>85.426521013289644</v>
      </c>
      <c r="S21" s="7">
        <f t="shared" ca="1" si="10"/>
        <v>23.372183343466972</v>
      </c>
      <c r="T21" s="7">
        <f t="shared" ca="1" si="11"/>
        <v>4.3032660939842093E-2</v>
      </c>
      <c r="U21" s="7">
        <f t="shared" ca="1" si="12"/>
        <v>-0.78271540394653649</v>
      </c>
      <c r="V21" s="7" t="e">
        <f ca="1">DEGREES(ACOS(COS(RADIANS(90.833))/(COS(RADIANS(A21))*COS(RADIANS(S21)))-TAN(RADIANS(A21))*TAN(RADIANS(S21))))</f>
        <v>#NUM!</v>
      </c>
      <c r="W21" s="23">
        <f ca="1">(720-4*B21-U21+C21*60)/1440</f>
        <v>0.83387688569718499</v>
      </c>
      <c r="X21" s="24" t="e">
        <f t="shared" ca="1" si="13"/>
        <v>#NUM!</v>
      </c>
      <c r="Y21" s="24" t="e">
        <f t="shared" ca="1" si="14"/>
        <v>#NUM!</v>
      </c>
      <c r="Z21" s="7" t="e">
        <f t="shared" ca="1" si="15"/>
        <v>#NUM!</v>
      </c>
      <c r="AA21" s="7">
        <f ca="1">MOD(E21*1440+U21+4*B21-60*C21,1440)</f>
        <v>959.21728459605345</v>
      </c>
      <c r="AB21" s="7">
        <f t="shared" ca="1" si="16"/>
        <v>59.804321149013361</v>
      </c>
      <c r="AC21" s="7">
        <f ca="1">DEGREES(ACOS(SIN(RADIANS(A21))*SIN(RADIANS(S21))+COS(RADIANS(A21))*COS(RADIANS(S21))*COS(RADIANS(AB21))))</f>
        <v>107.53689690051532</v>
      </c>
      <c r="AD21" s="7">
        <f t="shared" ca="1" si="17"/>
        <v>-17.536896900515316</v>
      </c>
      <c r="AE21" s="7">
        <f t="shared" ca="1" si="18"/>
        <v>1.8259093554328098E-2</v>
      </c>
      <c r="AF21" s="7">
        <f t="shared" ca="1" si="19"/>
        <v>-17.518637806960989</v>
      </c>
      <c r="AG21" s="7">
        <f ca="1">IF(AB21&gt;0,MOD(DEGREES(ACOS(((SIN(RADIANS(A21))*COS(RADIANS(AC21)))-SIN(RADIANS(S21)))/(COS(RADIANS(A21))*SIN(RADIANS(AC21)))))+180,360),MOD(540-DEGREES(ACOS(((SIN(RADIANS(A21))*COS(RADIANS(AC21)))-SIN(RADIANS(S21)))/(COS(RADIANS(#REF!))*SIN(RADIANS(AC21))))),360))</f>
        <v>303.68850903020098</v>
      </c>
    </row>
    <row r="22" spans="1:33" x14ac:dyDescent="0.2">
      <c r="A22" s="12">
        <f t="shared" ca="1" si="0"/>
        <v>35</v>
      </c>
      <c r="B22" s="12">
        <f t="shared" ca="1" si="1"/>
        <v>-10</v>
      </c>
      <c r="C22" s="3">
        <f t="shared" ca="1" si="3"/>
        <v>13</v>
      </c>
      <c r="D22" s="2">
        <f t="shared" ca="1" si="2"/>
        <v>37013</v>
      </c>
      <c r="E22" s="5">
        <v>0</v>
      </c>
      <c r="F22" s="7">
        <f t="shared" ca="1" si="4"/>
        <v>2452030.9583333335</v>
      </c>
      <c r="G22" s="7">
        <f t="shared" ca="1" si="5"/>
        <v>1.3304814054304956E-2</v>
      </c>
      <c r="H22" s="7">
        <f ca="1">MOD(280.46646+G22*(36000.76983 + G22*0.0003032),360)</f>
        <v>39.450008453653709</v>
      </c>
      <c r="I22" s="7">
        <f ca="1">357.52911+G22*(35999.05029 - 0.0001537*G22)</f>
        <v>836.48978021281528</v>
      </c>
      <c r="J22" s="7">
        <f ca="1">0.016708634-G22*(0.000042037+0.0000001267*G22)</f>
        <v>1.670807468310341E-2</v>
      </c>
      <c r="K22" s="7">
        <f ca="1">SIN(RADIANS(I22))*(1.914602-G22*(0.004817+0.000014*G22))+SIN(RADIANS(2*I22))*(0.019993-0.000101*G22)+SIN(RADIANS(3*I22))*0.000289</f>
        <v>1.6975235356813996</v>
      </c>
      <c r="L22" s="7">
        <f t="shared" ca="1" si="6"/>
        <v>41.147531989335107</v>
      </c>
      <c r="M22" s="7">
        <f t="shared" ca="1" si="7"/>
        <v>838.18730374849667</v>
      </c>
      <c r="N22" s="7">
        <f t="shared" ca="1" si="8"/>
        <v>1.0076745772434912</v>
      </c>
      <c r="O22" s="7">
        <f ca="1">L22-0.00569-0.00478*SIN(RADIANS(125.04-1934.136*G22))</f>
        <v>41.137124909105246</v>
      </c>
      <c r="P22" s="7">
        <f ca="1">23+(26+((21.448-G22*(46.815+G22*(0.00059-G22*0.001813))))/60)/60</f>
        <v>23.439118093063854</v>
      </c>
      <c r="Q22" s="7">
        <f ca="1">P22+0.00256*COS(RADIANS(125.04-1934.136*G22))</f>
        <v>23.438704092735247</v>
      </c>
      <c r="R22" s="7">
        <f t="shared" ca="1" si="9"/>
        <v>38.709441463346984</v>
      </c>
      <c r="S22" s="7">
        <f t="shared" ca="1" si="10"/>
        <v>15.169583223249605</v>
      </c>
      <c r="T22" s="7">
        <f t="shared" ca="1" si="11"/>
        <v>4.3032312454187566E-2</v>
      </c>
      <c r="U22" s="7">
        <f t="shared" ca="1" si="12"/>
        <v>2.9206407400614296</v>
      </c>
      <c r="V22" s="7">
        <f ca="1">DEGREES(ACOS(COS(RADIANS(90.833))/(COS(RADIANS(A22))*COS(RADIANS(S22)))-TAN(RADIANS(A22))*TAN(RADIANS(S22))))</f>
        <v>102.0187354423645</v>
      </c>
      <c r="W22" s="23">
        <f ca="1">(720-4*B22-U22+C22*60)/1440</f>
        <v>1.0674162217082905</v>
      </c>
      <c r="X22" s="24">
        <f t="shared" ca="1" si="13"/>
        <v>0.78403084547950019</v>
      </c>
      <c r="Y22" s="24">
        <f t="shared" ca="1" si="14"/>
        <v>1.3508015979370809</v>
      </c>
      <c r="Z22" s="7">
        <f t="shared" ca="1" si="15"/>
        <v>816.14988353891601</v>
      </c>
      <c r="AA22" s="7">
        <f ca="1">MOD(E22*1440+U22+4*B22-60*C22,1440)</f>
        <v>622.92064074006146</v>
      </c>
      <c r="AB22" s="7">
        <f t="shared" ca="1" si="16"/>
        <v>-24.269839814984635</v>
      </c>
      <c r="AC22" s="7">
        <f ca="1">DEGREES(ACOS(SIN(RADIANS(A22))*SIN(RADIANS(S22))+COS(RADIANS(A22))*COS(RADIANS(S22))*COS(RADIANS(AB22))))</f>
        <v>29.445162725214143</v>
      </c>
      <c r="AD22" s="7">
        <f t="shared" ca="1" si="17"/>
        <v>60.554837274785854</v>
      </c>
      <c r="AE22" s="7">
        <f t="shared" ca="1" si="18"/>
        <v>9.1070677222554585E-3</v>
      </c>
      <c r="AF22" s="7">
        <f t="shared" ca="1" si="19"/>
        <v>60.563944342508108</v>
      </c>
      <c r="AG22" s="7" t="e">
        <f ca="1">IF(AB22&gt;0,MOD(DEGREES(ACOS(((SIN(RADIANS(A22))*COS(RADIANS(AC22)))-SIN(RADIANS(S22)))/(COS(RADIANS(A22))*SIN(RADIANS(AC22)))))+180,360),MOD(540-DEGREES(ACOS(((SIN(RADIANS(A22))*COS(RADIANS(AC22)))-SIN(RADIANS(S22)))/(COS(RADIANS(#REF!))*SIN(RADIANS(AC22))))),360))</f>
        <v>#REF!</v>
      </c>
    </row>
    <row r="23" spans="1:33" x14ac:dyDescent="0.2">
      <c r="A23" s="12">
        <f t="shared" ca="1" si="0"/>
        <v>-66</v>
      </c>
      <c r="B23" s="12">
        <f t="shared" ca="1" si="1"/>
        <v>130</v>
      </c>
      <c r="C23" s="3">
        <f t="shared" ca="1" si="3"/>
        <v>-13</v>
      </c>
      <c r="D23" s="2">
        <f t="shared" ca="1" si="2"/>
        <v>40721</v>
      </c>
      <c r="E23" s="5">
        <v>0</v>
      </c>
      <c r="F23" s="7">
        <f t="shared" ca="1" si="4"/>
        <v>2455740.0416666665</v>
      </c>
      <c r="G23" s="7">
        <f t="shared" ca="1" si="5"/>
        <v>0.1148539812913487</v>
      </c>
      <c r="H23" s="7">
        <f ca="1">MOD(280.46646+G23*(36000.76983 + G23*0.0003032),360)</f>
        <v>95.298208528613941</v>
      </c>
      <c r="I23" s="7">
        <f ca="1">357.52911+G23*(35999.05029 - 0.0001537*G23)</f>
        <v>4492.1633564864569</v>
      </c>
      <c r="J23" s="7">
        <f ca="1">0.016708634-G23*(0.000042037+0.0000001267*G23)</f>
        <v>1.6703804211833387E-2</v>
      </c>
      <c r="K23" s="7">
        <f ca="1">SIN(RADIANS(I23))*(1.914602-G23*(0.004817+0.000014*G23))+SIN(RADIANS(2*I23))*(0.019993-0.000101*G23)+SIN(RADIANS(3*I23))*0.000289</f>
        <v>0.25569622479419196</v>
      </c>
      <c r="L23" s="7">
        <f t="shared" ca="1" si="6"/>
        <v>95.553904753408133</v>
      </c>
      <c r="M23" s="7">
        <f t="shared" ca="1" si="7"/>
        <v>4492.4190527112514</v>
      </c>
      <c r="N23" s="7">
        <f t="shared" ca="1" si="8"/>
        <v>1.0165539009145377</v>
      </c>
      <c r="O23" s="7">
        <f ca="1">L23-0.00569-0.00478*SIN(RADIANS(125.04-1934.136*G23))</f>
        <v>95.552958066860583</v>
      </c>
      <c r="P23" s="7">
        <f ca="1">23+(26+((21.448-G23*(46.815+G23*(0.00059-G23*0.001813))))/60)/60</f>
        <v>23.437797529397155</v>
      </c>
      <c r="Q23" s="7">
        <f ca="1">P23+0.00256*COS(RADIANS(125.04-1934.136*G23))</f>
        <v>23.43748096685125</v>
      </c>
      <c r="R23" s="7">
        <f t="shared" ca="1" si="9"/>
        <v>96.048754908206519</v>
      </c>
      <c r="S23" s="7">
        <f t="shared" ca="1" si="10"/>
        <v>23.320969206916249</v>
      </c>
      <c r="T23" s="7">
        <f t="shared" ca="1" si="11"/>
        <v>4.3027693634440381E-2</v>
      </c>
      <c r="U23" s="7">
        <f t="shared" ca="1" si="12"/>
        <v>-3.0007374923391397</v>
      </c>
      <c r="V23" s="7">
        <f ca="1">DEGREES(ACOS(COS(RADIANS(90.833))/(COS(RADIANS(A23))*COS(RADIANS(S23)))-TAN(RADIANS(A23))*TAN(RADIANS(S23))))</f>
        <v>21.66664150673526</v>
      </c>
      <c r="W23" s="23">
        <f ca="1">(720-4*B23-U23+C23*60)/1440</f>
        <v>-0.40069393229698674</v>
      </c>
      <c r="X23" s="24">
        <f t="shared" ca="1" si="13"/>
        <v>-0.46087904759347359</v>
      </c>
      <c r="Y23" s="24">
        <f t="shared" ca="1" si="14"/>
        <v>-0.3405088170004999</v>
      </c>
      <c r="Z23" s="7">
        <f t="shared" ca="1" si="15"/>
        <v>173.33313205388208</v>
      </c>
      <c r="AA23" s="7">
        <f ca="1">MOD(E23*1440+U23+4*B23-60*C23,1440)</f>
        <v>1296.9992625076609</v>
      </c>
      <c r="AB23" s="7">
        <f t="shared" ca="1" si="16"/>
        <v>144.24981562691522</v>
      </c>
      <c r="AC23" s="7">
        <f ca="1">DEGREES(ACOS(SIN(RADIANS(A23))*SIN(RADIANS(S23))+COS(RADIANS(A23))*COS(RADIANS(S23))*COS(RADIANS(AB23))))</f>
        <v>131.66572754550558</v>
      </c>
      <c r="AD23" s="7">
        <f t="shared" ca="1" si="17"/>
        <v>-41.665727545505575</v>
      </c>
      <c r="AE23" s="7">
        <f t="shared" ca="1" si="18"/>
        <v>6.483910547352454E-3</v>
      </c>
      <c r="AF23" s="7">
        <f t="shared" ca="1" si="19"/>
        <v>-41.659243634958223</v>
      </c>
      <c r="AG23" s="7">
        <f ca="1">IF(AB23&gt;0,MOD(DEGREES(ACOS(((SIN(RADIANS(A23))*COS(RADIANS(AC23)))-SIN(RADIANS(S23)))/(COS(RADIANS(A23))*SIN(RADIANS(AC23)))))+180,360),MOD(540-DEGREES(ACOS(((SIN(RADIANS(A23))*COS(RADIANS(AC23)))-SIN(RADIANS(S23)))/(COS(RADIANS(#REF!))*SIN(RADIANS(AC23))))),360))</f>
        <v>225.90590790110471</v>
      </c>
    </row>
    <row r="24" spans="1:33" x14ac:dyDescent="0.2">
      <c r="A24" s="12">
        <f t="shared" ca="1" si="0"/>
        <v>81</v>
      </c>
      <c r="B24" s="12">
        <f t="shared" ca="1" si="1"/>
        <v>87</v>
      </c>
      <c r="C24" s="3">
        <f t="shared" ca="1" si="3"/>
        <v>-2</v>
      </c>
      <c r="D24" s="2">
        <f t="shared" ca="1" si="2"/>
        <v>38110</v>
      </c>
      <c r="E24" s="5">
        <v>0</v>
      </c>
      <c r="F24" s="7">
        <f t="shared" ca="1" si="4"/>
        <v>2453128.5833333335</v>
      </c>
      <c r="G24" s="7">
        <f t="shared" ca="1" si="5"/>
        <v>4.3356148756563684E-2</v>
      </c>
      <c r="H24" s="7">
        <f ca="1">MOD(280.46646+G24*(36000.76983 + G24*0.0003032),360)</f>
        <v>41.32119267023154</v>
      </c>
      <c r="I24" s="7">
        <f ca="1">357.52911+G24*(35999.05029 - 0.0001537*G24)</f>
        <v>1918.3092891793385</v>
      </c>
      <c r="J24" s="7">
        <f ca="1">0.016708634-G24*(0.000042037+0.0000001267*G24)</f>
        <v>1.6706811199409682E-2</v>
      </c>
      <c r="K24" s="7">
        <f ca="1">SIN(RADIANS(I24))*(1.914602-G24*(0.004817+0.000014*G24))+SIN(RADIANS(2*I24))*(0.019993-0.000101*G24)+SIN(RADIANS(3*I24))*0.000289</f>
        <v>1.6687160521650728</v>
      </c>
      <c r="L24" s="7">
        <f t="shared" ca="1" si="6"/>
        <v>42.989908722396613</v>
      </c>
      <c r="M24" s="7">
        <f t="shared" ca="1" si="7"/>
        <v>1919.9780052315036</v>
      </c>
      <c r="N24" s="7">
        <f t="shared" ca="1" si="8"/>
        <v>1.0081376831314135</v>
      </c>
      <c r="O24" s="7">
        <f ca="1">L24-0.00569-0.00478*SIN(RADIANS(125.04-1934.136*G24))</f>
        <v>42.981071234450184</v>
      </c>
      <c r="P24" s="7">
        <f ca="1">23+(26+((21.448-G24*(46.815+G24*(0.00059-G24*0.001813))))/60)/60</f>
        <v>23.438727300259629</v>
      </c>
      <c r="Q24" s="7">
        <f ca="1">P24+0.00256*COS(RADIANS(125.04-1934.136*G24))</f>
        <v>23.440653973485205</v>
      </c>
      <c r="R24" s="7">
        <f t="shared" ca="1" si="9"/>
        <v>40.530129244699573</v>
      </c>
      <c r="S24" s="7">
        <f t="shared" ca="1" si="10"/>
        <v>15.735812628530624</v>
      </c>
      <c r="T24" s="7">
        <f t="shared" ca="1" si="11"/>
        <v>4.3039676231315105E-2</v>
      </c>
      <c r="U24" s="7">
        <f t="shared" ca="1" si="12"/>
        <v>3.1279543064643573</v>
      </c>
      <c r="V24" s="7" t="e">
        <f ca="1">DEGREES(ACOS(COS(RADIANS(90.833))/(COS(RADIANS(A24))*COS(RADIANS(S24)))-TAN(RADIANS(A24))*TAN(RADIANS(S24))))</f>
        <v>#NUM!</v>
      </c>
      <c r="W24" s="23">
        <f ca="1">(720-4*B24-U24+C24*60)/1440</f>
        <v>0.17282780950939977</v>
      </c>
      <c r="X24" s="24" t="e">
        <f t="shared" ca="1" si="13"/>
        <v>#NUM!</v>
      </c>
      <c r="Y24" s="24" t="e">
        <f t="shared" ca="1" si="14"/>
        <v>#NUM!</v>
      </c>
      <c r="Z24" s="7" t="e">
        <f t="shared" ca="1" si="15"/>
        <v>#NUM!</v>
      </c>
      <c r="AA24" s="7">
        <f ca="1">MOD(E24*1440+U24+4*B24-60*C24,1440)</f>
        <v>471.12795430646435</v>
      </c>
      <c r="AB24" s="7">
        <f t="shared" ca="1" si="16"/>
        <v>-62.218011423383913</v>
      </c>
      <c r="AC24" s="7">
        <f ca="1">DEGREES(ACOS(SIN(RADIANS(A24))*SIN(RADIANS(S24))+COS(RADIANS(A24))*COS(RADIANS(S24))*COS(RADIANS(AB24))))</f>
        <v>70.242134411312094</v>
      </c>
      <c r="AD24" s="7">
        <f t="shared" ca="1" si="17"/>
        <v>19.757865588687906</v>
      </c>
      <c r="AE24" s="7">
        <f t="shared" ca="1" si="18"/>
        <v>4.4515546917326482E-2</v>
      </c>
      <c r="AF24" s="7">
        <f t="shared" ca="1" si="19"/>
        <v>19.802381135605234</v>
      </c>
      <c r="AG24" s="7" t="e">
        <f ca="1">IF(AB24&gt;0,MOD(DEGREES(ACOS(((SIN(RADIANS(A24))*COS(RADIANS(AC24)))-SIN(RADIANS(S24)))/(COS(RADIANS(A24))*SIN(RADIANS(AC24)))))+180,360),MOD(540-DEGREES(ACOS(((SIN(RADIANS(A24))*COS(RADIANS(AC24)))-SIN(RADIANS(S24)))/(COS(RADIANS(#REF!))*SIN(RADIANS(AC24))))),360))</f>
        <v>#REF!</v>
      </c>
    </row>
    <row r="25" spans="1:33" x14ac:dyDescent="0.2">
      <c r="A25" s="12">
        <f t="shared" ca="1" si="0"/>
        <v>76</v>
      </c>
      <c r="B25" s="12">
        <f t="shared" ca="1" si="1"/>
        <v>-72</v>
      </c>
      <c r="C25" s="3">
        <f t="shared" ca="1" si="3"/>
        <v>8</v>
      </c>
      <c r="D25" s="2">
        <f t="shared" ca="1" si="2"/>
        <v>36981</v>
      </c>
      <c r="E25" s="5">
        <v>0</v>
      </c>
      <c r="F25" s="7">
        <f t="shared" ca="1" si="4"/>
        <v>2451999.1666666665</v>
      </c>
      <c r="G25" s="7">
        <f t="shared" ca="1" si="5"/>
        <v>1.243440565822071E-2</v>
      </c>
      <c r="H25" s="7">
        <f ca="1">MOD(280.46646+G25*(36000.76983 + G25*0.0003032),360)</f>
        <v>8.1146361213325235</v>
      </c>
      <c r="I25" s="7">
        <f ca="1">357.52911+G25*(35999.05029 - 0.0001537*G25)</f>
        <v>805.1559045927836</v>
      </c>
      <c r="J25" s="7">
        <f ca="1">0.016708634-G25*(0.000042037+0.0000001267*G25)</f>
        <v>1.6708111275299694E-2</v>
      </c>
      <c r="K25" s="7">
        <f ca="1">SIN(RADIANS(I25))*(1.914602-G25*(0.004817+0.000014*G25))+SIN(RADIANS(2*I25))*(0.019993-0.000101*G25)+SIN(RADIANS(3*I25))*0.000289</f>
        <v>1.9107882535739837</v>
      </c>
      <c r="L25" s="7">
        <f t="shared" ca="1" si="6"/>
        <v>10.025424374906507</v>
      </c>
      <c r="M25" s="7">
        <f t="shared" ca="1" si="7"/>
        <v>807.06669284635757</v>
      </c>
      <c r="N25" s="7">
        <f t="shared" ca="1" si="8"/>
        <v>0.99886781212694642</v>
      </c>
      <c r="O25" s="7">
        <f ca="1">L25-0.00569-0.00478*SIN(RADIANS(125.04-1934.136*G25))</f>
        <v>10.015042040533322</v>
      </c>
      <c r="P25" s="7">
        <f ca="1">23+(26+((21.448-G25*(46.815+G25*(0.00059-G25*0.001813))))/60)/60</f>
        <v>23.439129412003158</v>
      </c>
      <c r="Q25" s="7">
        <f ca="1">P25+0.00256*COS(RADIANS(125.04-1934.136*G25))</f>
        <v>23.438641372192446</v>
      </c>
      <c r="R25" s="7">
        <f t="shared" ca="1" si="9"/>
        <v>9.2034252208282847</v>
      </c>
      <c r="S25" s="7">
        <f t="shared" ca="1" si="10"/>
        <v>3.966563683279972</v>
      </c>
      <c r="T25" s="7">
        <f t="shared" ca="1" si="11"/>
        <v>4.3032075599691008E-2</v>
      </c>
      <c r="U25" s="7">
        <f t="shared" ca="1" si="12"/>
        <v>-4.3715188494904567</v>
      </c>
      <c r="V25" s="7">
        <f ca="1">DEGREES(ACOS(COS(RADIANS(90.833))/(COS(RADIANS(A25))*COS(RADIANS(S25)))-TAN(RADIANS(A25))*TAN(RADIANS(S25))))</f>
        <v>109.77623237544307</v>
      </c>
      <c r="W25" s="23">
        <f ca="1">(720-4*B25-U25+C25*60)/1440</f>
        <v>1.0363691103121462</v>
      </c>
      <c r="X25" s="24">
        <f t="shared" ca="1" si="13"/>
        <v>0.73143513149147099</v>
      </c>
      <c r="Y25" s="24">
        <f t="shared" ca="1" si="14"/>
        <v>1.3413030891328215</v>
      </c>
      <c r="Z25" s="7">
        <f t="shared" ca="1" si="15"/>
        <v>878.20985900354458</v>
      </c>
      <c r="AA25" s="7">
        <f ca="1">MOD(E25*1440+U25+4*B25-60*C25,1440)</f>
        <v>667.62848115050951</v>
      </c>
      <c r="AB25" s="7">
        <f t="shared" ca="1" si="16"/>
        <v>-13.092879712372621</v>
      </c>
      <c r="AC25" s="7">
        <f ca="1">DEGREES(ACOS(SIN(RADIANS(A25))*SIN(RADIANS(S25))+COS(RADIANS(A25))*COS(RADIANS(S25))*COS(RADIANS(AB25))))</f>
        <v>72.410931598213352</v>
      </c>
      <c r="AD25" s="7">
        <f t="shared" ca="1" si="17"/>
        <v>17.589068401786648</v>
      </c>
      <c r="AE25" s="7">
        <f t="shared" ca="1" si="18"/>
        <v>5.0307030589359557E-2</v>
      </c>
      <c r="AF25" s="7">
        <f t="shared" ca="1" si="19"/>
        <v>17.639375432376006</v>
      </c>
      <c r="AG25" s="7" t="e">
        <f ca="1">IF(AB25&gt;0,MOD(DEGREES(ACOS(((SIN(RADIANS(A25))*COS(RADIANS(AC25)))-SIN(RADIANS(S25)))/(COS(RADIANS(A25))*SIN(RADIANS(AC25)))))+180,360),MOD(540-DEGREES(ACOS(((SIN(RADIANS(A25))*COS(RADIANS(AC25)))-SIN(RADIANS(S25)))/(COS(RADIANS(#REF!))*SIN(RADIANS(AC25))))),360))</f>
        <v>#REF!</v>
      </c>
    </row>
    <row r="26" spans="1:33" x14ac:dyDescent="0.2">
      <c r="A26" s="12">
        <f t="shared" ca="1" si="0"/>
        <v>-8</v>
      </c>
      <c r="B26" s="12">
        <f t="shared" ca="1" si="1"/>
        <v>180</v>
      </c>
      <c r="C26" s="3">
        <f t="shared" ca="1" si="3"/>
        <v>11</v>
      </c>
      <c r="D26" s="2">
        <f t="shared" ca="1" si="2"/>
        <v>38644</v>
      </c>
      <c r="E26" s="5">
        <v>0</v>
      </c>
      <c r="F26" s="7">
        <f t="shared" ca="1" si="4"/>
        <v>2453662.0416666665</v>
      </c>
      <c r="G26" s="7">
        <f t="shared" ca="1" si="5"/>
        <v>5.7961441934743639E-2</v>
      </c>
      <c r="H26" s="7">
        <f ca="1">MOD(280.46646+G26*(36000.76983 + G26*0.0003032),360)</f>
        <v>207.12299112622486</v>
      </c>
      <c r="I26" s="7">
        <f ca="1">357.52911+G26*(35999.05029 - 0.0001537*G26)</f>
        <v>2444.0859725733912</v>
      </c>
      <c r="J26" s="7">
        <f ca="1">0.016708634-G26*(0.000042037+0.0000001267*G26)</f>
        <v>1.6706197049213098E-2</v>
      </c>
      <c r="K26" s="7">
        <f ca="1">SIN(RADIANS(I26))*(1.914602-G26*(0.004817+0.000014*G26))+SIN(RADIANS(2*I26))*(0.019993-0.000101*G26)+SIN(RADIANS(3*I26))*0.000289</f>
        <v>-1.8659846050727147</v>
      </c>
      <c r="L26" s="7">
        <f t="shared" ca="1" si="6"/>
        <v>205.25700652115214</v>
      </c>
      <c r="M26" s="7">
        <f t="shared" ca="1" si="7"/>
        <v>2442.2199879683185</v>
      </c>
      <c r="N26" s="7">
        <f t="shared" ca="1" si="8"/>
        <v>0.99619923080035111</v>
      </c>
      <c r="O26" s="7">
        <f ca="1">L26-0.00569-0.00478*SIN(RADIANS(125.04-1934.136*G26))</f>
        <v>205.25024656488134</v>
      </c>
      <c r="P26" s="7">
        <f ca="1">23+(26+((21.448-G26*(46.815+G26*(0.00059-G26*0.001813))))/60)/60</f>
        <v>23.438537370407428</v>
      </c>
      <c r="Q26" s="7">
        <f ca="1">P26+0.00256*COS(RADIANS(125.04-1934.136*G26))</f>
        <v>23.441032412592126</v>
      </c>
      <c r="R26" s="7">
        <f t="shared" ca="1" si="9"/>
        <v>-156.60129744411077</v>
      </c>
      <c r="S26" s="7">
        <f t="shared" ca="1" si="10"/>
        <v>-9.7699549545995339</v>
      </c>
      <c r="T26" s="7">
        <f t="shared" ca="1" si="11"/>
        <v>4.304110549581313E-2</v>
      </c>
      <c r="U26" s="7">
        <f t="shared" ca="1" si="12"/>
        <v>14.895349669420751</v>
      </c>
      <c r="V26" s="7">
        <f ca="1">DEGREES(ACOS(COS(RADIANS(90.833))/(COS(RADIANS(A26))*COS(RADIANS(S26)))-TAN(RADIANS(A26))*TAN(RADIANS(S26))))</f>
        <v>92.240648892805964</v>
      </c>
      <c r="W26" s="23">
        <f ca="1">(720-4*B26-U26+C26*60)/1440</f>
        <v>0.44798934050734673</v>
      </c>
      <c r="X26" s="24">
        <f t="shared" ca="1" si="13"/>
        <v>0.19176531580510792</v>
      </c>
      <c r="Y26" s="24">
        <f t="shared" ca="1" si="14"/>
        <v>0.70421336520958555</v>
      </c>
      <c r="Z26" s="7">
        <f t="shared" ca="1" si="15"/>
        <v>737.92519114244772</v>
      </c>
      <c r="AA26" s="7">
        <f ca="1">MOD(E26*1440+U26+4*B26-60*C26,1440)</f>
        <v>74.895349669420739</v>
      </c>
      <c r="AB26" s="7">
        <f t="shared" ca="1" si="16"/>
        <v>-161.27616258264482</v>
      </c>
      <c r="AC26" s="7">
        <f ca="1">DEGREES(ACOS(SIN(RADIANS(A26))*SIN(RADIANS(S26))+COS(RADIANS(A26))*COS(RADIANS(S26))*COS(RADIANS(AB26))))</f>
        <v>154.24251684498742</v>
      </c>
      <c r="AD26" s="7">
        <f t="shared" ca="1" si="17"/>
        <v>-64.242516844987421</v>
      </c>
      <c r="AE26" s="7">
        <f t="shared" ca="1" si="18"/>
        <v>2.7840465951443779E-3</v>
      </c>
      <c r="AF26" s="7">
        <f t="shared" ca="1" si="19"/>
        <v>-64.239732798392282</v>
      </c>
      <c r="AG26" s="7" t="e">
        <f ca="1">IF(AB26&gt;0,MOD(DEGREES(ACOS(((SIN(RADIANS(A26))*COS(RADIANS(AC26)))-SIN(RADIANS(S26)))/(COS(RADIANS(A26))*SIN(RADIANS(AC26)))))+180,360),MOD(540-DEGREES(ACOS(((SIN(RADIANS(A26))*COS(RADIANS(AC26)))-SIN(RADIANS(S26)))/(COS(RADIANS(#REF!))*SIN(RADIANS(AC26))))),360))</f>
        <v>#REF!</v>
      </c>
    </row>
    <row r="27" spans="1:33" x14ac:dyDescent="0.2">
      <c r="A27" s="12">
        <f t="shared" ca="1" si="0"/>
        <v>3</v>
      </c>
      <c r="B27" s="12">
        <f t="shared" ca="1" si="1"/>
        <v>12</v>
      </c>
      <c r="C27" s="3">
        <f t="shared" ca="1" si="3"/>
        <v>3</v>
      </c>
      <c r="D27" s="2">
        <f t="shared" ca="1" si="2"/>
        <v>42538</v>
      </c>
      <c r="E27" s="5">
        <v>0</v>
      </c>
      <c r="F27" s="7">
        <f t="shared" ca="1" si="4"/>
        <v>2457556.375</v>
      </c>
      <c r="G27" s="7">
        <f t="shared" ca="1" si="5"/>
        <v>0.16458247775496235</v>
      </c>
      <c r="H27" s="7">
        <f ca="1">MOD(280.46646+G27*(36000.76983 + G27*0.0003032),360)</f>
        <v>85.562367920390898</v>
      </c>
      <c r="I27" s="7">
        <f ca="1">357.52911+G27*(35999.05029 - 0.0001537*G27)</f>
        <v>6282.3419993903635</v>
      </c>
      <c r="J27" s="7">
        <f ca="1">0.016708634-G27*(0.000042037+0.0000001267*G27)</f>
        <v>1.670171201441005E-2</v>
      </c>
      <c r="K27" s="7">
        <f ca="1">SIN(RADIANS(I27))*(1.914602-G27*(0.004817+0.000014*G27))+SIN(RADIANS(2*I27))*(0.019993-0.000101*G27)+SIN(RADIANS(3*I27))*0.000289</f>
        <v>0.56920720690229754</v>
      </c>
      <c r="L27" s="7">
        <f t="shared" ca="1" si="6"/>
        <v>86.131575127293189</v>
      </c>
      <c r="M27" s="7">
        <f t="shared" ca="1" si="7"/>
        <v>6282.9112065972658</v>
      </c>
      <c r="N27" s="7">
        <f t="shared" ca="1" si="8"/>
        <v>1.0159408963407204</v>
      </c>
      <c r="O27" s="7">
        <f ca="1">L27-0.00569-0.00478*SIN(RADIANS(125.04-1934.136*G27))</f>
        <v>86.124786715933737</v>
      </c>
      <c r="P27" s="7">
        <f ca="1">23+(26+((21.448-G27*(46.815+G27*(0.00059-G27*0.001813))))/60)/60</f>
        <v>23.437150850945805</v>
      </c>
      <c r="Q27" s="7">
        <f ca="1">P27+0.00256*COS(RADIANS(125.04-1934.136*G27))</f>
        <v>23.434659357859996</v>
      </c>
      <c r="R27" s="7">
        <f t="shared" ca="1" si="9"/>
        <v>85.777608043679635</v>
      </c>
      <c r="S27" s="7">
        <f t="shared" ca="1" si="10"/>
        <v>23.377888442341003</v>
      </c>
      <c r="T27" s="7">
        <f t="shared" ca="1" si="11"/>
        <v>4.3017039578636999E-2</v>
      </c>
      <c r="U27" s="7">
        <f t="shared" ca="1" si="12"/>
        <v>-0.88767876805373958</v>
      </c>
      <c r="V27" s="7">
        <f ca="1">DEGREES(ACOS(COS(RADIANS(90.833))/(COS(RADIANS(A27))*COS(RADIANS(S27)))-TAN(RADIANS(A27))*TAN(RADIANS(S27))))</f>
        <v>92.207285875248246</v>
      </c>
      <c r="W27" s="23">
        <f ca="1">(720-4*B27-U27+C27*60)/1440</f>
        <v>0.59228311025559288</v>
      </c>
      <c r="X27" s="24">
        <f t="shared" ca="1" si="13"/>
        <v>0.33615176060212554</v>
      </c>
      <c r="Y27" s="24">
        <f t="shared" ca="1" si="14"/>
        <v>0.84841445990906017</v>
      </c>
      <c r="Z27" s="7">
        <f t="shared" ca="1" si="15"/>
        <v>737.65828700198597</v>
      </c>
      <c r="AA27" s="7">
        <f ca="1">MOD(E27*1440+U27+4*B27-60*C27,1440)</f>
        <v>1307.1123212319462</v>
      </c>
      <c r="AB27" s="7">
        <f t="shared" ca="1" si="16"/>
        <v>146.77808030798656</v>
      </c>
      <c r="AC27" s="7">
        <f ca="1">DEGREES(ACOS(SIN(RADIANS(A27))*SIN(RADIANS(S27))+COS(RADIANS(A27))*COS(RADIANS(S27))*COS(RADIANS(AB27))))</f>
        <v>138.25033252539578</v>
      </c>
      <c r="AD27" s="7">
        <f t="shared" ca="1" si="17"/>
        <v>-48.250332525395777</v>
      </c>
      <c r="AE27" s="7">
        <f t="shared" ca="1" si="18"/>
        <v>5.1498617345215707E-3</v>
      </c>
      <c r="AF27" s="7">
        <f t="shared" ca="1" si="19"/>
        <v>-48.245182663661254</v>
      </c>
      <c r="AG27" s="7">
        <f ca="1">IF(AB27&gt;0,MOD(DEGREES(ACOS(((SIN(RADIANS(A27))*COS(RADIANS(AC27)))-SIN(RADIANS(S27)))/(COS(RADIANS(A27))*SIN(RADIANS(AC27)))))+180,360),MOD(540-DEGREES(ACOS(((SIN(RADIANS(A27))*COS(RADIANS(AC27)))-SIN(RADIANS(S27)))/(COS(RADIANS(#REF!))*SIN(RADIANS(AC27))))),360))</f>
        <v>310.95245089009563</v>
      </c>
    </row>
    <row r="28" spans="1:33" x14ac:dyDescent="0.2">
      <c r="A28" s="12">
        <f t="shared" ca="1" si="0"/>
        <v>-20</v>
      </c>
      <c r="B28" s="12">
        <f t="shared" ca="1" si="1"/>
        <v>-147</v>
      </c>
      <c r="C28" s="3">
        <f t="shared" ca="1" si="3"/>
        <v>4</v>
      </c>
      <c r="D28" s="2">
        <f t="shared" ca="1" si="2"/>
        <v>36858</v>
      </c>
      <c r="E28" s="5">
        <v>0</v>
      </c>
      <c r="F28" s="7">
        <f t="shared" ca="1" si="4"/>
        <v>2451876.3333333335</v>
      </c>
      <c r="G28" s="7">
        <f t="shared" ca="1" si="5"/>
        <v>9.0714122747019461E-3</v>
      </c>
      <c r="H28" s="7">
        <f ca="1">MOD(280.46646+G28*(36000.76983 + G28*0.0003032),360)</f>
        <v>247.04428535953184</v>
      </c>
      <c r="I28" s="7">
        <f ca="1">357.52911+G28*(35999.05029 - 0.0001537*G28)</f>
        <v>684.09133666567061</v>
      </c>
      <c r="J28" s="7">
        <f ca="1">0.016708634-G28*(0.000042037+0.0000001267*G28)</f>
        <v>1.6708252654616E-2</v>
      </c>
      <c r="K28" s="7">
        <f ca="1">SIN(RADIANS(I28))*(1.914602-G28*(0.004817+0.000014*G28))+SIN(RADIANS(2*I28))*(0.019993-0.000101*G28)+SIN(RADIANS(3*I28))*0.000289</f>
        <v>-1.1421476358866001</v>
      </c>
      <c r="L28" s="7">
        <f t="shared" ca="1" si="6"/>
        <v>245.90213772364524</v>
      </c>
      <c r="M28" s="7">
        <f t="shared" ca="1" si="7"/>
        <v>682.94918902978407</v>
      </c>
      <c r="N28" s="7">
        <f t="shared" ca="1" si="8"/>
        <v>0.98656610991389615</v>
      </c>
      <c r="O28" s="7">
        <f ca="1">L28-0.00569-0.00478*SIN(RADIANS(125.04-1934.136*G28))</f>
        <v>245.89188882254973</v>
      </c>
      <c r="P28" s="7">
        <f ca="1">23+(26+((21.448-G28*(46.815+G28*(0.00059-G28*0.001813))))/60)/60</f>
        <v>23.439173144940877</v>
      </c>
      <c r="Q28" s="7">
        <f ca="1">P28+0.00256*COS(RADIANS(125.04-1934.136*G28))</f>
        <v>23.438403565863403</v>
      </c>
      <c r="R28" s="7">
        <f t="shared" ca="1" si="9"/>
        <v>-116.00013193982458</v>
      </c>
      <c r="S28" s="7">
        <f t="shared" ca="1" si="10"/>
        <v>-21.288770061767309</v>
      </c>
      <c r="T28" s="7">
        <f t="shared" ca="1" si="11"/>
        <v>4.3031177567023932E-2</v>
      </c>
      <c r="U28" s="7">
        <f t="shared" ca="1" si="12"/>
        <v>12.132235092819341</v>
      </c>
      <c r="V28" s="7">
        <f ca="1">DEGREES(ACOS(COS(RADIANS(90.833))/(COS(RADIANS(A28))*COS(RADIANS(S28)))-TAN(RADIANS(A28))*TAN(RADIANS(S28))))</f>
        <v>99.115664456745094</v>
      </c>
      <c r="W28" s="23">
        <f ca="1">(720-4*B28-U28+C28*60)/1440</f>
        <v>1.0665748367410977</v>
      </c>
      <c r="X28" s="24">
        <f t="shared" ca="1" si="13"/>
        <v>0.79125354658347247</v>
      </c>
      <c r="Y28" s="24">
        <f t="shared" ca="1" si="14"/>
        <v>1.3418961268987228</v>
      </c>
      <c r="Z28" s="7">
        <f t="shared" ca="1" si="15"/>
        <v>792.92531565396075</v>
      </c>
      <c r="AA28" s="7">
        <f ca="1">MOD(E28*1440+U28+4*B28-60*C28,1440)</f>
        <v>624.13223509281931</v>
      </c>
      <c r="AB28" s="7">
        <f t="shared" ca="1" si="16"/>
        <v>-23.966941226795171</v>
      </c>
      <c r="AC28" s="7">
        <f ca="1">DEGREES(ACOS(SIN(RADIANS(A28))*SIN(RADIANS(S28))+COS(RADIANS(A28))*COS(RADIANS(S28))*COS(RADIANS(AB28))))</f>
        <v>22.443664250291384</v>
      </c>
      <c r="AD28" s="7">
        <f t="shared" ca="1" si="17"/>
        <v>67.556335749708609</v>
      </c>
      <c r="AE28" s="7">
        <f t="shared" ca="1" si="18"/>
        <v>6.6649930575685586E-3</v>
      </c>
      <c r="AF28" s="7">
        <f t="shared" ca="1" si="19"/>
        <v>67.563000742766178</v>
      </c>
      <c r="AG28" s="7" t="e">
        <f ca="1">IF(AB28&gt;0,MOD(DEGREES(ACOS(((SIN(RADIANS(A28))*COS(RADIANS(AC28)))-SIN(RADIANS(S28)))/(COS(RADIANS(A28))*SIN(RADIANS(AC28)))))+180,360),MOD(540-DEGREES(ACOS(((SIN(RADIANS(A28))*COS(RADIANS(AC28)))-SIN(RADIANS(S28)))/(COS(RADIANS(#REF!))*SIN(RADIANS(AC28))))),360))</f>
        <v>#REF!</v>
      </c>
    </row>
    <row r="29" spans="1:33" x14ac:dyDescent="0.2">
      <c r="A29" s="12">
        <f t="shared" ca="1" si="0"/>
        <v>57</v>
      </c>
      <c r="B29" s="12">
        <f t="shared" ca="1" si="1"/>
        <v>109</v>
      </c>
      <c r="C29" s="3">
        <f t="shared" ca="1" si="3"/>
        <v>1</v>
      </c>
      <c r="D29" s="2">
        <f t="shared" ca="1" si="2"/>
        <v>40750</v>
      </c>
      <c r="E29" s="5">
        <v>0</v>
      </c>
      <c r="F29" s="7">
        <f t="shared" ca="1" si="4"/>
        <v>2455768.4583333335</v>
      </c>
      <c r="G29" s="7">
        <f t="shared" ca="1" si="5"/>
        <v>0.11563198722336725</v>
      </c>
      <c r="H29" s="7">
        <f ca="1">MOD(280.46646+G29*(36000.76983 + G29*0.0003032),360)</f>
        <v>123.30702106795798</v>
      </c>
      <c r="I29" s="7">
        <f ca="1">357.52911+G29*(35999.05029 - 0.0001537*G29)</f>
        <v>4520.1708311315497</v>
      </c>
      <c r="J29" s="7">
        <f ca="1">0.016708634-G29*(0.000042037+0.0000001267*G29)</f>
        <v>1.6703771484078245E-2</v>
      </c>
      <c r="K29" s="7">
        <f ca="1">SIN(RADIANS(I29))*(1.914602-G29*(0.004817+0.000014*G29))+SIN(RADIANS(2*I29))*(0.019993-0.000101*G29)+SIN(RADIANS(3*I29))*0.000289</f>
        <v>-0.64731842080390467</v>
      </c>
      <c r="L29" s="7">
        <f t="shared" ca="1" si="6"/>
        <v>122.65970264715408</v>
      </c>
      <c r="M29" s="7">
        <f t="shared" ca="1" si="7"/>
        <v>4519.5235127107462</v>
      </c>
      <c r="N29" s="7">
        <f t="shared" ca="1" si="8"/>
        <v>1.0157127520930278</v>
      </c>
      <c r="O29" s="7">
        <f ca="1">L29-0.00569-0.00478*SIN(RADIANS(125.04-1934.136*G29))</f>
        <v>122.6587388029418</v>
      </c>
      <c r="P29" s="7">
        <f ca="1">23+(26+((21.448-G29*(46.815+G29*(0.00059-G29*0.001813))))/60)/60</f>
        <v>23.437787412064569</v>
      </c>
      <c r="Q29" s="7">
        <f ca="1">P29+0.00256*COS(RADIANS(125.04-1934.136*G29))</f>
        <v>23.437404248639947</v>
      </c>
      <c r="R29" s="7">
        <f t="shared" ca="1" si="9"/>
        <v>124.93856905777834</v>
      </c>
      <c r="S29" s="7">
        <f t="shared" ca="1" si="10"/>
        <v>19.564207047131109</v>
      </c>
      <c r="T29" s="7">
        <f t="shared" ca="1" si="11"/>
        <v>4.3027403936826324E-2</v>
      </c>
      <c r="U29" s="7">
        <f t="shared" ca="1" si="12"/>
        <v>-6.527126524989046</v>
      </c>
      <c r="V29" s="7">
        <f ca="1">DEGREES(ACOS(COS(RADIANS(90.833))/(COS(RADIANS(A29))*COS(RADIANS(S29)))-TAN(RADIANS(A29))*TAN(RADIANS(S29))))</f>
        <v>125.13928687299968</v>
      </c>
      <c r="W29" s="23">
        <f ca="1">(720-4*B29-U29+C29*60)/1440</f>
        <v>0.24342161564235351</v>
      </c>
      <c r="X29" s="24">
        <f t="shared" ca="1" si="13"/>
        <v>-0.10418751456042338</v>
      </c>
      <c r="Y29" s="24">
        <f t="shared" ca="1" si="14"/>
        <v>0.59103074584513038</v>
      </c>
      <c r="Z29" s="7">
        <f t="shared" ca="1" si="15"/>
        <v>1001.1142949839974</v>
      </c>
      <c r="AA29" s="7">
        <f ca="1">MOD(E29*1440+U29+4*B29-60*C29,1440)</f>
        <v>369.47287347501094</v>
      </c>
      <c r="AB29" s="7">
        <f t="shared" ca="1" si="16"/>
        <v>-87.631781631247264</v>
      </c>
      <c r="AC29" s="7">
        <f ca="1">DEGREES(ACOS(SIN(RADIANS(A29))*SIN(RADIANS(S29))+COS(RADIANS(A29))*COS(RADIANS(S29))*COS(RADIANS(AB29))))</f>
        <v>72.419485406068233</v>
      </c>
      <c r="AD29" s="7">
        <f t="shared" ca="1" si="17"/>
        <v>17.580514593931767</v>
      </c>
      <c r="AE29" s="7">
        <f t="shared" ca="1" si="18"/>
        <v>5.0332497400119053E-2</v>
      </c>
      <c r="AF29" s="7">
        <f t="shared" ca="1" si="19"/>
        <v>17.630847091331887</v>
      </c>
      <c r="AG29" s="7" t="e">
        <f ca="1">IF(AB29&gt;0,MOD(DEGREES(ACOS(((SIN(RADIANS(A29))*COS(RADIANS(AC29)))-SIN(RADIANS(S29)))/(COS(RADIANS(A29))*SIN(RADIANS(AC29)))))+180,360),MOD(540-DEGREES(ACOS(((SIN(RADIANS(A29))*COS(RADIANS(AC29)))-SIN(RADIANS(S29)))/(COS(RADIANS(#REF!))*SIN(RADIANS(AC29))))),360))</f>
        <v>#REF!</v>
      </c>
    </row>
    <row r="30" spans="1:33" x14ac:dyDescent="0.2">
      <c r="A30" s="12">
        <f t="shared" ca="1" si="0"/>
        <v>-1</v>
      </c>
      <c r="B30" s="12">
        <f t="shared" ca="1" si="1"/>
        <v>-95</v>
      </c>
      <c r="C30" s="3">
        <f t="shared" ca="1" si="3"/>
        <v>12</v>
      </c>
      <c r="D30" s="2">
        <f t="shared" ca="1" si="2"/>
        <v>38603</v>
      </c>
      <c r="E30" s="5">
        <v>0</v>
      </c>
      <c r="F30" s="7">
        <f t="shared" ca="1" si="4"/>
        <v>2453621</v>
      </c>
      <c r="G30" s="7">
        <f t="shared" ca="1" si="5"/>
        <v>5.6837782340862425E-2</v>
      </c>
      <c r="H30" s="7">
        <f ca="1">MOD(280.46646+G30*(36000.76983 + G30*0.0003032),360)</f>
        <v>166.67038068052443</v>
      </c>
      <c r="I30" s="7">
        <f ca="1">357.52911+G30*(35999.05029 - 0.0001537*G30)</f>
        <v>2403.6352943642473</v>
      </c>
      <c r="J30" s="7">
        <f ca="1">0.016708634-G30*(0.000042037+0.0000001267*G30)</f>
        <v>1.6706244300835144E-2</v>
      </c>
      <c r="K30" s="7">
        <f ca="1">SIN(RADIANS(I30))*(1.914602-G30*(0.004817+0.000014*G30))+SIN(RADIANS(2*I30))*(0.019993-0.000101*G30)+SIN(RADIANS(3*I30))*0.000289</f>
        <v>-1.6992500269838899</v>
      </c>
      <c r="L30" s="7">
        <f t="shared" ca="1" si="6"/>
        <v>164.97113065354054</v>
      </c>
      <c r="M30" s="7">
        <f t="shared" ca="1" si="7"/>
        <v>2401.9360443372634</v>
      </c>
      <c r="N30" s="7">
        <f t="shared" ca="1" si="8"/>
        <v>1.0076415454044061</v>
      </c>
      <c r="O30" s="7">
        <f ca="1">L30-0.00569-0.00478*SIN(RADIANS(125.04-1934.136*G30))</f>
        <v>164.96419479771092</v>
      </c>
      <c r="P30" s="7">
        <f ca="1">23+(26+((21.448-G30*(46.815+G30*(0.00059-G30*0.001813))))/60)/60</f>
        <v>23.438551982679609</v>
      </c>
      <c r="Q30" s="7">
        <f ca="1">P30+0.00256*COS(RADIANS(125.04-1934.136*G30))</f>
        <v>23.44102349948642</v>
      </c>
      <c r="R30" s="7">
        <f t="shared" ca="1" si="9"/>
        <v>166.15535299077118</v>
      </c>
      <c r="S30" s="7">
        <f t="shared" ca="1" si="10"/>
        <v>5.9234470351316251</v>
      </c>
      <c r="T30" s="7">
        <f t="shared" ca="1" si="11"/>
        <v>4.3041071833072903E-2</v>
      </c>
      <c r="U30" s="7">
        <f t="shared" ca="1" si="12"/>
        <v>2.0139275174210582</v>
      </c>
      <c r="V30" s="7">
        <f ca="1">DEGREES(ACOS(COS(RADIANS(90.833))/(COS(RADIANS(A30))*COS(RADIANS(S30)))-TAN(RADIANS(A30))*TAN(RADIANS(S30))))</f>
        <v>90.733825564567653</v>
      </c>
      <c r="W30" s="23">
        <f ca="1">(720-4*B30-U30+C30*60)/1440</f>
        <v>1.2624903281129021</v>
      </c>
      <c r="X30" s="24">
        <f t="shared" ca="1" si="13"/>
        <v>1.0104519237668808</v>
      </c>
      <c r="Y30" s="24">
        <f t="shared" ca="1" si="14"/>
        <v>1.5145287324589234</v>
      </c>
      <c r="Z30" s="7">
        <f t="shared" ca="1" si="15"/>
        <v>725.87060451654122</v>
      </c>
      <c r="AA30" s="7">
        <f ca="1">MOD(E30*1440+U30+4*B30-60*C30,1440)</f>
        <v>342.01392751742105</v>
      </c>
      <c r="AB30" s="7">
        <f t="shared" ca="1" si="16"/>
        <v>-94.496518120644737</v>
      </c>
      <c r="AC30" s="7">
        <f ca="1">DEGREES(ACOS(SIN(RADIANS(A30))*SIN(RADIANS(S30))+COS(RADIANS(A30))*COS(RADIANS(S30))*COS(RADIANS(AB30))))</f>
        <v>94.575294956432813</v>
      </c>
      <c r="AD30" s="7">
        <f t="shared" ca="1" si="17"/>
        <v>-4.5752949564328134</v>
      </c>
      <c r="AE30" s="7">
        <f t="shared" ca="1" si="18"/>
        <v>7.2103252742300561E-2</v>
      </c>
      <c r="AF30" s="7">
        <f t="shared" ca="1" si="19"/>
        <v>-4.5031917036905131</v>
      </c>
      <c r="AG30" s="7" t="e">
        <f ca="1">IF(AB30&gt;0,MOD(DEGREES(ACOS(((SIN(RADIANS(A30))*COS(RADIANS(AC30)))-SIN(RADIANS(S30)))/(COS(RADIANS(A30))*SIN(RADIANS(AC30)))))+180,360),MOD(540-DEGREES(ACOS(((SIN(RADIANS(A30))*COS(RADIANS(AC30)))-SIN(RADIANS(S30)))/(COS(RADIANS(#REF!))*SIN(RADIANS(AC30))))),360))</f>
        <v>#REF!</v>
      </c>
    </row>
    <row r="31" spans="1:33" x14ac:dyDescent="0.2">
      <c r="A31" s="12">
        <f t="shared" ca="1" si="0"/>
        <v>34</v>
      </c>
      <c r="B31" s="12">
        <f t="shared" ca="1" si="1"/>
        <v>53</v>
      </c>
      <c r="C31" s="3">
        <f t="shared" ca="1" si="3"/>
        <v>1</v>
      </c>
      <c r="D31" s="2">
        <f t="shared" ca="1" si="2"/>
        <v>43397</v>
      </c>
      <c r="E31" s="5">
        <v>0</v>
      </c>
      <c r="F31" s="7">
        <f t="shared" ca="1" si="4"/>
        <v>2458415.4583333335</v>
      </c>
      <c r="G31" s="7">
        <f t="shared" ca="1" si="5"/>
        <v>0.18810289755875395</v>
      </c>
      <c r="H31" s="7">
        <f ca="1">MOD(280.46646+G31*(36000.76983 + G31*0.0003032),360)</f>
        <v>212.31559009680313</v>
      </c>
      <c r="I31" s="7">
        <f ca="1">357.52911+G31*(35999.05029 - 0.0001537*G31)</f>
        <v>7129.0547734739803</v>
      </c>
      <c r="J31" s="7">
        <f ca="1">0.016708634-G31*(0.000042037+0.0000001267*G31)</f>
        <v>1.6700722235507223E-2</v>
      </c>
      <c r="K31" s="7">
        <f ca="1">SIN(RADIANS(I31))*(1.914602-G31*(0.004817+0.000014*G31))+SIN(RADIANS(2*I31))*(0.019993-0.000101*G31)+SIN(RADIANS(3*I31))*0.000289</f>
        <v>-1.8210087132699038</v>
      </c>
      <c r="L31" s="7">
        <f t="shared" ca="1" si="6"/>
        <v>210.49458138353324</v>
      </c>
      <c r="M31" s="7">
        <f t="shared" ca="1" si="7"/>
        <v>7127.2337647607101</v>
      </c>
      <c r="N31" s="7">
        <f t="shared" ca="1" si="8"/>
        <v>0.99479989455139639</v>
      </c>
      <c r="O31" s="7">
        <f ca="1">L31-0.00569-0.00478*SIN(RADIANS(125.04-1934.136*G31))</f>
        <v>210.4848037546065</v>
      </c>
      <c r="P31" s="7">
        <f ca="1">23+(26+((21.448-G31*(46.815+G31*(0.00059-G31*0.001813))))/60)/60</f>
        <v>23.436844987233773</v>
      </c>
      <c r="Q31" s="7">
        <f ca="1">P31+0.00256*COS(RADIANS(125.04-1934.136*G31))</f>
        <v>23.435517943358434</v>
      </c>
      <c r="R31" s="7">
        <f t="shared" ca="1" si="9"/>
        <v>-151.62536743028974</v>
      </c>
      <c r="S31" s="7">
        <f t="shared" ca="1" si="10"/>
        <v>-11.640225840968771</v>
      </c>
      <c r="T31" s="7">
        <f t="shared" ca="1" si="11"/>
        <v>4.3020281342944791E-2</v>
      </c>
      <c r="U31" s="7">
        <f t="shared" ca="1" si="12"/>
        <v>15.762737702911084</v>
      </c>
      <c r="V31" s="7">
        <f ca="1">DEGREES(ACOS(COS(RADIANS(90.833))/(COS(RADIANS(A31))*COS(RADIANS(S31)))-TAN(RADIANS(A31))*TAN(RADIANS(S31))))</f>
        <v>83.047527294939087</v>
      </c>
      <c r="W31" s="23">
        <f ca="1">(720-4*B31-U31+C31*60)/1440</f>
        <v>0.38349809881742286</v>
      </c>
      <c r="X31" s="24">
        <f t="shared" ca="1" si="13"/>
        <v>0.15281052299814762</v>
      </c>
      <c r="Y31" s="24">
        <f t="shared" ca="1" si="14"/>
        <v>0.61418567463669804</v>
      </c>
      <c r="Z31" s="7">
        <f t="shared" ca="1" si="15"/>
        <v>664.3802183595127</v>
      </c>
      <c r="AA31" s="7">
        <f ca="1">MOD(E31*1440+U31+4*B31-60*C31,1440)</f>
        <v>167.7627377029111</v>
      </c>
      <c r="AB31" s="7">
        <f t="shared" ca="1" si="16"/>
        <v>-138.05931557427223</v>
      </c>
      <c r="AC31" s="7">
        <f ca="1">DEGREES(ACOS(SIN(RADIANS(A31))*SIN(RADIANS(S31))+COS(RADIANS(A31))*COS(RADIANS(S31))*COS(RADIANS(AB31))))</f>
        <v>135.79192311066785</v>
      </c>
      <c r="AD31" s="7">
        <f t="shared" ca="1" si="17"/>
        <v>-45.791923110667852</v>
      </c>
      <c r="AE31" s="7">
        <f t="shared" ca="1" si="18"/>
        <v>5.6126626231141974E-3</v>
      </c>
      <c r="AF31" s="7">
        <f t="shared" ca="1" si="19"/>
        <v>-45.786310448044738</v>
      </c>
      <c r="AG31" s="7" t="e">
        <f ca="1">IF(AB31&gt;0,MOD(DEGREES(ACOS(((SIN(RADIANS(A31))*COS(RADIANS(AC31)))-SIN(RADIANS(S31)))/(COS(RADIANS(A31))*SIN(RADIANS(AC31)))))+180,360),MOD(540-DEGREES(ACOS(((SIN(RADIANS(A31))*COS(RADIANS(AC31)))-SIN(RADIANS(S31)))/(COS(RADIANS(#REF!))*SIN(RADIANS(AC31))))),360))</f>
        <v>#REF!</v>
      </c>
    </row>
    <row r="32" spans="1:33" x14ac:dyDescent="0.2">
      <c r="A32" s="12">
        <f t="shared" ca="1" si="0"/>
        <v>-39</v>
      </c>
      <c r="B32" s="12">
        <f t="shared" ca="1" si="1"/>
        <v>91</v>
      </c>
      <c r="C32" s="3">
        <f t="shared" ca="1" si="3"/>
        <v>12</v>
      </c>
      <c r="D32" s="2">
        <f t="shared" ca="1" si="2"/>
        <v>41728</v>
      </c>
      <c r="E32" s="5">
        <v>0</v>
      </c>
      <c r="F32" s="7">
        <f t="shared" ca="1" si="4"/>
        <v>2456746</v>
      </c>
      <c r="G32" s="7">
        <f t="shared" ca="1" si="5"/>
        <v>0.1423956194387406</v>
      </c>
      <c r="H32" s="7">
        <f ca="1">MOD(280.46646+G32*(36000.76983 + G32*0.0003032),360)</f>
        <v>6.81838636221255</v>
      </c>
      <c r="I32" s="7">
        <f ca="1">357.52911+G32*(35999.05029 - 0.0001537*G32)</f>
        <v>5483.6361721344256</v>
      </c>
      <c r="J32" s="7">
        <f ca="1">0.016708634-G32*(0.000042037+0.0000001267*G32)</f>
        <v>1.6702645546311529E-2</v>
      </c>
      <c r="K32" s="7">
        <f ca="1">SIN(RADIANS(I32))*(1.914602-G32*(0.004817+0.000014*G32))+SIN(RADIANS(2*I32))*(0.019993-0.000101*G32)+SIN(RADIANS(3*I32))*0.000289</f>
        <v>1.9062509531600278</v>
      </c>
      <c r="L32" s="7">
        <f t="shared" ca="1" si="6"/>
        <v>8.7246373153725774</v>
      </c>
      <c r="M32" s="7">
        <f t="shared" ca="1" si="7"/>
        <v>5485.542423087586</v>
      </c>
      <c r="N32" s="7">
        <f t="shared" ca="1" si="8"/>
        <v>0.99842593749387709</v>
      </c>
      <c r="O32" s="7">
        <f ca="1">L32-0.00569-0.00478*SIN(RADIANS(125.04-1934.136*G32))</f>
        <v>8.7213103524984916</v>
      </c>
      <c r="P32" s="7">
        <f ca="1">23+(26+((21.448-G32*(46.815+G32*(0.00059-G32*0.001813))))/60)/60</f>
        <v>23.437439372874302</v>
      </c>
      <c r="Q32" s="7">
        <f ca="1">P32+0.00256*COS(RADIANS(125.04-1934.136*G32))</f>
        <v>23.435214073160303</v>
      </c>
      <c r="R32" s="7">
        <f t="shared" ca="1" si="9"/>
        <v>8.0116439840504139</v>
      </c>
      <c r="S32" s="7">
        <f t="shared" ca="1" si="10"/>
        <v>3.4572875736535815</v>
      </c>
      <c r="T32" s="7">
        <f t="shared" ca="1" si="11"/>
        <v>4.3019134004044488E-2</v>
      </c>
      <c r="U32" s="7">
        <f t="shared" ca="1" si="12"/>
        <v>-4.7628733882680496</v>
      </c>
      <c r="V32" s="7">
        <f ca="1">DEGREES(ACOS(COS(RADIANS(90.833))/(COS(RADIANS(A32))*COS(RADIANS(S32)))-TAN(RADIANS(A32))*TAN(RADIANS(S32))))</f>
        <v>88.270465450935561</v>
      </c>
      <c r="W32" s="23">
        <f ca="1">(720-4*B32-U32+C32*60)/1440</f>
        <v>0.75052977318629721</v>
      </c>
      <c r="X32" s="24">
        <f t="shared" ca="1" si="13"/>
        <v>0.50533403582258729</v>
      </c>
      <c r="Y32" s="24">
        <f t="shared" ca="1" si="14"/>
        <v>0.99572551055000713</v>
      </c>
      <c r="Z32" s="7">
        <f t="shared" ca="1" si="15"/>
        <v>706.16372360748449</v>
      </c>
      <c r="AA32" s="7">
        <f ca="1">MOD(E32*1440+U32+4*B32-60*C32,1440)</f>
        <v>1079.237126611732</v>
      </c>
      <c r="AB32" s="7">
        <f t="shared" ca="1" si="16"/>
        <v>89.809281652933009</v>
      </c>
      <c r="AC32" s="7">
        <f ca="1">DEGREES(ACOS(SIN(RADIANS(A32))*SIN(RADIANS(S32))+COS(RADIANS(A32))*COS(RADIANS(S32))*COS(RADIANS(AB32))))</f>
        <v>92.026898247609196</v>
      </c>
      <c r="AD32" s="7">
        <f t="shared" ca="1" si="17"/>
        <v>-2.0268982476091963</v>
      </c>
      <c r="AE32" s="7">
        <f t="shared" ca="1" si="18"/>
        <v>0.16303666286813068</v>
      </c>
      <c r="AF32" s="7">
        <f t="shared" ca="1" si="19"/>
        <v>-1.8638615847410658</v>
      </c>
      <c r="AG32" s="7">
        <f ca="1">IF(AB32&gt;0,MOD(DEGREES(ACOS(((SIN(RADIANS(A32))*COS(RADIANS(AC32)))-SIN(RADIANS(S32)))/(COS(RADIANS(A32))*SIN(RADIANS(AC32)))))+180,360),MOD(540-DEGREES(ACOS(((SIN(RADIANS(A32))*COS(RADIANS(AC32)))-SIN(RADIANS(S32)))/(COS(RADIANS(#REF!))*SIN(RADIANS(AC32))))),360))</f>
        <v>272.80787106201933</v>
      </c>
    </row>
    <row r="33" spans="1:33" x14ac:dyDescent="0.2">
      <c r="A33" s="12">
        <f t="shared" ca="1" si="0"/>
        <v>79</v>
      </c>
      <c r="B33" s="12">
        <f t="shared" ca="1" si="1"/>
        <v>-29</v>
      </c>
      <c r="C33" s="3">
        <f t="shared" ca="1" si="3"/>
        <v>13</v>
      </c>
      <c r="D33" s="2">
        <f t="shared" ca="1" si="2"/>
        <v>37530</v>
      </c>
      <c r="E33" s="5">
        <v>0</v>
      </c>
      <c r="F33" s="7">
        <f t="shared" ca="1" si="4"/>
        <v>2452547.9583333335</v>
      </c>
      <c r="G33" s="7">
        <f t="shared" ca="1" si="5"/>
        <v>2.7459502623777922E-2</v>
      </c>
      <c r="H33" s="7">
        <f ca="1">MOD(280.46646+G33*(36000.76983 + G33*0.0003032),360)</f>
        <v>189.02969383353002</v>
      </c>
      <c r="I33" s="7">
        <f ca="1">357.52911+G33*(35999.05029 - 0.0001537*G33)</f>
        <v>1346.0451257758748</v>
      </c>
      <c r="J33" s="7">
        <f ca="1">0.016708634-G33*(0.000042037+0.0000001267*G33)</f>
        <v>1.6707479589353327E-2</v>
      </c>
      <c r="K33" s="7">
        <f ca="1">SIN(RADIANS(I33))*(1.914602-G33*(0.004817+0.000014*G33))+SIN(RADIANS(2*I33))*(0.019993-0.000101*G33)+SIN(RADIANS(3*I33))*0.000289</f>
        <v>-1.9068770108041662</v>
      </c>
      <c r="L33" s="7">
        <f t="shared" ca="1" si="6"/>
        <v>187.12281682272584</v>
      </c>
      <c r="M33" s="7">
        <f t="shared" ca="1" si="7"/>
        <v>1344.1382487650706</v>
      </c>
      <c r="N33" s="7">
        <f t="shared" ca="1" si="8"/>
        <v>1.0014306284863912</v>
      </c>
      <c r="O33" s="7">
        <f ca="1">L33-0.00569-0.00478*SIN(RADIANS(125.04-1934.136*G33))</f>
        <v>187.11258259126606</v>
      </c>
      <c r="P33" s="7">
        <f ca="1">23+(26+((21.448-G33*(46.815+G33*(0.00059-G33*0.001813))))/60)/60</f>
        <v>23.43893402304926</v>
      </c>
      <c r="Q33" s="7">
        <f ca="1">P33+0.00256*COS(RADIANS(125.04-1934.136*G33))</f>
        <v>23.439728098041094</v>
      </c>
      <c r="R33" s="7">
        <f t="shared" ca="1" si="9"/>
        <v>-173.46905920542304</v>
      </c>
      <c r="S33" s="7">
        <f t="shared" ca="1" si="10"/>
        <v>-2.8231538458904337</v>
      </c>
      <c r="T33" s="7">
        <f t="shared" ca="1" si="11"/>
        <v>4.3036179552750804E-2</v>
      </c>
      <c r="U33" s="7">
        <f t="shared" ca="1" si="12"/>
        <v>9.9362159699277086</v>
      </c>
      <c r="V33" s="7">
        <f ca="1">DEGREES(ACOS(COS(RADIANS(90.833))/(COS(RADIANS(A33))*COS(RADIANS(S33)))-TAN(RADIANS(A33))*TAN(RADIANS(S33))))</f>
        <v>79.781048527283815</v>
      </c>
      <c r="W33" s="23">
        <f ca="1">(720-4*B33-U33+C33*60)/1440</f>
        <v>1.1153220722431059</v>
      </c>
      <c r="X33" s="24">
        <f t="shared" ca="1" si="13"/>
        <v>0.89370804855620634</v>
      </c>
      <c r="Y33" s="24">
        <f t="shared" ca="1" si="14"/>
        <v>1.3369360959300054</v>
      </c>
      <c r="Z33" s="7">
        <f t="shared" ca="1" si="15"/>
        <v>638.24838821827052</v>
      </c>
      <c r="AA33" s="7">
        <f ca="1">MOD(E33*1440+U33+4*B33-60*C33,1440)</f>
        <v>553.93621596992773</v>
      </c>
      <c r="AB33" s="7">
        <f t="shared" ca="1" si="16"/>
        <v>-41.515946007518068</v>
      </c>
      <c r="AC33" s="7">
        <f ca="1">DEGREES(ACOS(SIN(RADIANS(A33))*SIN(RADIANS(S33))+COS(RADIANS(A33))*COS(RADIANS(S33))*COS(RADIANS(AB33))))</f>
        <v>84.586066154917916</v>
      </c>
      <c r="AD33" s="7">
        <f t="shared" ca="1" si="17"/>
        <v>5.4139338450820844</v>
      </c>
      <c r="AE33" s="7">
        <f t="shared" ca="1" si="18"/>
        <v>0.15057174345494051</v>
      </c>
      <c r="AF33" s="7">
        <f t="shared" ca="1" si="19"/>
        <v>5.5645055885370249</v>
      </c>
      <c r="AG33" s="7" t="e">
        <f ca="1">IF(AB33&gt;0,MOD(DEGREES(ACOS(((SIN(RADIANS(A33))*COS(RADIANS(AC33)))-SIN(RADIANS(S33)))/(COS(RADIANS(A33))*SIN(RADIANS(AC33)))))+180,360),MOD(540-DEGREES(ACOS(((SIN(RADIANS(A33))*COS(RADIANS(AC33)))-SIN(RADIANS(S33)))/(COS(RADIANS(#REF!))*SIN(RADIANS(AC33))))),360))</f>
        <v>#REF!</v>
      </c>
    </row>
    <row r="34" spans="1:33" x14ac:dyDescent="0.2">
      <c r="A34" s="12">
        <f t="shared" ca="1" si="0"/>
        <v>-62</v>
      </c>
      <c r="B34" s="12">
        <f t="shared" ca="1" si="1"/>
        <v>-78</v>
      </c>
      <c r="C34" s="3">
        <f t="shared" ca="1" si="3"/>
        <v>-12</v>
      </c>
      <c r="D34" s="2">
        <f t="shared" ca="1" si="2"/>
        <v>42772</v>
      </c>
      <c r="E34" s="5">
        <v>0</v>
      </c>
      <c r="F34" s="7">
        <f t="shared" ca="1" si="4"/>
        <v>2457791</v>
      </c>
      <c r="G34" s="7">
        <f t="shared" ca="1" si="5"/>
        <v>0.17100616016427106</v>
      </c>
      <c r="H34" s="7">
        <f ca="1">MOD(280.46646+G34*(36000.76983 + G34*0.0003032),360)</f>
        <v>316.8198804525473</v>
      </c>
      <c r="I34" s="7">
        <f ca="1">357.52911+G34*(35999.05029 - 0.0001537*G34)</f>
        <v>6513.588465158723</v>
      </c>
      <c r="J34" s="7">
        <f ca="1">0.016708634-G34*(0.000042037+0.0000001267*G34)</f>
        <v>1.670144170894354E-2</v>
      </c>
      <c r="K34" s="7">
        <f ca="1">SIN(RADIANS(I34))*(1.914602-G34*(0.004817+0.000014*G34))+SIN(RADIANS(2*I34))*(0.019993-0.000101*G34)+SIN(RADIANS(3*I34))*0.000289</f>
        <v>1.0774432424239189</v>
      </c>
      <c r="L34" s="7">
        <f t="shared" ca="1" si="6"/>
        <v>317.89732369497119</v>
      </c>
      <c r="M34" s="7">
        <f t="shared" ca="1" si="7"/>
        <v>6514.6659084011471</v>
      </c>
      <c r="N34" s="7">
        <f t="shared" ca="1" si="8"/>
        <v>0.98617533845462024</v>
      </c>
      <c r="O34" s="7">
        <f ca="1">L34-0.00569-0.00478*SIN(RADIANS(125.04-1934.136*G34))</f>
        <v>317.88956011518383</v>
      </c>
      <c r="P34" s="7">
        <f ca="1">23+(26+((21.448-G34*(46.815+G34*(0.00059-G34*0.001813))))/60)/60</f>
        <v>23.437067316229122</v>
      </c>
      <c r="Q34" s="7">
        <f ca="1">P34+0.00256*COS(RADIANS(125.04-1934.136*G34))</f>
        <v>23.434760736774219</v>
      </c>
      <c r="R34" s="7">
        <f t="shared" ca="1" si="9"/>
        <v>-39.670302550523282</v>
      </c>
      <c r="S34" s="7">
        <f t="shared" ca="1" si="10"/>
        <v>-15.46713076829187</v>
      </c>
      <c r="T34" s="7">
        <f t="shared" ca="1" si="11"/>
        <v>4.301742234847819E-2</v>
      </c>
      <c r="U34" s="7">
        <f t="shared" ca="1" si="12"/>
        <v>-14.097771104536276</v>
      </c>
      <c r="V34" s="7">
        <f ca="1">DEGREES(ACOS(COS(RADIANS(90.833))/(COS(RADIANS(A34))*COS(RADIANS(S34)))-TAN(RADIANS(A34))*TAN(RADIANS(S34))))</f>
        <v>123.54147315033325</v>
      </c>
      <c r="W34" s="23">
        <f ca="1">(720-4*B34-U34+C34*60)/1440</f>
        <v>0.22645678548926138</v>
      </c>
      <c r="X34" s="24">
        <f t="shared" ca="1" si="13"/>
        <v>-0.1167139732616643</v>
      </c>
      <c r="Y34" s="24">
        <f t="shared" ca="1" si="14"/>
        <v>0.56962754424018702</v>
      </c>
      <c r="Z34" s="7">
        <f t="shared" ca="1" si="15"/>
        <v>988.33178520266597</v>
      </c>
      <c r="AA34" s="7">
        <f ca="1">MOD(E34*1440+U34+4*B34-60*C34,1440)</f>
        <v>393.90222889546374</v>
      </c>
      <c r="AB34" s="7">
        <f t="shared" ca="1" si="16"/>
        <v>-81.524442776134066</v>
      </c>
      <c r="AC34" s="7">
        <f ca="1">DEGREES(ACOS(SIN(RADIANS(A34))*SIN(RADIANS(S34))+COS(RADIANS(A34))*COS(RADIANS(S34))*COS(RADIANS(AB34))))</f>
        <v>72.412760147020137</v>
      </c>
      <c r="AD34" s="7">
        <f t="shared" ca="1" si="17"/>
        <v>17.587239852979863</v>
      </c>
      <c r="AE34" s="7">
        <f t="shared" ca="1" si="18"/>
        <v>5.0312472696740863E-2</v>
      </c>
      <c r="AF34" s="7">
        <f t="shared" ca="1" si="19"/>
        <v>17.637552325676605</v>
      </c>
      <c r="AG34" s="7" t="e">
        <f ca="1">IF(AB34&gt;0,MOD(DEGREES(ACOS(((SIN(RADIANS(A34))*COS(RADIANS(AC34)))-SIN(RADIANS(S34)))/(COS(RADIANS(A34))*SIN(RADIANS(AC34)))))+180,360),MOD(540-DEGREES(ACOS(((SIN(RADIANS(A34))*COS(RADIANS(AC34)))-SIN(RADIANS(S34)))/(COS(RADIANS(#REF!))*SIN(RADIANS(AC34))))),360))</f>
        <v>#REF!</v>
      </c>
    </row>
    <row r="35" spans="1:33" x14ac:dyDescent="0.2">
      <c r="A35" s="12">
        <f t="shared" ca="1" si="0"/>
        <v>73</v>
      </c>
      <c r="B35" s="12">
        <f t="shared" ca="1" si="1"/>
        <v>18</v>
      </c>
      <c r="C35" s="3">
        <f t="shared" ca="1" si="3"/>
        <v>0</v>
      </c>
      <c r="D35" s="2">
        <f t="shared" ca="1" si="2"/>
        <v>42801</v>
      </c>
      <c r="E35" s="5">
        <v>0</v>
      </c>
      <c r="F35" s="7">
        <f t="shared" ca="1" si="4"/>
        <v>2457819.5</v>
      </c>
      <c r="G35" s="7">
        <f t="shared" ca="1" si="5"/>
        <v>0.17178644763860371</v>
      </c>
      <c r="H35" s="7">
        <f ca="1">MOD(280.46646+G35*(36000.76983 + G35*0.0003032),360)</f>
        <v>344.9108302983268</v>
      </c>
      <c r="I35" s="7">
        <f ca="1">357.52911+G35*(35999.05029 - 0.0001537*G35)</f>
        <v>6541.6780731467697</v>
      </c>
      <c r="J35" s="7">
        <f ca="1">0.016708634-G35*(0.000042037+0.0000001267*G35)</f>
        <v>1.6701408874109674E-2</v>
      </c>
      <c r="K35" s="7">
        <f ca="1">SIN(RADIANS(I35))*(1.914602-G35*(0.004817+0.000014*G35))+SIN(RADIANS(2*I35))*(0.019993-0.000101*G35)+SIN(RADIANS(3*I35))*0.000289</f>
        <v>1.7013470848579468</v>
      </c>
      <c r="L35" s="7">
        <f t="shared" ca="1" si="6"/>
        <v>346.61217738318476</v>
      </c>
      <c r="M35" s="7">
        <f t="shared" ca="1" si="7"/>
        <v>6543.3794202316276</v>
      </c>
      <c r="N35" s="7">
        <f t="shared" ca="1" si="8"/>
        <v>0.99229616182381186</v>
      </c>
      <c r="O35" s="7">
        <f ca="1">L35-0.00569-0.00478*SIN(RADIANS(125.04-1934.136*G35))</f>
        <v>346.60430109341559</v>
      </c>
      <c r="P35" s="7">
        <f ca="1">23+(26+((21.448-G35*(46.815+G35*(0.00059-G35*0.001813))))/60)/60</f>
        <v>23.437057169231554</v>
      </c>
      <c r="Q35" s="7">
        <f ca="1">P35+0.00256*COS(RADIANS(125.04-1934.136*G35))</f>
        <v>23.434780638255798</v>
      </c>
      <c r="R35" s="7">
        <f t="shared" ca="1" si="9"/>
        <v>-12.325949038439299</v>
      </c>
      <c r="S35" s="7">
        <f t="shared" ca="1" si="10"/>
        <v>-5.2866305036244805</v>
      </c>
      <c r="T35" s="7">
        <f t="shared" ca="1" si="11"/>
        <v>4.3017497489437694E-2</v>
      </c>
      <c r="U35" s="7">
        <f t="shared" ca="1" si="12"/>
        <v>-11.076217314229339</v>
      </c>
      <c r="V35" s="7">
        <f ca="1">DEGREES(ACOS(COS(RADIANS(90.833))/(COS(RADIANS(A35))*COS(RADIANS(S35)))-TAN(RADIANS(A35))*TAN(RADIANS(S35))))</f>
        <v>75.361415919630772</v>
      </c>
      <c r="W35" s="23">
        <f ca="1">(720-4*B35-U35+C35*60)/1440</f>
        <v>0.45769181757932592</v>
      </c>
      <c r="X35" s="24">
        <f t="shared" ca="1" si="13"/>
        <v>0.2483545511359071</v>
      </c>
      <c r="Y35" s="24">
        <f t="shared" ca="1" si="14"/>
        <v>0.66702908402274474</v>
      </c>
      <c r="Z35" s="7">
        <f t="shared" ca="1" si="15"/>
        <v>602.89132735704618</v>
      </c>
      <c r="AA35" s="7">
        <f ca="1">MOD(E35*1440+U35+4*B35-60*C35,1440)</f>
        <v>60.923782685770661</v>
      </c>
      <c r="AB35" s="7">
        <f t="shared" ca="1" si="16"/>
        <v>-164.76905432855733</v>
      </c>
      <c r="AC35" s="7">
        <f ca="1">DEGREES(ACOS(SIN(RADIANS(A35))*SIN(RADIANS(S35))+COS(RADIANS(A35))*COS(RADIANS(S35))*COS(RADIANS(AB35))))</f>
        <v>111.65484025465527</v>
      </c>
      <c r="AD35" s="7">
        <f t="shared" ca="1" si="17"/>
        <v>-21.654840254655269</v>
      </c>
      <c r="AE35" s="7">
        <f t="shared" ca="1" si="18"/>
        <v>1.453270139045282E-2</v>
      </c>
      <c r="AF35" s="7">
        <f t="shared" ca="1" si="19"/>
        <v>-21.640307553264815</v>
      </c>
      <c r="AG35" s="7" t="e">
        <f ca="1">IF(AB35&gt;0,MOD(DEGREES(ACOS(((SIN(RADIANS(A35))*COS(RADIANS(AC35)))-SIN(RADIANS(S35)))/(COS(RADIANS(A35))*SIN(RADIANS(AC35)))))+180,360),MOD(540-DEGREES(ACOS(((SIN(RADIANS(A35))*COS(RADIANS(AC35)))-SIN(RADIANS(S35)))/(COS(RADIANS(#REF!))*SIN(RADIANS(AC35))))),360))</f>
        <v>#REF!</v>
      </c>
    </row>
    <row r="36" spans="1:33" x14ac:dyDescent="0.2">
      <c r="A36" s="12">
        <f t="shared" ca="1" si="0"/>
        <v>87</v>
      </c>
      <c r="B36" s="12">
        <f t="shared" ca="1" si="1"/>
        <v>-143</v>
      </c>
      <c r="C36" s="3">
        <f t="shared" ca="1" si="3"/>
        <v>-8</v>
      </c>
      <c r="D36" s="2">
        <f t="shared" ca="1" si="2"/>
        <v>40078</v>
      </c>
      <c r="E36" s="5">
        <v>0</v>
      </c>
      <c r="F36" s="7">
        <f t="shared" ca="1" si="4"/>
        <v>2455096.8333333335</v>
      </c>
      <c r="G36" s="7">
        <f t="shared" ca="1" si="5"/>
        <v>9.7243896874291275E-2</v>
      </c>
      <c r="H36" s="7">
        <f ca="1">MOD(280.46646+G36*(36000.76983 + G36*0.0003032),360)</f>
        <v>181.3216116107892</v>
      </c>
      <c r="I36" s="7">
        <f ca="1">357.52911+G36*(35999.05029 - 0.0001537*G36)</f>
        <v>3858.2170425197401</v>
      </c>
      <c r="J36" s="7">
        <f ca="1">0.016708634-G36*(0.000042037+0.0000001267*G36)</f>
        <v>1.6704544960184323E-2</v>
      </c>
      <c r="K36" s="7">
        <f ca="1">SIN(RADIANS(I36))*(1.914602-G36*(0.004817+0.000014*G36))+SIN(RADIANS(2*I36))*(0.019993-0.000101*G36)+SIN(RADIANS(3*I36))*0.000289</f>
        <v>-1.8655740815640303</v>
      </c>
      <c r="L36" s="7">
        <f t="shared" ca="1" si="6"/>
        <v>179.45603752922517</v>
      </c>
      <c r="M36" s="7">
        <f t="shared" ca="1" si="7"/>
        <v>3856.3514684381762</v>
      </c>
      <c r="N36" s="7">
        <f t="shared" ca="1" si="8"/>
        <v>1.0036781673001782</v>
      </c>
      <c r="O36" s="7">
        <f ca="1">L36-0.00569-0.00478*SIN(RADIANS(125.04-1934.136*G36))</f>
        <v>179.45460816487363</v>
      </c>
      <c r="P36" s="7">
        <f ca="1">23+(26+((21.448-G36*(46.815+G36*(0.00059-G36*0.001813))))/60)/60</f>
        <v>23.438026534182153</v>
      </c>
      <c r="Q36" s="7">
        <f ca="1">P36+0.00256*COS(RADIANS(125.04-1934.136*G36))</f>
        <v>23.439187040797908</v>
      </c>
      <c r="R36" s="7">
        <f t="shared" ca="1" si="9"/>
        <v>179.49960998914889</v>
      </c>
      <c r="S36" s="7">
        <f t="shared" ca="1" si="10"/>
        <v>0.21694074634819807</v>
      </c>
      <c r="T36" s="7">
        <f t="shared" ca="1" si="11"/>
        <v>4.3034136257004509E-2</v>
      </c>
      <c r="U36" s="7">
        <f t="shared" ca="1" si="12"/>
        <v>7.2543432286545073</v>
      </c>
      <c r="V36" s="7">
        <f ca="1">DEGREES(ACOS(COS(RADIANS(90.833))/(COS(RADIANS(A36))*COS(RADIANS(S36)))-TAN(RADIANS(A36))*TAN(RADIANS(S36))))</f>
        <v>110.48937128454389</v>
      </c>
      <c r="W36" s="23">
        <f ca="1">(720-4*B36-U36+C36*60)/1440</f>
        <v>0.55885115053565659</v>
      </c>
      <c r="X36" s="24">
        <f t="shared" ca="1" si="13"/>
        <v>0.25193623030081247</v>
      </c>
      <c r="Y36" s="24">
        <f t="shared" ca="1" si="14"/>
        <v>0.86576607077050072</v>
      </c>
      <c r="Z36" s="7">
        <f t="shared" ca="1" si="15"/>
        <v>883.91497027635114</v>
      </c>
      <c r="AA36" s="7">
        <f ca="1">MOD(E36*1440+U36+4*B36-60*C36,1440)</f>
        <v>1355.2543432286545</v>
      </c>
      <c r="AB36" s="7">
        <f t="shared" ca="1" si="16"/>
        <v>158.81358580716363</v>
      </c>
      <c r="AC36" s="7">
        <f ca="1">DEGREES(ACOS(SIN(RADIANS(A36))*SIN(RADIANS(S36))+COS(RADIANS(A36))*COS(RADIANS(S36))*COS(RADIANS(AB36))))</f>
        <v>92.580159619976669</v>
      </c>
      <c r="AD36" s="7">
        <f t="shared" ca="1" si="17"/>
        <v>-2.5801596199766692</v>
      </c>
      <c r="AE36" s="7">
        <f t="shared" ca="1" si="18"/>
        <v>0.12804368458711515</v>
      </c>
      <c r="AF36" s="7">
        <f t="shared" ca="1" si="19"/>
        <v>-2.4521159353895539</v>
      </c>
      <c r="AG36" s="7">
        <f ca="1">IF(AB36&gt;0,MOD(DEGREES(ACOS(((SIN(RADIANS(A36))*COS(RADIANS(AC36)))-SIN(RADIANS(S36)))/(COS(RADIANS(A36))*SIN(RADIANS(AC36)))))+180,360),MOD(540-DEGREES(ACOS(((SIN(RADIANS(A36))*COS(RADIANS(AC36)))-SIN(RADIANS(S36)))/(COS(RADIANS(#REF!))*SIN(RADIANS(AC36))))),360))</f>
        <v>338.79120661073944</v>
      </c>
    </row>
    <row r="37" spans="1:33" x14ac:dyDescent="0.2">
      <c r="A37" s="12">
        <f t="shared" ca="1" si="0"/>
        <v>-8</v>
      </c>
      <c r="B37" s="12">
        <f t="shared" ca="1" si="1"/>
        <v>13</v>
      </c>
      <c r="C37" s="3">
        <f t="shared" ca="1" si="3"/>
        <v>8</v>
      </c>
      <c r="D37" s="2">
        <f t="shared" ca="1" si="2"/>
        <v>37516</v>
      </c>
      <c r="E37" s="5">
        <v>0</v>
      </c>
      <c r="F37" s="7">
        <f t="shared" ca="1" si="4"/>
        <v>2452534.1666666665</v>
      </c>
      <c r="G37" s="7">
        <f t="shared" ca="1" si="5"/>
        <v>2.7081907369377451E-2</v>
      </c>
      <c r="H37" s="7">
        <f ca="1">MOD(280.46646+G37*(36000.76983 + G37*0.0003032),360)</f>
        <v>175.43597398471411</v>
      </c>
      <c r="I37" s="7">
        <f ca="1">357.52911+G37*(35999.05029 - 0.0001537*G37)</f>
        <v>1332.4520552266124</v>
      </c>
      <c r="J37" s="7">
        <f ca="1">0.016708634-G37*(0.000042037+0.0000001267*G37)</f>
        <v>1.6707495464934368E-2</v>
      </c>
      <c r="K37" s="7">
        <f ca="1">SIN(RADIANS(I37))*(1.914602-G37*(0.004817+0.000014*G37))+SIN(RADIANS(2*I37))*(0.019993-0.000101*G37)+SIN(RADIANS(3*I37))*0.000289</f>
        <v>-1.8137128905275077</v>
      </c>
      <c r="L37" s="7">
        <f t="shared" ca="1" si="6"/>
        <v>173.6222610941866</v>
      </c>
      <c r="M37" s="7">
        <f t="shared" ca="1" si="7"/>
        <v>1330.6383423360849</v>
      </c>
      <c r="N37" s="7">
        <f t="shared" ca="1" si="8"/>
        <v>1.0052902134955499</v>
      </c>
      <c r="O37" s="7">
        <f ca="1">L37-0.00569-0.00478*SIN(RADIANS(125.04-1934.136*G37))</f>
        <v>173.61200833332504</v>
      </c>
      <c r="P37" s="7">
        <f ca="1">23+(26+((21.448-G37*(46.815+G37*(0.00059-G37*0.001813))))/60)/60</f>
        <v>23.438938933363829</v>
      </c>
      <c r="Q37" s="7">
        <f ca="1">P37+0.00256*COS(RADIANS(125.04-1934.136*G37))</f>
        <v>23.439701923144124</v>
      </c>
      <c r="R37" s="7">
        <f t="shared" ca="1" si="9"/>
        <v>174.13531295394279</v>
      </c>
      <c r="S37" s="7">
        <f t="shared" ca="1" si="10"/>
        <v>2.5366066686003519</v>
      </c>
      <c r="T37" s="7">
        <f t="shared" ca="1" si="11"/>
        <v>4.3036080702379076E-2</v>
      </c>
      <c r="U37" s="7">
        <f t="shared" ca="1" si="12"/>
        <v>5.1370636113018477</v>
      </c>
      <c r="V37" s="7">
        <f ca="1">DEGREES(ACOS(COS(RADIANS(90.833))/(COS(RADIANS(A37))*COS(RADIANS(S37)))-TAN(RADIANS(A37))*TAN(RADIANS(S37))))</f>
        <v>90.485257637288683</v>
      </c>
      <c r="W37" s="23">
        <f ca="1">(720-4*B37-U37+C37*60)/1440</f>
        <v>0.7936548169365959</v>
      </c>
      <c r="X37" s="24">
        <f t="shared" ca="1" si="13"/>
        <v>0.54230687905523844</v>
      </c>
      <c r="Y37" s="24">
        <f t="shared" ca="1" si="14"/>
        <v>1.0450027548179532</v>
      </c>
      <c r="Z37" s="7">
        <f t="shared" ca="1" si="15"/>
        <v>723.88206109830946</v>
      </c>
      <c r="AA37" s="7">
        <f ca="1">MOD(E37*1440+U37+4*B37-60*C37,1440)</f>
        <v>1017.1370636113019</v>
      </c>
      <c r="AB37" s="7">
        <f t="shared" ca="1" si="16"/>
        <v>74.284265902825467</v>
      </c>
      <c r="AC37" s="7">
        <f ca="1">DEGREES(ACOS(SIN(RADIANS(A37))*SIN(RADIANS(S37))+COS(RADIANS(A37))*COS(RADIANS(S37))*COS(RADIANS(AB37))))</f>
        <v>74.822721740501393</v>
      </c>
      <c r="AD37" s="7">
        <f t="shared" ca="1" si="17"/>
        <v>15.177278259498607</v>
      </c>
      <c r="AE37" s="7">
        <f t="shared" ca="1" si="18"/>
        <v>5.8536391672852198E-2</v>
      </c>
      <c r="AF37" s="7">
        <f t="shared" ca="1" si="19"/>
        <v>15.235814651171459</v>
      </c>
      <c r="AG37" s="7">
        <f ca="1">IF(AB37&gt;0,MOD(DEGREES(ACOS(((SIN(RADIANS(A37))*COS(RADIANS(AC37)))-SIN(RADIANS(S37)))/(COS(RADIANS(A37))*SIN(RADIANS(AC37)))))+180,360),MOD(540-DEGREES(ACOS(((SIN(RADIANS(A37))*COS(RADIANS(AC37)))-SIN(RADIANS(S37)))/(COS(RADIANS(#REF!))*SIN(RADIANS(AC37))))),360))</f>
        <v>274.84336799979025</v>
      </c>
    </row>
    <row r="38" spans="1:33" x14ac:dyDescent="0.2">
      <c r="A38" s="12">
        <f t="shared" ca="1" si="0"/>
        <v>22</v>
      </c>
      <c r="B38" s="12">
        <f t="shared" ca="1" si="1"/>
        <v>-55</v>
      </c>
      <c r="C38" s="3">
        <f t="shared" ca="1" si="3"/>
        <v>-12</v>
      </c>
      <c r="D38" s="2">
        <f t="shared" ca="1" si="2"/>
        <v>40341</v>
      </c>
      <c r="E38" s="5">
        <v>0</v>
      </c>
      <c r="F38" s="7">
        <f t="shared" ca="1" si="4"/>
        <v>2455360</v>
      </c>
      <c r="G38" s="7">
        <f t="shared" ca="1" si="5"/>
        <v>0.10444900752908967</v>
      </c>
      <c r="H38" s="7">
        <f ca="1">MOD(280.46646+G38*(36000.76983 + G38*0.0003032),360)</f>
        <v>80.711142334483611</v>
      </c>
      <c r="I38" s="7">
        <f ca="1">357.52911+G38*(35999.05029 - 0.0001537*G38)</f>
        <v>4117.5941831034834</v>
      </c>
      <c r="J38" s="7">
        <f ca="1">0.016708634-G38*(0.000042037+0.0000001267*G38)</f>
        <v>1.6704241894824792E-2</v>
      </c>
      <c r="K38" s="7">
        <f ca="1">SIN(RADIANS(I38))*(1.914602-G38*(0.004817+0.000014*G38))+SIN(RADIANS(2*I38))*(0.019993-0.000101*G38)+SIN(RADIANS(3*I38))*0.000289</f>
        <v>0.71576923418292249</v>
      </c>
      <c r="L38" s="7">
        <f t="shared" ca="1" si="6"/>
        <v>81.42691156866654</v>
      </c>
      <c r="M38" s="7">
        <f t="shared" ca="1" si="7"/>
        <v>4118.3099523376659</v>
      </c>
      <c r="N38" s="7">
        <f t="shared" ca="1" si="8"/>
        <v>1.0154838468076017</v>
      </c>
      <c r="O38" s="7">
        <f ca="1">L38-0.00569-0.00478*SIN(RADIANS(125.04-1934.136*G38))</f>
        <v>81.425878655368805</v>
      </c>
      <c r="P38" s="7">
        <f ca="1">23+(26+((21.448-G38*(46.815+G38*(0.00059-G38*0.001813))))/60)/60</f>
        <v>23.437932837594936</v>
      </c>
      <c r="Q38" s="7">
        <f ca="1">P38+0.00256*COS(RADIANS(125.04-1934.136*G38))</f>
        <v>23.438509644534403</v>
      </c>
      <c r="R38" s="7">
        <f t="shared" ca="1" si="9"/>
        <v>80.667801461888047</v>
      </c>
      <c r="S38" s="7">
        <f t="shared" ca="1" si="10"/>
        <v>23.161185108323114</v>
      </c>
      <c r="T38" s="7">
        <f t="shared" ca="1" si="11"/>
        <v>4.3031578152719852E-2</v>
      </c>
      <c r="U38" s="7">
        <f t="shared" ca="1" si="12"/>
        <v>0.16994535038505887</v>
      </c>
      <c r="V38" s="7">
        <f ca="1">DEGREES(ACOS(COS(RADIANS(90.833))/(COS(RADIANS(A38))*COS(RADIANS(S38)))-TAN(RADIANS(A38))*TAN(RADIANS(S38))))</f>
        <v>100.94673494141121</v>
      </c>
      <c r="W38" s="23">
        <f ca="1">(720-4*B38-U38+C38*60)/1440</f>
        <v>0.15265976017334368</v>
      </c>
      <c r="X38" s="24">
        <f t="shared" ca="1" si="13"/>
        <v>-0.12774783688613192</v>
      </c>
      <c r="Y38" s="24">
        <f t="shared" ca="1" si="14"/>
        <v>0.43306735723281931</v>
      </c>
      <c r="Z38" s="7">
        <f t="shared" ca="1" si="15"/>
        <v>807.57387953128966</v>
      </c>
      <c r="AA38" s="7">
        <f ca="1">MOD(E38*1440+U38+4*B38-60*C38,1440)</f>
        <v>500.16994535038509</v>
      </c>
      <c r="AB38" s="7">
        <f t="shared" ca="1" si="16"/>
        <v>-54.957513662403727</v>
      </c>
      <c r="AC38" s="7">
        <f ca="1">DEGREES(ACOS(SIN(RADIANS(A38))*SIN(RADIANS(S38))+COS(RADIANS(A38))*COS(RADIANS(S38))*COS(RADIANS(AB38))))</f>
        <v>50.445973054190276</v>
      </c>
      <c r="AD38" s="7">
        <f t="shared" ca="1" si="17"/>
        <v>39.554026945809724</v>
      </c>
      <c r="AE38" s="7">
        <f t="shared" ca="1" si="18"/>
        <v>1.9506016932725745E-2</v>
      </c>
      <c r="AF38" s="7">
        <f t="shared" ca="1" si="19"/>
        <v>39.573532962742448</v>
      </c>
      <c r="AG38" s="7" t="e">
        <f ca="1">IF(AB38&gt;0,MOD(DEGREES(ACOS(((SIN(RADIANS(A38))*COS(RADIANS(AC38)))-SIN(RADIANS(S38)))/(COS(RADIANS(A38))*SIN(RADIANS(AC38)))))+180,360),MOD(540-DEGREES(ACOS(((SIN(RADIANS(A38))*COS(RADIANS(AC38)))-SIN(RADIANS(S38)))/(COS(RADIANS(#REF!))*SIN(RADIANS(AC38))))),360))</f>
        <v>#REF!</v>
      </c>
    </row>
    <row r="39" spans="1:33" x14ac:dyDescent="0.2">
      <c r="A39" s="12">
        <f t="shared" ca="1" si="0"/>
        <v>-58</v>
      </c>
      <c r="B39" s="12">
        <f t="shared" ca="1" si="1"/>
        <v>-70</v>
      </c>
      <c r="C39" s="3">
        <f t="shared" ca="1" si="3"/>
        <v>-11</v>
      </c>
      <c r="D39" s="2">
        <f t="shared" ca="1" si="2"/>
        <v>41777</v>
      </c>
      <c r="E39" s="5">
        <v>0</v>
      </c>
      <c r="F39" s="7">
        <f t="shared" ca="1" si="4"/>
        <v>2456795.9583333335</v>
      </c>
      <c r="G39" s="7">
        <f t="shared" ca="1" si="5"/>
        <v>0.1437634040611496</v>
      </c>
      <c r="H39" s="7">
        <f ca="1">MOD(280.46646+G39*(36000.76983 + G39*0.0003032),360)</f>
        <v>56.059685849245398</v>
      </c>
      <c r="I39" s="7">
        <f ca="1">357.52911+G39*(35999.05029 - 0.0001537*G39)</f>
        <v>5532.8751194822562</v>
      </c>
      <c r="J39" s="7">
        <f ca="1">0.016708634-G39*(0.000042037+0.0000001267*G39)</f>
        <v>1.670258799915848E-2</v>
      </c>
      <c r="K39" s="7">
        <f ca="1">SIN(RADIANS(I39))*(1.914602-G39*(0.004817+0.000014*G39))+SIN(RADIANS(2*I39))*(0.019993-0.000101*G39)+SIN(RADIANS(3*I39))*0.000289</f>
        <v>1.3828430684888442</v>
      </c>
      <c r="L39" s="7">
        <f t="shared" ca="1" si="6"/>
        <v>57.442528917734244</v>
      </c>
      <c r="M39" s="7">
        <f t="shared" ca="1" si="7"/>
        <v>5534.2579625507451</v>
      </c>
      <c r="N39" s="7">
        <f t="shared" ca="1" si="8"/>
        <v>1.0115128102699471</v>
      </c>
      <c r="O39" s="7">
        <f ca="1">L39-0.00569-0.00478*SIN(RADIANS(125.04-1934.136*G39))</f>
        <v>57.439007656046137</v>
      </c>
      <c r="P39" s="7">
        <f ca="1">23+(26+((21.448-G39*(46.815+G39*(0.00059-G39*0.001813))))/60)/60</f>
        <v>23.437421585953267</v>
      </c>
      <c r="Q39" s="7">
        <f ca="1">P39+0.00256*COS(RADIANS(125.04-1934.136*G39))</f>
        <v>23.435140244744268</v>
      </c>
      <c r="R39" s="7">
        <f t="shared" ca="1" si="9"/>
        <v>55.162913333462804</v>
      </c>
      <c r="S39" s="7">
        <f t="shared" ca="1" si="10"/>
        <v>19.584586246439059</v>
      </c>
      <c r="T39" s="7">
        <f t="shared" ca="1" si="11"/>
        <v>4.3018855248660504E-2</v>
      </c>
      <c r="U39" s="7">
        <f t="shared" ca="1" si="12"/>
        <v>3.5689199194662597</v>
      </c>
      <c r="V39" s="7">
        <f ca="1">DEGREES(ACOS(COS(RADIANS(90.833))/(COS(RADIANS(A39))*COS(RADIANS(S39)))-TAN(RADIANS(A39))*TAN(RADIANS(S39))))</f>
        <v>57.299388740372876</v>
      </c>
      <c r="W39" s="23">
        <f ca="1">(720-4*B39-U39+C39*60)/1440</f>
        <v>0.23363269450037066</v>
      </c>
      <c r="X39" s="24">
        <f t="shared" ca="1" si="13"/>
        <v>7.4467725777112664E-2</v>
      </c>
      <c r="Y39" s="24">
        <f t="shared" ca="1" si="14"/>
        <v>0.39279766322362863</v>
      </c>
      <c r="Z39" s="7">
        <f t="shared" ca="1" si="15"/>
        <v>458.39510992298301</v>
      </c>
      <c r="AA39" s="7">
        <f ca="1">MOD(E39*1440+U39+4*B39-60*C39,1440)</f>
        <v>383.56891991946628</v>
      </c>
      <c r="AB39" s="7">
        <f t="shared" ca="1" si="16"/>
        <v>-84.10777002013343</v>
      </c>
      <c r="AC39" s="7">
        <f ca="1">DEGREES(ACOS(SIN(RADIANS(A39))*SIN(RADIANS(S39))+COS(RADIANS(A39))*COS(RADIANS(S39))*COS(RADIANS(AB39))))</f>
        <v>103.47441002989324</v>
      </c>
      <c r="AD39" s="7">
        <f t="shared" ca="1" si="17"/>
        <v>-13.474410029893235</v>
      </c>
      <c r="AE39" s="7">
        <f t="shared" ca="1" si="18"/>
        <v>2.4081155976819788E-2</v>
      </c>
      <c r="AF39" s="7">
        <f t="shared" ca="1" si="19"/>
        <v>-13.450328873916416</v>
      </c>
      <c r="AG39" s="7" t="e">
        <f ca="1">IF(AB39&gt;0,MOD(DEGREES(ACOS(((SIN(RADIANS(A39))*COS(RADIANS(AC39)))-SIN(RADIANS(S39)))/(COS(RADIANS(A39))*SIN(RADIANS(AC39)))))+180,360),MOD(540-DEGREES(ACOS(((SIN(RADIANS(A39))*COS(RADIANS(AC39)))-SIN(RADIANS(S39)))/(COS(RADIANS(#REF!))*SIN(RADIANS(AC39))))),360))</f>
        <v>#REF!</v>
      </c>
    </row>
    <row r="40" spans="1:33" x14ac:dyDescent="0.2">
      <c r="A40" s="12">
        <f t="shared" ca="1" si="0"/>
        <v>-87</v>
      </c>
      <c r="B40" s="12">
        <f t="shared" ca="1" si="1"/>
        <v>-69</v>
      </c>
      <c r="C40" s="3">
        <f t="shared" ca="1" si="3"/>
        <v>13</v>
      </c>
      <c r="D40" s="2">
        <f t="shared" ca="1" si="2"/>
        <v>39736</v>
      </c>
      <c r="E40" s="5">
        <v>0</v>
      </c>
      <c r="F40" s="7">
        <f t="shared" ca="1" si="4"/>
        <v>2454753.9583333335</v>
      </c>
      <c r="G40" s="7">
        <f t="shared" ca="1" si="5"/>
        <v>8.7856490987912081E-2</v>
      </c>
      <c r="H40" s="7">
        <f ca="1">MOD(280.46646+G40*(36000.76983 + G40*0.0003032),360)</f>
        <v>203.36777246762085</v>
      </c>
      <c r="I40" s="7">
        <f ca="1">357.52911+G40*(35999.05029 - 0.0001537*G40)</f>
        <v>3520.2793461904048</v>
      </c>
      <c r="J40" s="7">
        <f ca="1">0.016708634-G40*(0.000042037+0.0000001267*G40)</f>
        <v>1.6704939798721067E-2</v>
      </c>
      <c r="K40" s="7">
        <f ca="1">SIN(RADIANS(I40))*(1.914602-G40*(0.004817+0.000014*G40))+SIN(RADIANS(2*I40))*(0.019993-0.000101*G40)+SIN(RADIANS(3*I40))*0.000289</f>
        <v>-1.8902246432180236</v>
      </c>
      <c r="L40" s="7">
        <f t="shared" ca="1" si="6"/>
        <v>201.47754782440282</v>
      </c>
      <c r="M40" s="7">
        <f t="shared" ca="1" si="7"/>
        <v>3518.3891215471867</v>
      </c>
      <c r="N40" s="7">
        <f t="shared" ca="1" si="8"/>
        <v>0.9972913935398573</v>
      </c>
      <c r="O40" s="7">
        <f ca="1">L40-0.00569-0.00478*SIN(RADIANS(125.04-1934.136*G40))</f>
        <v>201.47523108685203</v>
      </c>
      <c r="P40" s="7">
        <f ca="1">23+(26+((21.448-G40*(46.815+G40*(0.00059-G40*0.001813))))/60)/60</f>
        <v>23.438148609736057</v>
      </c>
      <c r="Q40" s="7">
        <f ca="1">P40+0.00256*COS(RADIANS(125.04-1934.136*G40))</f>
        <v>23.439962388530365</v>
      </c>
      <c r="R40" s="7">
        <f t="shared" ca="1" si="9"/>
        <v>-160.15316149479051</v>
      </c>
      <c r="S40" s="7">
        <f t="shared" ca="1" si="10"/>
        <v>-8.3737479544718045</v>
      </c>
      <c r="T40" s="7">
        <f t="shared" ca="1" si="11"/>
        <v>4.3037064364073778E-2</v>
      </c>
      <c r="U40" s="7">
        <f t="shared" ca="1" si="12"/>
        <v>14.088332052993142</v>
      </c>
      <c r="V40" s="7" t="e">
        <f ca="1">DEGREES(ACOS(COS(RADIANS(90.833))/(COS(RADIANS(A40))*COS(RADIANS(S40)))-TAN(RADIANS(A40))*TAN(RADIANS(S40))))</f>
        <v>#NUM!</v>
      </c>
      <c r="W40" s="23">
        <f ca="1">(720-4*B40-U40+C40*60)/1440</f>
        <v>1.2235497694076436</v>
      </c>
      <c r="X40" s="24" t="e">
        <f t="shared" ca="1" si="13"/>
        <v>#NUM!</v>
      </c>
      <c r="Y40" s="24" t="e">
        <f t="shared" ca="1" si="14"/>
        <v>#NUM!</v>
      </c>
      <c r="Z40" s="7" t="e">
        <f t="shared" ca="1" si="15"/>
        <v>#NUM!</v>
      </c>
      <c r="AA40" s="7">
        <f ca="1">MOD(E40*1440+U40+4*B40-60*C40,1440)</f>
        <v>398.08833205299311</v>
      </c>
      <c r="AB40" s="7">
        <f t="shared" ca="1" si="16"/>
        <v>-80.477916986751723</v>
      </c>
      <c r="AC40" s="7">
        <f ca="1">DEGREES(ACOS(SIN(RADIANS(A40))*SIN(RADIANS(S40))+COS(RADIANS(A40))*COS(RADIANS(S40))*COS(RADIANS(AB40))))</f>
        <v>81.141446233654193</v>
      </c>
      <c r="AD40" s="7">
        <f t="shared" ca="1" si="17"/>
        <v>8.8585537663458069</v>
      </c>
      <c r="AE40" s="7">
        <f t="shared" ca="1" si="18"/>
        <v>9.8674457579788863E-2</v>
      </c>
      <c r="AF40" s="7">
        <f t="shared" ca="1" si="19"/>
        <v>8.9572282239255951</v>
      </c>
      <c r="AG40" s="7" t="e">
        <f ca="1">IF(AB40&gt;0,MOD(DEGREES(ACOS(((SIN(RADIANS(A40))*COS(RADIANS(AC40)))-SIN(RADIANS(S40)))/(COS(RADIANS(A40))*SIN(RADIANS(AC40)))))+180,360),MOD(540-DEGREES(ACOS(((SIN(RADIANS(A40))*COS(RADIANS(AC40)))-SIN(RADIANS(S40)))/(COS(RADIANS(#REF!))*SIN(RADIANS(AC40))))),360))</f>
        <v>#REF!</v>
      </c>
    </row>
    <row r="41" spans="1:33" x14ac:dyDescent="0.2">
      <c r="A41" s="12">
        <f t="shared" ca="1" si="0"/>
        <v>-40</v>
      </c>
      <c r="B41" s="12">
        <f t="shared" ca="1" si="1"/>
        <v>-78</v>
      </c>
      <c r="C41" s="3">
        <f t="shared" ca="1" si="3"/>
        <v>10</v>
      </c>
      <c r="D41" s="2">
        <f t="shared" ca="1" si="2"/>
        <v>37603</v>
      </c>
      <c r="E41" s="5">
        <v>0</v>
      </c>
      <c r="F41" s="7">
        <f t="shared" ref="F41:F104" ca="1" si="20">D41+2415018.5+E41-C41/24</f>
        <v>2452621.0833333335</v>
      </c>
      <c r="G41" s="7">
        <f t="shared" ref="G41:G104" ca="1" si="21">(F41-2451545)/36525</f>
        <v>2.946155601186827E-2</v>
      </c>
      <c r="H41" s="7">
        <f t="shared" ref="H41:H104" ca="1" si="22">MOD(280.46646+G41*(36000.76983 + G41*0.0003032),360)</f>
        <v>261.10515708009461</v>
      </c>
      <c r="I41" s="7">
        <f t="shared" ref="I41:I104" ca="1" si="23">357.52911+G41*(35999.05029 - 0.0001537*G41)</f>
        <v>1418.1171463594885</v>
      </c>
      <c r="J41" s="7">
        <f t="shared" ref="J41:J104" ca="1" si="24">0.016708634-G41*(0.000042037+0.0000001267*G41)</f>
        <v>1.6707395414596447E-2</v>
      </c>
      <c r="K41" s="7">
        <f t="shared" ref="K41:K104" ca="1" si="25">SIN(RADIANS(I41))*(1.914602-G41*(0.004817+0.000014*G41))+SIN(RADIANS(2*I41))*(0.019993-0.000101*G41)+SIN(RADIANS(3*I41))*0.000289</f>
        <v>-0.72762921666438296</v>
      </c>
      <c r="L41" s="7">
        <f t="shared" ref="L41:L104" ca="1" si="26">H41+K41</f>
        <v>260.3775278634302</v>
      </c>
      <c r="M41" s="7">
        <f t="shared" ref="M41:M104" ca="1" si="27">I41+K41</f>
        <v>1417.3895171428242</v>
      </c>
      <c r="N41" s="7">
        <f t="shared" ref="N41:N104" ca="1" si="28">(1.000001018*(1-J41*J41))/(1+J41*COS(RADIANS(M41)))</f>
        <v>0.98453710576229159</v>
      </c>
      <c r="O41" s="7">
        <f t="shared" ref="O41:O104" ca="1" si="29">L41-0.00569-0.00478*SIN(RADIANS(125.04-1934.136*G41))</f>
        <v>260.36740413470193</v>
      </c>
      <c r="P41" s="7">
        <f t="shared" ref="P41:P104" ca="1" si="30">23+(26+((21.448-G41*(46.815+G41*(0.00059-G41*0.001813))))/60)/60</f>
        <v>23.438907987997098</v>
      </c>
      <c r="Q41" s="7">
        <f t="shared" ref="Q41:Q104" ca="1" si="31">P41+0.00256*COS(RADIANS(125.04-1934.136*G41))</f>
        <v>23.439864604812126</v>
      </c>
      <c r="R41" s="7">
        <f t="shared" ref="R41:R104" ca="1" si="32">DEGREES(ATAN2(COS(RADIANS(O41)),COS(RADIANS(Q41))*SIN(RADIANS(O41))))</f>
        <v>-100.48056186359334</v>
      </c>
      <c r="S41" s="7">
        <f t="shared" ref="S41:S104" ca="1" si="33">DEGREES(ASIN(SIN(RADIANS(Q41))*SIN(RADIANS(O41))))</f>
        <v>-23.090085890748039</v>
      </c>
      <c r="T41" s="7">
        <f t="shared" ref="T41:T104" ca="1" si="34">TAN(RADIANS(Q41/2))*TAN(RADIANS(Q41/2))</f>
        <v>4.3036695077117867E-2</v>
      </c>
      <c r="U41" s="7">
        <f t="shared" ref="U41:U104" ca="1" si="35">4*DEGREES(T41*SIN(2*RADIANS(H41))-2*J41*SIN(RADIANS(I41))+4*J41*T41*SIN(RADIANS(I41))*COS(2*RADIANS(H41))-0.5*T41*T41*SIN(4*RADIANS(H41))-1.25*J41*J41*SIN(2*RADIANS(I41)))</f>
        <v>6.2804531329538733</v>
      </c>
      <c r="V41" s="7">
        <f t="shared" ref="V41:V104" ca="1" si="36">DEGREES(ACOS(COS(RADIANS(90.833))/(COS(RADIANS(A41))*COS(RADIANS(S41)))-TAN(RADIANS(A41))*TAN(RADIANS(S41))))</f>
        <v>112.23248057843927</v>
      </c>
      <c r="W41" s="23">
        <f t="shared" ref="W41:W104" ca="1" si="37">(720-4*B41-U41+C41*60)/1440</f>
        <v>1.1289719075465598</v>
      </c>
      <c r="X41" s="24">
        <f t="shared" ref="X41:X104" ca="1" si="38">W41-V41*4/1440</f>
        <v>0.81721501705089516</v>
      </c>
      <c r="Y41" s="24">
        <f t="shared" ref="Y41:Y104" ca="1" si="39">W41+V41*4/1440</f>
        <v>1.4407287980422245</v>
      </c>
      <c r="Z41" s="7">
        <f t="shared" ref="Z41:Z104" ca="1" si="40">8*V41</f>
        <v>897.85984462751412</v>
      </c>
      <c r="AA41" s="7">
        <f t="shared" ref="AA41:AA104" ca="1" si="41">MOD(E41*1440+U41+4*B41-60*C41,1440)</f>
        <v>534.28045313295388</v>
      </c>
      <c r="AB41" s="7">
        <f t="shared" ref="AB41:AB104" ca="1" si="42">IF(AA41/4&lt;0,AA41/4+180,AA41/4-180)</f>
        <v>-46.42988671676153</v>
      </c>
      <c r="AC41" s="7">
        <f t="shared" ref="AC41:AC104" ca="1" si="43">DEGREES(ACOS(SIN(RADIANS(A41))*SIN(RADIANS(S41))+COS(RADIANS(A41))*COS(RADIANS(S41))*COS(RADIANS(AB41))))</f>
        <v>42.457410869538833</v>
      </c>
      <c r="AD41" s="7">
        <f t="shared" ref="AD41:AD104" ca="1" si="44">90-AC41</f>
        <v>47.542589130461167</v>
      </c>
      <c r="AE41" s="7">
        <f t="shared" ref="AE41:AE104" ca="1" si="45">IF(AD41&gt;85,0,IF(AD41&gt;5,58.1/TAN(RADIANS(AD41))-0.07/POWER(TAN(RADIANS(AD41)),3)+0.000086/POWER(TAN(RADIANS(AD41)),5),IF(AD41&gt;-0.575,1735+AD41*(-518.2+AD41*(103.4+AD41*(-12.79+AD41*0.711))),-20.772/TAN(RADIANS(AD41)))))/3600</f>
        <v>1.4751634165782207E-2</v>
      </c>
      <c r="AF41" s="7">
        <f t="shared" ref="AF41:AF104" ca="1" si="46">AD41+AE41</f>
        <v>47.55734076462695</v>
      </c>
      <c r="AG41" s="7" t="e">
        <f ca="1">IF(AB41&gt;0,MOD(DEGREES(ACOS(((SIN(RADIANS(A41))*COS(RADIANS(AC41)))-SIN(RADIANS(S41)))/(COS(RADIANS(A41))*SIN(RADIANS(AC41)))))+180,360),MOD(540-DEGREES(ACOS(((SIN(RADIANS(A41))*COS(RADIANS(AC41)))-SIN(RADIANS(S41)))/(COS(RADIANS(#REF!))*SIN(RADIANS(AC41))))),360))</f>
        <v>#REF!</v>
      </c>
    </row>
    <row r="42" spans="1:33" x14ac:dyDescent="0.2">
      <c r="A42" s="12">
        <f t="shared" ca="1" si="0"/>
        <v>16</v>
      </c>
      <c r="B42" s="12">
        <f t="shared" ca="1" si="1"/>
        <v>-172</v>
      </c>
      <c r="C42" s="3">
        <f t="shared" ca="1" si="3"/>
        <v>12</v>
      </c>
      <c r="D42" s="2">
        <f t="shared" ca="1" si="2"/>
        <v>36667</v>
      </c>
      <c r="E42" s="5">
        <v>0</v>
      </c>
      <c r="F42" s="7">
        <f t="shared" ca="1" si="20"/>
        <v>2451685</v>
      </c>
      <c r="G42" s="7">
        <f t="shared" ca="1" si="21"/>
        <v>3.8329911019849418E-3</v>
      </c>
      <c r="H42" s="7">
        <f t="shared" ca="1" si="22"/>
        <v>58.457090427452499</v>
      </c>
      <c r="I42" s="7">
        <f t="shared" ca="1" si="23"/>
        <v>495.51314943922029</v>
      </c>
      <c r="J42" s="7">
        <f t="shared" ca="1" si="24"/>
        <v>1.6708472870691594E-2</v>
      </c>
      <c r="K42" s="7">
        <f t="shared" ca="1" si="25"/>
        <v>1.3218562655589192</v>
      </c>
      <c r="L42" s="7">
        <f t="shared" ca="1" si="26"/>
        <v>59.77894669301142</v>
      </c>
      <c r="M42" s="7">
        <f t="shared" ca="1" si="27"/>
        <v>496.83500570477918</v>
      </c>
      <c r="N42" s="7">
        <f t="shared" ca="1" si="28"/>
        <v>1.0120557051003154</v>
      </c>
      <c r="O42" s="7">
        <f t="shared" ca="1" si="29"/>
        <v>59.769021663605741</v>
      </c>
      <c r="P42" s="7">
        <f t="shared" ca="1" si="30"/>
        <v>23.43924126625361</v>
      </c>
      <c r="Q42" s="7">
        <f t="shared" ca="1" si="31"/>
        <v>23.4380541802701</v>
      </c>
      <c r="R42" s="7">
        <f t="shared" ca="1" si="32"/>
        <v>57.57860592679998</v>
      </c>
      <c r="S42" s="7">
        <f t="shared" ca="1" si="33"/>
        <v>20.100227636082042</v>
      </c>
      <c r="T42" s="7">
        <f t="shared" ca="1" si="34"/>
        <v>4.3029858193809896E-2</v>
      </c>
      <c r="U42" s="7">
        <f t="shared" ca="1" si="35"/>
        <v>3.4689999688107744</v>
      </c>
      <c r="V42" s="7">
        <f t="shared" ca="1" si="36"/>
        <v>96.952131132304217</v>
      </c>
      <c r="W42" s="23">
        <f t="shared" ca="1" si="37"/>
        <v>1.4753687500216592</v>
      </c>
      <c r="X42" s="24">
        <f t="shared" ca="1" si="38"/>
        <v>1.2060572746541476</v>
      </c>
      <c r="Y42" s="24">
        <f t="shared" ca="1" si="39"/>
        <v>1.7446802253891709</v>
      </c>
      <c r="Z42" s="7">
        <f t="shared" ca="1" si="40"/>
        <v>775.61704905843374</v>
      </c>
      <c r="AA42" s="7">
        <f t="shared" ca="1" si="41"/>
        <v>35.468999968810749</v>
      </c>
      <c r="AB42" s="7">
        <f t="shared" ca="1" si="42"/>
        <v>-171.13275000779731</v>
      </c>
      <c r="AC42" s="7">
        <f t="shared" ca="1" si="43"/>
        <v>142.86339860798574</v>
      </c>
      <c r="AD42" s="7">
        <f t="shared" ca="1" si="44"/>
        <v>-52.863398607985744</v>
      </c>
      <c r="AE42" s="7">
        <f t="shared" ca="1" si="45"/>
        <v>4.3696137881102382E-3</v>
      </c>
      <c r="AF42" s="7">
        <f t="shared" ca="1" si="46"/>
        <v>-52.859028994197637</v>
      </c>
      <c r="AG42" s="7" t="e">
        <f ca="1">IF(AB42&gt;0,MOD(DEGREES(ACOS(((SIN(RADIANS(A42))*COS(RADIANS(AC42)))-SIN(RADIANS(S42)))/(COS(RADIANS(A42))*SIN(RADIANS(AC42)))))+180,360),MOD(540-DEGREES(ACOS(((SIN(RADIANS(A42))*COS(RADIANS(AC42)))-SIN(RADIANS(S42)))/(COS(RADIANS(#REF!))*SIN(RADIANS(AC42))))),360))</f>
        <v>#REF!</v>
      </c>
    </row>
    <row r="43" spans="1:33" x14ac:dyDescent="0.2">
      <c r="A43" s="12">
        <f t="shared" ca="1" si="0"/>
        <v>-89</v>
      </c>
      <c r="B43" s="12">
        <f t="shared" ca="1" si="1"/>
        <v>115</v>
      </c>
      <c r="C43" s="3">
        <f t="shared" ca="1" si="3"/>
        <v>11</v>
      </c>
      <c r="D43" s="2">
        <f t="shared" ca="1" si="2"/>
        <v>38365</v>
      </c>
      <c r="E43" s="5">
        <v>0</v>
      </c>
      <c r="F43" s="7">
        <f t="shared" ca="1" si="20"/>
        <v>2453383.0416666665</v>
      </c>
      <c r="G43" s="7">
        <f t="shared" ca="1" si="21"/>
        <v>5.0322838238645078E-2</v>
      </c>
      <c r="H43" s="7">
        <f t="shared" ca="1" si="22"/>
        <v>292.12737738960413</v>
      </c>
      <c r="I43" s="7">
        <f t="shared" ca="1" si="23"/>
        <v>2169.1034940992913</v>
      </c>
      <c r="J43" s="7">
        <f t="shared" ca="1" si="24"/>
        <v>1.6706518257995396E-2</v>
      </c>
      <c r="K43" s="7">
        <f t="shared" ca="1" si="25"/>
        <v>0.30926451954931194</v>
      </c>
      <c r="L43" s="7">
        <f t="shared" ca="1" si="26"/>
        <v>292.43664190915342</v>
      </c>
      <c r="M43" s="7">
        <f t="shared" ca="1" si="27"/>
        <v>2169.4127586188406</v>
      </c>
      <c r="N43" s="7">
        <f t="shared" ca="1" si="28"/>
        <v>0.98351207909905125</v>
      </c>
      <c r="O43" s="7">
        <f t="shared" ca="1" si="29"/>
        <v>292.42872931514921</v>
      </c>
      <c r="P43" s="7">
        <f t="shared" ca="1" si="30"/>
        <v>23.438636704184663</v>
      </c>
      <c r="Q43" s="7">
        <f t="shared" ca="1" si="31"/>
        <v>23.44090312934097</v>
      </c>
      <c r="R43" s="7">
        <f t="shared" ca="1" si="32"/>
        <v>-65.777703151167543</v>
      </c>
      <c r="S43" s="7">
        <f t="shared" ca="1" si="33"/>
        <v>-21.574523984451542</v>
      </c>
      <c r="T43" s="7">
        <f t="shared" ca="1" si="34"/>
        <v>4.3040617224249747E-2</v>
      </c>
      <c r="U43" s="7">
        <f t="shared" ca="1" si="35"/>
        <v>-8.4072000282265229</v>
      </c>
      <c r="V43" s="7" t="e">
        <f t="shared" ca="1" si="36"/>
        <v>#NUM!</v>
      </c>
      <c r="W43" s="23">
        <f t="shared" ca="1" si="37"/>
        <v>0.64472722224182399</v>
      </c>
      <c r="X43" s="24" t="e">
        <f t="shared" ca="1" si="38"/>
        <v>#NUM!</v>
      </c>
      <c r="Y43" s="24" t="e">
        <f t="shared" ca="1" si="39"/>
        <v>#NUM!</v>
      </c>
      <c r="Z43" s="7" t="e">
        <f t="shared" ca="1" si="40"/>
        <v>#NUM!</v>
      </c>
      <c r="AA43" s="7">
        <f t="shared" ca="1" si="41"/>
        <v>1231.5927999717735</v>
      </c>
      <c r="AB43" s="7">
        <f t="shared" ca="1" si="42"/>
        <v>127.89819999294338</v>
      </c>
      <c r="AC43" s="7">
        <f t="shared" ca="1" si="43"/>
        <v>69.041856706872963</v>
      </c>
      <c r="AD43" s="7">
        <f t="shared" ca="1" si="44"/>
        <v>20.958143293127037</v>
      </c>
      <c r="AE43" s="7">
        <f t="shared" ca="1" si="45"/>
        <v>4.1792091517179421E-2</v>
      </c>
      <c r="AF43" s="7">
        <f t="shared" ca="1" si="46"/>
        <v>20.999935384644218</v>
      </c>
      <c r="AG43" s="7">
        <f ca="1">IF(AB43&gt;0,MOD(DEGREES(ACOS(((SIN(RADIANS(A43))*COS(RADIANS(AC43)))-SIN(RADIANS(S43)))/(COS(RADIANS(A43))*SIN(RADIANS(AC43)))))+180,360),MOD(540-DEGREES(ACOS(((SIN(RADIANS(A43))*COS(RADIANS(AC43)))-SIN(RADIANS(S43)))/(COS(RADIANS(#REF!))*SIN(RADIANS(AC43))))),360))</f>
        <v>231.79530787428612</v>
      </c>
    </row>
    <row r="44" spans="1:33" x14ac:dyDescent="0.2">
      <c r="A44" s="12">
        <f t="shared" ca="1" si="0"/>
        <v>43</v>
      </c>
      <c r="B44" s="12">
        <f t="shared" ca="1" si="1"/>
        <v>-114</v>
      </c>
      <c r="C44" s="3">
        <f t="shared" ca="1" si="3"/>
        <v>-2</v>
      </c>
      <c r="D44" s="2">
        <f t="shared" ca="1" si="2"/>
        <v>37381</v>
      </c>
      <c r="E44" s="5">
        <v>0</v>
      </c>
      <c r="F44" s="7">
        <f t="shared" ca="1" si="20"/>
        <v>2452399.5833333335</v>
      </c>
      <c r="G44" s="7">
        <f t="shared" ca="1" si="21"/>
        <v>2.3397216518370664E-2</v>
      </c>
      <c r="H44" s="7">
        <f t="shared" ca="1" si="22"/>
        <v>42.784266706516973</v>
      </c>
      <c r="I44" s="7">
        <f t="shared" ca="1" si="23"/>
        <v>1199.8066840067042</v>
      </c>
      <c r="J44" s="7">
        <f t="shared" ca="1" si="24"/>
        <v>1.6707650381849869E-2</v>
      </c>
      <c r="K44" s="7">
        <f t="shared" ca="1" si="25"/>
        <v>1.6439691767680031</v>
      </c>
      <c r="L44" s="7">
        <f t="shared" ca="1" si="26"/>
        <v>44.428235883284977</v>
      </c>
      <c r="M44" s="7">
        <f t="shared" ca="1" si="27"/>
        <v>1201.4506531834722</v>
      </c>
      <c r="N44" s="7">
        <f t="shared" ca="1" si="28"/>
        <v>1.0085135393633835</v>
      </c>
      <c r="O44" s="7">
        <f t="shared" ca="1" si="29"/>
        <v>44.417841626355589</v>
      </c>
      <c r="P44" s="7">
        <f t="shared" ca="1" si="30"/>
        <v>23.438986849724703</v>
      </c>
      <c r="Q44" s="7">
        <f t="shared" ca="1" si="31"/>
        <v>23.43944077584872</v>
      </c>
      <c r="R44" s="7">
        <f t="shared" ca="1" si="32"/>
        <v>41.956290881468043</v>
      </c>
      <c r="S44" s="7">
        <f t="shared" ca="1" si="33"/>
        <v>16.164750187863866</v>
      </c>
      <c r="T44" s="7">
        <f t="shared" ca="1" si="34"/>
        <v>4.3035094477634282E-2</v>
      </c>
      <c r="U44" s="7">
        <f t="shared" ca="1" si="35"/>
        <v>3.2688128850245715</v>
      </c>
      <c r="V44" s="7">
        <f t="shared" ca="1" si="36"/>
        <v>106.91754710721015</v>
      </c>
      <c r="W44" s="23">
        <f t="shared" ca="1" si="37"/>
        <v>0.73106332438539967</v>
      </c>
      <c r="X44" s="24">
        <f t="shared" ca="1" si="38"/>
        <v>0.43407013797648258</v>
      </c>
      <c r="Y44" s="24">
        <f t="shared" ca="1" si="39"/>
        <v>1.0280565107943167</v>
      </c>
      <c r="Z44" s="7">
        <f t="shared" ca="1" si="40"/>
        <v>855.34037685768124</v>
      </c>
      <c r="AA44" s="7">
        <f t="shared" ca="1" si="41"/>
        <v>1107.2688128850245</v>
      </c>
      <c r="AB44" s="7">
        <f t="shared" ca="1" si="42"/>
        <v>96.817203221256136</v>
      </c>
      <c r="AC44" s="7">
        <f t="shared" ca="1" si="43"/>
        <v>83.88712869195912</v>
      </c>
      <c r="AD44" s="7">
        <f t="shared" ca="1" si="44"/>
        <v>6.1128713080408801</v>
      </c>
      <c r="AE44" s="7">
        <f t="shared" ca="1" si="45"/>
        <v>0.13656094019208756</v>
      </c>
      <c r="AF44" s="7">
        <f t="shared" ca="1" si="46"/>
        <v>6.2494322482329681</v>
      </c>
      <c r="AG44" s="7">
        <f ca="1">IF(AB44&gt;0,MOD(DEGREES(ACOS(((SIN(RADIANS(A44))*COS(RADIANS(AC44)))-SIN(RADIANS(S44)))/(COS(RADIANS(A44))*SIN(RADIANS(AC44)))))+180,360),MOD(540-DEGREES(ACOS(((SIN(RADIANS(A44))*COS(RADIANS(AC44)))-SIN(RADIANS(S44)))/(COS(RADIANS(#REF!))*SIN(RADIANS(AC44))))),360))</f>
        <v>286.43767135967784</v>
      </c>
    </row>
    <row r="45" spans="1:33" x14ac:dyDescent="0.2">
      <c r="A45" s="12">
        <f t="shared" ca="1" si="0"/>
        <v>-22</v>
      </c>
      <c r="B45" s="12">
        <f t="shared" ca="1" si="1"/>
        <v>-59</v>
      </c>
      <c r="C45" s="3">
        <f t="shared" ca="1" si="3"/>
        <v>-11</v>
      </c>
      <c r="D45" s="2">
        <f t="shared" ca="1" si="2"/>
        <v>42351</v>
      </c>
      <c r="E45" s="5">
        <v>0</v>
      </c>
      <c r="F45" s="7">
        <f t="shared" ca="1" si="20"/>
        <v>2457369.9583333335</v>
      </c>
      <c r="G45" s="7">
        <f t="shared" ca="1" si="21"/>
        <v>0.15947866757928786</v>
      </c>
      <c r="H45" s="7">
        <f t="shared" ca="1" si="22"/>
        <v>261.82127202844549</v>
      </c>
      <c r="I45" s="7">
        <f t="shared" ca="1" si="23"/>
        <v>6098.6096804598556</v>
      </c>
      <c r="J45" s="7">
        <f t="shared" ca="1" si="24"/>
        <v>1.6701926772833435E-2</v>
      </c>
      <c r="K45" s="7">
        <f t="shared" ca="1" si="25"/>
        <v>-0.71184062008989413</v>
      </c>
      <c r="L45" s="7">
        <f t="shared" ca="1" si="26"/>
        <v>261.10943140835559</v>
      </c>
      <c r="M45" s="7">
        <f t="shared" ca="1" si="27"/>
        <v>6097.8978398397658</v>
      </c>
      <c r="N45" s="7">
        <f t="shared" ca="1" si="28"/>
        <v>0.98448753574342829</v>
      </c>
      <c r="O45" s="7">
        <f t="shared" ca="1" si="29"/>
        <v>261.10345680526575</v>
      </c>
      <c r="P45" s="7">
        <f t="shared" ca="1" si="30"/>
        <v>23.437217221812567</v>
      </c>
      <c r="Q45" s="7">
        <f t="shared" ca="1" si="31"/>
        <v>23.434661763516402</v>
      </c>
      <c r="R45" s="7">
        <f t="shared" ca="1" si="32"/>
        <v>-99.681823240954401</v>
      </c>
      <c r="S45" s="7">
        <f t="shared" ca="1" si="33"/>
        <v>-23.136209237294814</v>
      </c>
      <c r="T45" s="7">
        <f t="shared" ca="1" si="34"/>
        <v>4.3017048661497713E-2</v>
      </c>
      <c r="U45" s="7">
        <f t="shared" ca="1" si="35"/>
        <v>5.9680425513111128</v>
      </c>
      <c r="V45" s="7">
        <f t="shared" ca="1" si="36"/>
        <v>100.93439309218276</v>
      </c>
      <c r="W45" s="23">
        <f t="shared" ca="1" si="37"/>
        <v>0.20141108156158952</v>
      </c>
      <c r="X45" s="24">
        <f t="shared" ca="1" si="38"/>
        <v>-7.8962232583362574E-2</v>
      </c>
      <c r="Y45" s="24">
        <f t="shared" ca="1" si="39"/>
        <v>0.48178439570654163</v>
      </c>
      <c r="Z45" s="7">
        <f t="shared" ca="1" si="40"/>
        <v>807.47514473746207</v>
      </c>
      <c r="AA45" s="7">
        <f t="shared" ca="1" si="41"/>
        <v>429.9680425513111</v>
      </c>
      <c r="AB45" s="7">
        <f t="shared" ca="1" si="42"/>
        <v>-72.507989362172225</v>
      </c>
      <c r="AC45" s="7">
        <f t="shared" ca="1" si="43"/>
        <v>66.205199756785973</v>
      </c>
      <c r="AD45" s="7">
        <f t="shared" ca="1" si="44"/>
        <v>23.794800243214027</v>
      </c>
      <c r="AE45" s="7">
        <f t="shared" ca="1" si="45"/>
        <v>3.6375387443543579E-2</v>
      </c>
      <c r="AF45" s="7">
        <f t="shared" ca="1" si="46"/>
        <v>23.831175630657572</v>
      </c>
      <c r="AG45" s="7" t="e">
        <f ca="1">IF(AB45&gt;0,MOD(DEGREES(ACOS(((SIN(RADIANS(A45))*COS(RADIANS(AC45)))-SIN(RADIANS(S45)))/(COS(RADIANS(A45))*SIN(RADIANS(AC45)))))+180,360),MOD(540-DEGREES(ACOS(((SIN(RADIANS(A45))*COS(RADIANS(AC45)))-SIN(RADIANS(S45)))/(COS(RADIANS(#REF!))*SIN(RADIANS(AC45))))),360))</f>
        <v>#REF!</v>
      </c>
    </row>
    <row r="46" spans="1:33" x14ac:dyDescent="0.2">
      <c r="A46" s="12">
        <f t="shared" ca="1" si="0"/>
        <v>48</v>
      </c>
      <c r="B46" s="12">
        <f t="shared" ca="1" si="1"/>
        <v>-43</v>
      </c>
      <c r="C46" s="3">
        <f t="shared" ca="1" si="3"/>
        <v>10</v>
      </c>
      <c r="D46" s="2">
        <f t="shared" ca="1" si="2"/>
        <v>38664</v>
      </c>
      <c r="E46" s="5">
        <v>0</v>
      </c>
      <c r="F46" s="7">
        <f t="shared" ca="1" si="20"/>
        <v>2453682.0833333335</v>
      </c>
      <c r="G46" s="7">
        <f t="shared" ca="1" si="21"/>
        <v>5.8510152863339868E-2</v>
      </c>
      <c r="H46" s="7">
        <f t="shared" ca="1" si="22"/>
        <v>226.87700698920025</v>
      </c>
      <c r="I46" s="7">
        <f t="shared" ca="1" si="23"/>
        <v>2463.8390448767768</v>
      </c>
      <c r="J46" s="7">
        <f t="shared" ca="1" si="24"/>
        <v>1.670617397495449E-2</v>
      </c>
      <c r="K46" s="7">
        <f t="shared" ca="1" si="25"/>
        <v>-1.6085912534566282</v>
      </c>
      <c r="L46" s="7">
        <f t="shared" ca="1" si="26"/>
        <v>225.26841573574362</v>
      </c>
      <c r="M46" s="7">
        <f t="shared" ca="1" si="27"/>
        <v>2462.23045362332</v>
      </c>
      <c r="N46" s="7">
        <f t="shared" ca="1" si="28"/>
        <v>0.99089322496935373</v>
      </c>
      <c r="O46" s="7">
        <f t="shared" ca="1" si="29"/>
        <v>225.26174225073302</v>
      </c>
      <c r="P46" s="7">
        <f t="shared" ca="1" si="30"/>
        <v>23.438530234871397</v>
      </c>
      <c r="Q46" s="7">
        <f t="shared" ca="1" si="31"/>
        <v>23.441035462612664</v>
      </c>
      <c r="R46" s="7">
        <f t="shared" ca="1" si="32"/>
        <v>-137.20367652801536</v>
      </c>
      <c r="S46" s="7">
        <f t="shared" ca="1" si="33"/>
        <v>-16.41381441297148</v>
      </c>
      <c r="T46" s="7">
        <f t="shared" ca="1" si="34"/>
        <v>4.3041117015039036E-2</v>
      </c>
      <c r="U46" s="7">
        <f t="shared" ca="1" si="35"/>
        <v>16.341079012339126</v>
      </c>
      <c r="V46" s="7">
        <f t="shared" ca="1" si="36"/>
        <v>72.271184862455414</v>
      </c>
      <c r="W46" s="23">
        <f t="shared" ca="1" si="37"/>
        <v>1.0247631395747645</v>
      </c>
      <c r="X46" s="24">
        <f t="shared" ca="1" si="38"/>
        <v>0.8240098482901661</v>
      </c>
      <c r="Y46" s="24">
        <f t="shared" ca="1" si="39"/>
        <v>1.2255164308593629</v>
      </c>
      <c r="Z46" s="7">
        <f t="shared" ca="1" si="40"/>
        <v>578.16947889964331</v>
      </c>
      <c r="AA46" s="7">
        <f t="shared" ca="1" si="41"/>
        <v>684.34107901233915</v>
      </c>
      <c r="AB46" s="7">
        <f t="shared" ca="1" si="42"/>
        <v>-8.9147302469152123</v>
      </c>
      <c r="AC46" s="7">
        <f t="shared" ca="1" si="43"/>
        <v>64.905363021357374</v>
      </c>
      <c r="AD46" s="7">
        <f t="shared" ca="1" si="44"/>
        <v>25.094636978642626</v>
      </c>
      <c r="AE46" s="7">
        <f t="shared" ca="1" si="45"/>
        <v>3.4272988445710952E-2</v>
      </c>
      <c r="AF46" s="7">
        <f t="shared" ca="1" si="46"/>
        <v>25.128909967088337</v>
      </c>
      <c r="AG46" s="7" t="e">
        <f ca="1">IF(AB46&gt;0,MOD(DEGREES(ACOS(((SIN(RADIANS(A46))*COS(RADIANS(AC46)))-SIN(RADIANS(S46)))/(COS(RADIANS(A46))*SIN(RADIANS(AC46)))))+180,360),MOD(540-DEGREES(ACOS(((SIN(RADIANS(A46))*COS(RADIANS(AC46)))-SIN(RADIANS(S46)))/(COS(RADIANS(#REF!))*SIN(RADIANS(AC46))))),360))</f>
        <v>#REF!</v>
      </c>
    </row>
    <row r="47" spans="1:33" x14ac:dyDescent="0.2">
      <c r="A47" s="12">
        <f t="shared" ca="1" si="0"/>
        <v>-18</v>
      </c>
      <c r="B47" s="12">
        <f t="shared" ca="1" si="1"/>
        <v>-120</v>
      </c>
      <c r="C47" s="3">
        <f t="shared" ca="1" si="3"/>
        <v>-11</v>
      </c>
      <c r="D47" s="2">
        <f t="shared" ca="1" si="2"/>
        <v>40773</v>
      </c>
      <c r="E47" s="5">
        <v>0</v>
      </c>
      <c r="F47" s="7">
        <f t="shared" ca="1" si="20"/>
        <v>2455791.9583333335</v>
      </c>
      <c r="G47" s="7">
        <f t="shared" ca="1" si="21"/>
        <v>0.11627538215834329</v>
      </c>
      <c r="H47" s="7">
        <f t="shared" ca="1" si="22"/>
        <v>146.46973407705809</v>
      </c>
      <c r="I47" s="7">
        <f t="shared" ca="1" si="23"/>
        <v>4543.332437729151</v>
      </c>
      <c r="J47" s="7">
        <f t="shared" ca="1" si="24"/>
        <v>1.6703744418780708E-2</v>
      </c>
      <c r="K47" s="7">
        <f t="shared" ca="1" si="25"/>
        <v>-1.293747338012321</v>
      </c>
      <c r="L47" s="7">
        <f t="shared" ca="1" si="26"/>
        <v>145.17598673904578</v>
      </c>
      <c r="M47" s="7">
        <f t="shared" ca="1" si="27"/>
        <v>4542.0386903911385</v>
      </c>
      <c r="N47" s="7">
        <f t="shared" ca="1" si="28"/>
        <v>1.0122800973312687</v>
      </c>
      <c r="O47" s="7">
        <f t="shared" ca="1" si="29"/>
        <v>145.17500624271324</v>
      </c>
      <c r="P47" s="7">
        <f t="shared" ca="1" si="30"/>
        <v>23.437779045238219</v>
      </c>
      <c r="Q47" s="7">
        <f t="shared" ca="1" si="31"/>
        <v>23.437341001900165</v>
      </c>
      <c r="R47" s="7">
        <f t="shared" ca="1" si="32"/>
        <v>147.45113935566687</v>
      </c>
      <c r="S47" s="7">
        <f t="shared" ca="1" si="33"/>
        <v>13.128835189274238</v>
      </c>
      <c r="T47" s="7">
        <f t="shared" ca="1" si="34"/>
        <v>4.3027165109976832E-2</v>
      </c>
      <c r="U47" s="7">
        <f t="shared" ca="1" si="35"/>
        <v>-3.9309060534338918</v>
      </c>
      <c r="V47" s="7">
        <f t="shared" ca="1" si="36"/>
        <v>86.555190185653927</v>
      </c>
      <c r="W47" s="23">
        <f t="shared" ca="1" si="37"/>
        <v>0.37772979587044025</v>
      </c>
      <c r="X47" s="24">
        <f t="shared" ca="1" si="38"/>
        <v>0.13729871202140156</v>
      </c>
      <c r="Y47" s="24">
        <f t="shared" ca="1" si="39"/>
        <v>0.61816087971947897</v>
      </c>
      <c r="Z47" s="7">
        <f t="shared" ca="1" si="40"/>
        <v>692.44152148523142</v>
      </c>
      <c r="AA47" s="7">
        <f t="shared" ca="1" si="41"/>
        <v>176.06909394656611</v>
      </c>
      <c r="AB47" s="7">
        <f t="shared" ca="1" si="42"/>
        <v>-135.98272651335847</v>
      </c>
      <c r="AC47" s="7">
        <f t="shared" ca="1" si="43"/>
        <v>137.41272158054491</v>
      </c>
      <c r="AD47" s="7">
        <f t="shared" ca="1" si="44"/>
        <v>-47.412721580544911</v>
      </c>
      <c r="AE47" s="7">
        <f t="shared" ca="1" si="45"/>
        <v>5.3034230514323443E-3</v>
      </c>
      <c r="AF47" s="7">
        <f t="shared" ca="1" si="46"/>
        <v>-47.407418157493481</v>
      </c>
      <c r="AG47" s="7" t="e">
        <f ca="1">IF(AB47&gt;0,MOD(DEGREES(ACOS(((SIN(RADIANS(A47))*COS(RADIANS(AC47)))-SIN(RADIANS(S47)))/(COS(RADIANS(A47))*SIN(RADIANS(AC47)))))+180,360),MOD(540-DEGREES(ACOS(((SIN(RADIANS(A47))*COS(RADIANS(AC47)))-SIN(RADIANS(S47)))/(COS(RADIANS(#REF!))*SIN(RADIANS(AC47))))),360))</f>
        <v>#REF!</v>
      </c>
    </row>
    <row r="48" spans="1:33" x14ac:dyDescent="0.2">
      <c r="A48" s="12">
        <f t="shared" ca="1" si="0"/>
        <v>-17</v>
      </c>
      <c r="B48" s="12">
        <f t="shared" ca="1" si="1"/>
        <v>153</v>
      </c>
      <c r="C48" s="3">
        <f t="shared" ca="1" si="3"/>
        <v>4</v>
      </c>
      <c r="D48" s="2">
        <f t="shared" ca="1" si="2"/>
        <v>36942</v>
      </c>
      <c r="E48" s="5">
        <v>0</v>
      </c>
      <c r="F48" s="7">
        <f t="shared" ca="1" si="20"/>
        <v>2451960.3333333335</v>
      </c>
      <c r="G48" s="7">
        <f t="shared" ca="1" si="21"/>
        <v>1.137120693589291E-2</v>
      </c>
      <c r="H48" s="7">
        <f t="shared" ca="1" si="22"/>
        <v>329.83866362758522</v>
      </c>
      <c r="I48" s="7">
        <f t="shared" ca="1" si="23"/>
        <v>766.88176032333149</v>
      </c>
      <c r="J48" s="7">
        <f t="shared" ca="1" si="24"/>
        <v>1.6708155972191174E-2</v>
      </c>
      <c r="K48" s="7">
        <f t="shared" ca="1" si="25"/>
        <v>1.4176456443829037</v>
      </c>
      <c r="L48" s="7">
        <f t="shared" ca="1" si="26"/>
        <v>331.25630927196812</v>
      </c>
      <c r="M48" s="7">
        <f t="shared" ca="1" si="27"/>
        <v>768.29940596771439</v>
      </c>
      <c r="N48" s="7">
        <f t="shared" ca="1" si="28"/>
        <v>0.9887321939379814</v>
      </c>
      <c r="O48" s="7">
        <f t="shared" ca="1" si="29"/>
        <v>331.24596265799471</v>
      </c>
      <c r="P48" s="7">
        <f t="shared" ca="1" si="30"/>
        <v>23.439143238020463</v>
      </c>
      <c r="Q48" s="7">
        <f t="shared" ca="1" si="31"/>
        <v>23.43856533741036</v>
      </c>
      <c r="R48" s="7">
        <f t="shared" ca="1" si="32"/>
        <v>-26.72227314959223</v>
      </c>
      <c r="S48" s="7">
        <f t="shared" ca="1" si="33"/>
        <v>-11.031306381363931</v>
      </c>
      <c r="T48" s="7">
        <f t="shared" ca="1" si="34"/>
        <v>4.3031788466960937E-2</v>
      </c>
      <c r="U48" s="7">
        <f t="shared" ca="1" si="35"/>
        <v>-13.817799475432532</v>
      </c>
      <c r="V48" s="7">
        <f t="shared" ca="1" si="36"/>
        <v>94.306390158532096</v>
      </c>
      <c r="W48" s="23">
        <f t="shared" ca="1" si="37"/>
        <v>0.25126236074682817</v>
      </c>
      <c r="X48" s="24">
        <f t="shared" ca="1" si="38"/>
        <v>-1.06998341379832E-2</v>
      </c>
      <c r="Y48" s="24">
        <f t="shared" ca="1" si="39"/>
        <v>0.51322455563163949</v>
      </c>
      <c r="Z48" s="7">
        <f t="shared" ca="1" si="40"/>
        <v>754.45112126825677</v>
      </c>
      <c r="AA48" s="7">
        <f t="shared" ca="1" si="41"/>
        <v>358.18220052456752</v>
      </c>
      <c r="AB48" s="7">
        <f t="shared" ca="1" si="42"/>
        <v>-90.45444986885812</v>
      </c>
      <c r="AC48" s="7">
        <f t="shared" ca="1" si="43"/>
        <v>87.220114744816712</v>
      </c>
      <c r="AD48" s="7">
        <f t="shared" ca="1" si="44"/>
        <v>2.779885255183288</v>
      </c>
      <c r="AE48" s="7">
        <f t="shared" ca="1" si="45"/>
        <v>0.23922646090248459</v>
      </c>
      <c r="AF48" s="7">
        <f t="shared" ca="1" si="46"/>
        <v>3.0191117160857726</v>
      </c>
      <c r="AG48" s="7" t="e">
        <f ca="1">IF(AB48&gt;0,MOD(DEGREES(ACOS(((SIN(RADIANS(A48))*COS(RADIANS(AC48)))-SIN(RADIANS(S48)))/(COS(RADIANS(A48))*SIN(RADIANS(AC48)))))+180,360),MOD(540-DEGREES(ACOS(((SIN(RADIANS(A48))*COS(RADIANS(AC48)))-SIN(RADIANS(S48)))/(COS(RADIANS(#REF!))*SIN(RADIANS(AC48))))),360))</f>
        <v>#REF!</v>
      </c>
    </row>
    <row r="49" spans="1:33" x14ac:dyDescent="0.2">
      <c r="A49" s="12">
        <f t="shared" ca="1" si="0"/>
        <v>-83</v>
      </c>
      <c r="B49" s="12">
        <f t="shared" ca="1" si="1"/>
        <v>-3</v>
      </c>
      <c r="C49" s="3">
        <f t="shared" ca="1" si="3"/>
        <v>-4</v>
      </c>
      <c r="D49" s="2">
        <f t="shared" ca="1" si="2"/>
        <v>37501</v>
      </c>
      <c r="E49" s="5">
        <v>0</v>
      </c>
      <c r="F49" s="7">
        <f t="shared" ca="1" si="20"/>
        <v>2452519.6666666665</v>
      </c>
      <c r="G49" s="7">
        <f t="shared" ca="1" si="21"/>
        <v>2.6684919005243297E-2</v>
      </c>
      <c r="H49" s="7">
        <f t="shared" ca="1" si="22"/>
        <v>161.14408725586054</v>
      </c>
      <c r="I49" s="7">
        <f t="shared" ca="1" si="23"/>
        <v>1318.1608511448828</v>
      </c>
      <c r="J49" s="7">
        <f t="shared" ca="1" si="24"/>
        <v>1.6707512155838621E-2</v>
      </c>
      <c r="K49" s="7">
        <f t="shared" ca="1" si="25"/>
        <v>-1.6085174028761051</v>
      </c>
      <c r="L49" s="7">
        <f t="shared" ca="1" si="26"/>
        <v>159.53556985298442</v>
      </c>
      <c r="M49" s="7">
        <f t="shared" ca="1" si="27"/>
        <v>1316.5523337420068</v>
      </c>
      <c r="N49" s="7">
        <f t="shared" ca="1" si="28"/>
        <v>1.0090136457621921</v>
      </c>
      <c r="O49" s="7">
        <f t="shared" ca="1" si="29"/>
        <v>159.5252984105185</v>
      </c>
      <c r="P49" s="7">
        <f t="shared" ca="1" si="30"/>
        <v>23.438944095869747</v>
      </c>
      <c r="Q49" s="7">
        <f t="shared" ca="1" si="31"/>
        <v>23.439674270333281</v>
      </c>
      <c r="R49" s="7">
        <f t="shared" ca="1" si="32"/>
        <v>161.09008690822264</v>
      </c>
      <c r="S49" s="7">
        <f t="shared" ca="1" si="33"/>
        <v>7.998207279842438</v>
      </c>
      <c r="T49" s="7">
        <f t="shared" ca="1" si="34"/>
        <v>4.3035976270749773E-2</v>
      </c>
      <c r="U49" s="7">
        <f t="shared" ca="1" si="35"/>
        <v>0.163414692440815</v>
      </c>
      <c r="V49" s="7" t="e">
        <f t="shared" ca="1" si="36"/>
        <v>#NUM!</v>
      </c>
      <c r="W49" s="23">
        <f t="shared" ca="1" si="37"/>
        <v>0.34155318424136055</v>
      </c>
      <c r="X49" s="24" t="e">
        <f t="shared" ca="1" si="38"/>
        <v>#NUM!</v>
      </c>
      <c r="Y49" s="24" t="e">
        <f t="shared" ca="1" si="39"/>
        <v>#NUM!</v>
      </c>
      <c r="Z49" s="7" t="e">
        <f t="shared" ca="1" si="40"/>
        <v>#NUM!</v>
      </c>
      <c r="AA49" s="7">
        <f t="shared" ca="1" si="41"/>
        <v>228.16341469244082</v>
      </c>
      <c r="AB49" s="7">
        <f t="shared" ca="1" si="42"/>
        <v>-122.95914632688979</v>
      </c>
      <c r="AC49" s="7">
        <f t="shared" ca="1" si="43"/>
        <v>101.75703276469714</v>
      </c>
      <c r="AD49" s="7">
        <f t="shared" ca="1" si="44"/>
        <v>-11.757032764697144</v>
      </c>
      <c r="AE49" s="7">
        <f t="shared" ca="1" si="45"/>
        <v>2.7723276454632143E-2</v>
      </c>
      <c r="AF49" s="7">
        <f t="shared" ca="1" si="46"/>
        <v>-11.729309488242512</v>
      </c>
      <c r="AG49" s="7" t="e">
        <f ca="1">IF(AB49&gt;0,MOD(DEGREES(ACOS(((SIN(RADIANS(A49))*COS(RADIANS(AC49)))-SIN(RADIANS(S49)))/(COS(RADIANS(A49))*SIN(RADIANS(AC49)))))+180,360),MOD(540-DEGREES(ACOS(((SIN(RADIANS(A49))*COS(RADIANS(AC49)))-SIN(RADIANS(S49)))/(COS(RADIANS(#REF!))*SIN(RADIANS(AC49))))),360))</f>
        <v>#REF!</v>
      </c>
    </row>
    <row r="50" spans="1:33" x14ac:dyDescent="0.2">
      <c r="A50" s="12">
        <f t="shared" ca="1" si="0"/>
        <v>-39</v>
      </c>
      <c r="B50" s="12">
        <f t="shared" ca="1" si="1"/>
        <v>-60</v>
      </c>
      <c r="C50" s="3">
        <f t="shared" ca="1" si="3"/>
        <v>-3</v>
      </c>
      <c r="D50" s="2">
        <f t="shared" ca="1" si="2"/>
        <v>42697</v>
      </c>
      <c r="E50" s="5">
        <v>0</v>
      </c>
      <c r="F50" s="7">
        <f t="shared" ca="1" si="20"/>
        <v>2457715.625</v>
      </c>
      <c r="G50" s="7">
        <f t="shared" ca="1" si="21"/>
        <v>0.16894250513347023</v>
      </c>
      <c r="H50" s="7">
        <f t="shared" ca="1" si="22"/>
        <v>242.52671046745854</v>
      </c>
      <c r="I50" s="7">
        <f t="shared" ca="1" si="23"/>
        <v>6439.2988440315385</v>
      </c>
      <c r="J50" s="7">
        <f t="shared" ca="1" si="24"/>
        <v>1.6701528547694779E-2</v>
      </c>
      <c r="K50" s="7">
        <f t="shared" ca="1" si="25"/>
        <v>-1.2680035094226509</v>
      </c>
      <c r="L50" s="7">
        <f t="shared" ca="1" si="26"/>
        <v>241.2587069580359</v>
      </c>
      <c r="M50" s="7">
        <f t="shared" ca="1" si="27"/>
        <v>6438.0308405221158</v>
      </c>
      <c r="N50" s="7">
        <f t="shared" ca="1" si="28"/>
        <v>0.98746012452944298</v>
      </c>
      <c r="O50" s="7">
        <f t="shared" ca="1" si="29"/>
        <v>241.25124819032752</v>
      </c>
      <c r="P50" s="7">
        <f t="shared" ca="1" si="30"/>
        <v>23.43709415236798</v>
      </c>
      <c r="Q50" s="7">
        <f t="shared" ca="1" si="31"/>
        <v>23.434715866851196</v>
      </c>
      <c r="R50" s="7">
        <f t="shared" ca="1" si="32"/>
        <v>-120.87561394567869</v>
      </c>
      <c r="S50" s="7">
        <f t="shared" ca="1" si="33"/>
        <v>-20.406709858278656</v>
      </c>
      <c r="T50" s="7">
        <f t="shared" ca="1" si="34"/>
        <v>4.3017252935770495E-2</v>
      </c>
      <c r="U50" s="7">
        <f t="shared" ca="1" si="35"/>
        <v>13.587894768998455</v>
      </c>
      <c r="V50" s="7">
        <f t="shared" ca="1" si="36"/>
        <v>108.73693889699221</v>
      </c>
      <c r="W50" s="23">
        <f t="shared" ca="1" si="37"/>
        <v>0.53223062863263992</v>
      </c>
      <c r="X50" s="24">
        <f t="shared" ca="1" si="38"/>
        <v>0.23018357614099488</v>
      </c>
      <c r="Y50" s="24">
        <f t="shared" ca="1" si="39"/>
        <v>0.83427768112428491</v>
      </c>
      <c r="Z50" s="7">
        <f t="shared" ca="1" si="40"/>
        <v>869.89551117593771</v>
      </c>
      <c r="AA50" s="7">
        <f t="shared" ca="1" si="41"/>
        <v>1393.5878947689985</v>
      </c>
      <c r="AB50" s="7">
        <f t="shared" ca="1" si="42"/>
        <v>168.39697369224962</v>
      </c>
      <c r="AC50" s="7">
        <f t="shared" ca="1" si="43"/>
        <v>119.60752340819997</v>
      </c>
      <c r="AD50" s="7">
        <f t="shared" ca="1" si="44"/>
        <v>-29.607523408199967</v>
      </c>
      <c r="AE50" s="7">
        <f t="shared" ca="1" si="45"/>
        <v>1.0153932183001955E-2</v>
      </c>
      <c r="AF50" s="7">
        <f t="shared" ca="1" si="46"/>
        <v>-29.597369476016965</v>
      </c>
      <c r="AG50" s="7">
        <f ca="1">IF(AB50&gt;0,MOD(DEGREES(ACOS(((SIN(RADIANS(A50))*COS(RADIANS(AC50)))-SIN(RADIANS(S50)))/(COS(RADIANS(A50))*SIN(RADIANS(AC50)))))+180,360),MOD(540-DEGREES(ACOS(((SIN(RADIANS(A50))*COS(RADIANS(AC50)))-SIN(RADIANS(S50)))/(COS(RADIANS(#REF!))*SIN(RADIANS(AC50))))),360))</f>
        <v>192.52213366228688</v>
      </c>
    </row>
    <row r="51" spans="1:33" x14ac:dyDescent="0.2">
      <c r="A51" s="12">
        <f t="shared" ca="1" si="0"/>
        <v>-69</v>
      </c>
      <c r="B51" s="12">
        <f t="shared" ca="1" si="1"/>
        <v>-106</v>
      </c>
      <c r="C51" s="3">
        <f t="shared" ca="1" si="3"/>
        <v>-11</v>
      </c>
      <c r="D51" s="2">
        <f t="shared" ca="1" si="2"/>
        <v>43111</v>
      </c>
      <c r="E51" s="5">
        <v>0</v>
      </c>
      <c r="F51" s="7">
        <f t="shared" ca="1" si="20"/>
        <v>2458129.9583333335</v>
      </c>
      <c r="G51" s="7">
        <f t="shared" ca="1" si="21"/>
        <v>0.18028633356149182</v>
      </c>
      <c r="H51" s="7">
        <f t="shared" ca="1" si="22"/>
        <v>290.91326789682898</v>
      </c>
      <c r="I51" s="7">
        <f t="shared" ca="1" si="23"/>
        <v>6847.6658934841225</v>
      </c>
      <c r="J51" s="7">
        <f t="shared" ca="1" si="24"/>
        <v>1.6701051185245442E-2</v>
      </c>
      <c r="K51" s="7">
        <f t="shared" ca="1" si="25"/>
        <v>0.26067924315979468</v>
      </c>
      <c r="L51" s="7">
        <f t="shared" ca="1" si="26"/>
        <v>291.1739471399888</v>
      </c>
      <c r="M51" s="7">
        <f t="shared" ca="1" si="27"/>
        <v>6847.9265727272823</v>
      </c>
      <c r="N51" s="7">
        <f t="shared" ca="1" si="28"/>
        <v>0.98345430014607871</v>
      </c>
      <c r="O51" s="7">
        <f t="shared" ca="1" si="29"/>
        <v>291.16495723878631</v>
      </c>
      <c r="P51" s="7">
        <f t="shared" ca="1" si="30"/>
        <v>23.436946635205945</v>
      </c>
      <c r="Q51" s="7">
        <f t="shared" ca="1" si="31"/>
        <v>23.43509455220002</v>
      </c>
      <c r="R51" s="7">
        <f t="shared" ca="1" si="32"/>
        <v>-67.121248878782325</v>
      </c>
      <c r="S51" s="7">
        <f t="shared" ca="1" si="33"/>
        <v>-21.77004442562254</v>
      </c>
      <c r="T51" s="7">
        <f t="shared" ca="1" si="34"/>
        <v>4.3018682726923739E-2</v>
      </c>
      <c r="U51" s="7">
        <f t="shared" ca="1" si="35"/>
        <v>-7.8933872835784191</v>
      </c>
      <c r="V51" s="7" t="e">
        <f t="shared" ca="1" si="36"/>
        <v>#NUM!</v>
      </c>
      <c r="W51" s="23">
        <f t="shared" ca="1" si="37"/>
        <v>0.34159263005804064</v>
      </c>
      <c r="X51" s="24" t="e">
        <f t="shared" ca="1" si="38"/>
        <v>#NUM!</v>
      </c>
      <c r="Y51" s="24" t="e">
        <f t="shared" ca="1" si="39"/>
        <v>#NUM!</v>
      </c>
      <c r="Z51" s="7" t="e">
        <f t="shared" ca="1" si="40"/>
        <v>#NUM!</v>
      </c>
      <c r="AA51" s="7">
        <f t="shared" ca="1" si="41"/>
        <v>228.10661271642158</v>
      </c>
      <c r="AB51" s="7">
        <f t="shared" ca="1" si="42"/>
        <v>-122.97334682089461</v>
      </c>
      <c r="AC51" s="7">
        <f t="shared" ca="1" si="43"/>
        <v>80.495937410370502</v>
      </c>
      <c r="AD51" s="7">
        <f t="shared" ca="1" si="44"/>
        <v>9.5040625896294983</v>
      </c>
      <c r="AE51" s="7">
        <f t="shared" ca="1" si="45"/>
        <v>9.2437956071634408E-2</v>
      </c>
      <c r="AF51" s="7">
        <f t="shared" ca="1" si="46"/>
        <v>9.596500545701133</v>
      </c>
      <c r="AG51" s="7" t="e">
        <f ca="1">IF(AB51&gt;0,MOD(DEGREES(ACOS(((SIN(RADIANS(A51))*COS(RADIANS(AC51)))-SIN(RADIANS(S51)))/(COS(RADIANS(A51))*SIN(RADIANS(AC51)))))+180,360),MOD(540-DEGREES(ACOS(((SIN(RADIANS(A51))*COS(RADIANS(AC51)))-SIN(RADIANS(S51)))/(COS(RADIANS(#REF!))*SIN(RADIANS(AC51))))),360))</f>
        <v>#REF!</v>
      </c>
    </row>
    <row r="52" spans="1:33" x14ac:dyDescent="0.2">
      <c r="A52" s="12">
        <f t="shared" ca="1" si="0"/>
        <v>74</v>
      </c>
      <c r="B52" s="12">
        <f t="shared" ca="1" si="1"/>
        <v>-151</v>
      </c>
      <c r="C52" s="3">
        <f t="shared" ca="1" si="3"/>
        <v>-8</v>
      </c>
      <c r="D52" s="2">
        <f t="shared" ca="1" si="2"/>
        <v>40176</v>
      </c>
      <c r="E52" s="5">
        <v>0</v>
      </c>
      <c r="F52" s="7">
        <f t="shared" ca="1" si="20"/>
        <v>2455194.8333333335</v>
      </c>
      <c r="G52" s="7">
        <f t="shared" ca="1" si="21"/>
        <v>9.9926990645680724E-2</v>
      </c>
      <c r="H52" s="7">
        <f t="shared" ca="1" si="22"/>
        <v>277.91505306728914</v>
      </c>
      <c r="I52" s="7">
        <f t="shared" ca="1" si="23"/>
        <v>3954.8058700474635</v>
      </c>
      <c r="J52" s="7">
        <f t="shared" ca="1" si="24"/>
        <v>1.6704432103943609E-2</v>
      </c>
      <c r="K52" s="7">
        <f t="shared" ca="1" si="25"/>
        <v>-0.17696728442387227</v>
      </c>
      <c r="L52" s="7">
        <f t="shared" ca="1" si="26"/>
        <v>277.73808578286526</v>
      </c>
      <c r="M52" s="7">
        <f t="shared" ca="1" si="27"/>
        <v>3954.6289027630396</v>
      </c>
      <c r="N52" s="7">
        <f t="shared" ca="1" si="28"/>
        <v>0.98336750797187689</v>
      </c>
      <c r="O52" s="7">
        <f t="shared" ca="1" si="29"/>
        <v>277.7368349479151</v>
      </c>
      <c r="P52" s="7">
        <f t="shared" ca="1" si="30"/>
        <v>23.437991642736268</v>
      </c>
      <c r="Q52" s="7">
        <f t="shared" ca="1" si="31"/>
        <v>23.438941000540446</v>
      </c>
      <c r="R52" s="7">
        <f t="shared" ca="1" si="32"/>
        <v>-81.576918891870875</v>
      </c>
      <c r="S52" s="7">
        <f t="shared" ca="1" si="33"/>
        <v>-23.213008316336087</v>
      </c>
      <c r="T52" s="7">
        <f t="shared" ca="1" si="34"/>
        <v>4.3033207106493221E-2</v>
      </c>
      <c r="U52" s="7">
        <f t="shared" ca="1" si="35"/>
        <v>-2.036749323298388</v>
      </c>
      <c r="V52" s="7" t="e">
        <f t="shared" ca="1" si="36"/>
        <v>#NUM!</v>
      </c>
      <c r="W52" s="23">
        <f t="shared" ca="1" si="37"/>
        <v>0.58752552036340167</v>
      </c>
      <c r="X52" s="24" t="e">
        <f t="shared" ca="1" si="38"/>
        <v>#NUM!</v>
      </c>
      <c r="Y52" s="24" t="e">
        <f t="shared" ca="1" si="39"/>
        <v>#NUM!</v>
      </c>
      <c r="Z52" s="7" t="e">
        <f t="shared" ca="1" si="40"/>
        <v>#NUM!</v>
      </c>
      <c r="AA52" s="7">
        <f t="shared" ca="1" si="41"/>
        <v>1313.9632506767016</v>
      </c>
      <c r="AB52" s="7">
        <f t="shared" ca="1" si="42"/>
        <v>148.4908126691754</v>
      </c>
      <c r="AC52" s="7">
        <f t="shared" ca="1" si="43"/>
        <v>126.50224692204506</v>
      </c>
      <c r="AD52" s="7">
        <f t="shared" ca="1" si="44"/>
        <v>-36.50224692204506</v>
      </c>
      <c r="AE52" s="7">
        <f t="shared" ca="1" si="45"/>
        <v>7.7970679633738993E-3</v>
      </c>
      <c r="AF52" s="7">
        <f t="shared" ca="1" si="46"/>
        <v>-36.494449854081687</v>
      </c>
      <c r="AG52" s="7">
        <f ca="1">IF(AB52&gt;0,MOD(DEGREES(ACOS(((SIN(RADIANS(A52))*COS(RADIANS(AC52)))-SIN(RADIANS(S52)))/(COS(RADIANS(A52))*SIN(RADIANS(AC52)))))+180,360),MOD(540-DEGREES(ACOS(((SIN(RADIANS(A52))*COS(RADIANS(AC52)))-SIN(RADIANS(S52)))/(COS(RADIANS(#REF!))*SIN(RADIANS(AC52))))),360))</f>
        <v>323.30580822659329</v>
      </c>
    </row>
    <row r="53" spans="1:33" x14ac:dyDescent="0.2">
      <c r="A53" s="12">
        <f t="shared" ca="1" si="0"/>
        <v>21</v>
      </c>
      <c r="B53" s="12">
        <f t="shared" ca="1" si="1"/>
        <v>-8</v>
      </c>
      <c r="C53" s="3">
        <f t="shared" ca="1" si="3"/>
        <v>1</v>
      </c>
      <c r="D53" s="2">
        <f t="shared" ca="1" si="2"/>
        <v>36735</v>
      </c>
      <c r="E53" s="5">
        <v>0</v>
      </c>
      <c r="F53" s="7">
        <f t="shared" ca="1" si="20"/>
        <v>2451753.4583333335</v>
      </c>
      <c r="G53" s="7">
        <f t="shared" ca="1" si="21"/>
        <v>5.7072781200133756E-3</v>
      </c>
      <c r="H53" s="7">
        <f t="shared" ca="1" si="22"/>
        <v>125.93286596427276</v>
      </c>
      <c r="I53" s="7">
        <f t="shared" ca="1" si="23"/>
        <v>562.98570205637168</v>
      </c>
      <c r="J53" s="7">
        <f t="shared" ca="1" si="24"/>
        <v>1.6708394079022668E-2</v>
      </c>
      <c r="K53" s="7">
        <f t="shared" ca="1" si="25"/>
        <v>-0.73353935492972488</v>
      </c>
      <c r="L53" s="7">
        <f t="shared" ca="1" si="26"/>
        <v>125.19932660934305</v>
      </c>
      <c r="M53" s="7">
        <f t="shared" ca="1" si="27"/>
        <v>562.25216270144199</v>
      </c>
      <c r="N53" s="7">
        <f t="shared" ca="1" si="28"/>
        <v>1.0154244281746734</v>
      </c>
      <c r="O53" s="7">
        <f t="shared" ca="1" si="29"/>
        <v>125.18926990779551</v>
      </c>
      <c r="P53" s="7">
        <f t="shared" ca="1" si="30"/>
        <v>23.439216892709982</v>
      </c>
      <c r="Q53" s="7">
        <f t="shared" ca="1" si="31"/>
        <v>23.438175591884885</v>
      </c>
      <c r="R53" s="7">
        <f t="shared" ca="1" si="32"/>
        <v>127.54428219061934</v>
      </c>
      <c r="S53" s="7">
        <f t="shared" ca="1" si="33"/>
        <v>18.969810521233587</v>
      </c>
      <c r="T53" s="7">
        <f t="shared" ca="1" si="34"/>
        <v>4.3030316673976762E-2</v>
      </c>
      <c r="U53" s="7">
        <f t="shared" ca="1" si="35"/>
        <v>-6.4842160532948103</v>
      </c>
      <c r="V53" s="7">
        <f t="shared" ca="1" si="36"/>
        <v>98.535112827158954</v>
      </c>
      <c r="W53" s="23">
        <f t="shared" ca="1" si="37"/>
        <v>0.568391816703677</v>
      </c>
      <c r="X53" s="24">
        <f t="shared" ca="1" si="38"/>
        <v>0.29468316996156879</v>
      </c>
      <c r="Y53" s="24">
        <f t="shared" ca="1" si="39"/>
        <v>0.84210046344578515</v>
      </c>
      <c r="Z53" s="7">
        <f t="shared" ca="1" si="40"/>
        <v>788.28090261727164</v>
      </c>
      <c r="AA53" s="7">
        <f t="shared" ca="1" si="41"/>
        <v>1341.5157839467051</v>
      </c>
      <c r="AB53" s="7">
        <f t="shared" ca="1" si="42"/>
        <v>155.37894598667629</v>
      </c>
      <c r="AC53" s="7">
        <f t="shared" ca="1" si="43"/>
        <v>133.32332002541094</v>
      </c>
      <c r="AD53" s="7">
        <f t="shared" ca="1" si="44"/>
        <v>-43.323320025410936</v>
      </c>
      <c r="AE53" s="7">
        <f t="shared" ca="1" si="45"/>
        <v>6.1179843930344322E-3</v>
      </c>
      <c r="AF53" s="7">
        <f t="shared" ca="1" si="46"/>
        <v>-43.3172020410179</v>
      </c>
      <c r="AG53" s="7">
        <f ca="1">IF(AB53&gt;0,MOD(DEGREES(ACOS(((SIN(RADIANS(A53))*COS(RADIANS(AC53)))-SIN(RADIANS(S53)))/(COS(RADIANS(A53))*SIN(RADIANS(AC53)))))+180,360),MOD(540-DEGREES(ACOS(((SIN(RADIANS(A53))*COS(RADIANS(AC53)))-SIN(RADIANS(S53)))/(COS(RADIANS(#REF!))*SIN(RADIANS(AC53))))),360))</f>
        <v>327.2094365926713</v>
      </c>
    </row>
    <row r="54" spans="1:33" x14ac:dyDescent="0.2">
      <c r="A54" s="12">
        <f t="shared" ca="1" si="0"/>
        <v>-65</v>
      </c>
      <c r="B54" s="12">
        <f t="shared" ca="1" si="1"/>
        <v>128</v>
      </c>
      <c r="C54" s="3">
        <f t="shared" ca="1" si="3"/>
        <v>-11</v>
      </c>
      <c r="D54" s="2">
        <f t="shared" ca="1" si="2"/>
        <v>37378</v>
      </c>
      <c r="E54" s="5">
        <v>0</v>
      </c>
      <c r="F54" s="7">
        <f t="shared" ca="1" si="20"/>
        <v>2452396.9583333335</v>
      </c>
      <c r="G54" s="7">
        <f t="shared" ca="1" si="21"/>
        <v>2.3325347935208449E-2</v>
      </c>
      <c r="H54" s="7">
        <f t="shared" ca="1" si="22"/>
        <v>40.196942385067587</v>
      </c>
      <c r="I54" s="7">
        <f t="shared" ca="1" si="23"/>
        <v>1197.2194832676928</v>
      </c>
      <c r="J54" s="7">
        <f t="shared" ca="1" si="24"/>
        <v>1.6707653403414943E-2</v>
      </c>
      <c r="K54" s="7">
        <f t="shared" ca="1" si="25"/>
        <v>1.6861765054877047</v>
      </c>
      <c r="L54" s="7">
        <f t="shared" ca="1" si="26"/>
        <v>41.883118890555295</v>
      </c>
      <c r="M54" s="7">
        <f t="shared" ca="1" si="27"/>
        <v>1198.9056597731806</v>
      </c>
      <c r="N54" s="7">
        <f t="shared" ca="1" si="28"/>
        <v>1.0078613191189809</v>
      </c>
      <c r="O54" s="7">
        <f t="shared" ca="1" si="29"/>
        <v>41.872722591219024</v>
      </c>
      <c r="P54" s="7">
        <f t="shared" ca="1" si="30"/>
        <v>23.438987784316229</v>
      </c>
      <c r="Q54" s="7">
        <f t="shared" ca="1" si="31"/>
        <v>23.439435596783646</v>
      </c>
      <c r="R54" s="7">
        <f t="shared" ca="1" si="32"/>
        <v>39.434582077513667</v>
      </c>
      <c r="S54" s="7">
        <f t="shared" ca="1" si="33"/>
        <v>15.397205523778956</v>
      </c>
      <c r="T54" s="7">
        <f t="shared" ca="1" si="34"/>
        <v>4.3035074918979399E-2</v>
      </c>
      <c r="U54" s="7">
        <f t="shared" ca="1" si="35"/>
        <v>3.0074894390268456</v>
      </c>
      <c r="V54" s="7">
        <f t="shared" ca="1" si="36"/>
        <v>56.296005709839434</v>
      </c>
      <c r="W54" s="23">
        <f t="shared" ca="1" si="37"/>
        <v>-0.31597742322154637</v>
      </c>
      <c r="X54" s="24">
        <f t="shared" ca="1" si="38"/>
        <v>-0.47235521685998927</v>
      </c>
      <c r="Y54" s="24">
        <f t="shared" ca="1" si="39"/>
        <v>-0.1595996295831035</v>
      </c>
      <c r="Z54" s="7">
        <f t="shared" ca="1" si="40"/>
        <v>450.36804567871548</v>
      </c>
      <c r="AA54" s="7">
        <f t="shared" ca="1" si="41"/>
        <v>1175.0074894390268</v>
      </c>
      <c r="AB54" s="7">
        <f t="shared" ca="1" si="42"/>
        <v>113.7518723597567</v>
      </c>
      <c r="AC54" s="7">
        <f t="shared" ca="1" si="43"/>
        <v>113.87509871485992</v>
      </c>
      <c r="AD54" s="7">
        <f t="shared" ca="1" si="44"/>
        <v>-23.875098714859917</v>
      </c>
      <c r="AE54" s="7">
        <f t="shared" ca="1" si="45"/>
        <v>1.3036037893402755E-2</v>
      </c>
      <c r="AF54" s="7">
        <f t="shared" ca="1" si="46"/>
        <v>-23.862062676966513</v>
      </c>
      <c r="AG54" s="7">
        <f ca="1">IF(AB54&gt;0,MOD(DEGREES(ACOS(((SIN(RADIANS(A54))*COS(RADIANS(AC54)))-SIN(RADIANS(S54)))/(COS(RADIANS(A54))*SIN(RADIANS(AC54)))))+180,360),MOD(540-DEGREES(ACOS(((SIN(RADIANS(A54))*COS(RADIANS(AC54)))-SIN(RADIANS(S54)))/(COS(RADIANS(#REF!))*SIN(RADIANS(AC54))))),360))</f>
        <v>254.80161866775217</v>
      </c>
    </row>
    <row r="55" spans="1:33" x14ac:dyDescent="0.2">
      <c r="A55" s="12">
        <f t="shared" ca="1" si="0"/>
        <v>80</v>
      </c>
      <c r="B55" s="12">
        <f t="shared" ca="1" si="1"/>
        <v>-168</v>
      </c>
      <c r="C55" s="3">
        <f t="shared" ca="1" si="3"/>
        <v>12</v>
      </c>
      <c r="D55" s="2">
        <f t="shared" ca="1" si="2"/>
        <v>42314</v>
      </c>
      <c r="E55" s="5">
        <v>0</v>
      </c>
      <c r="F55" s="7">
        <f t="shared" ca="1" si="20"/>
        <v>2457332</v>
      </c>
      <c r="G55" s="7">
        <f t="shared" ca="1" si="21"/>
        <v>0.15843942505133471</v>
      </c>
      <c r="H55" s="7">
        <f t="shared" ca="1" si="22"/>
        <v>224.40774088188118</v>
      </c>
      <c r="I55" s="7">
        <f t="shared" ca="1" si="23"/>
        <v>6061.1979364833451</v>
      </c>
      <c r="J55" s="7">
        <f t="shared" ca="1" si="24"/>
        <v>1.6701970501332503E-2</v>
      </c>
      <c r="K55" s="7">
        <f t="shared" ca="1" si="25"/>
        <v>-1.6547858467691632</v>
      </c>
      <c r="L55" s="7">
        <f t="shared" ca="1" si="26"/>
        <v>222.75295503511202</v>
      </c>
      <c r="M55" s="7">
        <f t="shared" ca="1" si="27"/>
        <v>6059.5431506365758</v>
      </c>
      <c r="N55" s="7">
        <f t="shared" ca="1" si="28"/>
        <v>0.99155621049390608</v>
      </c>
      <c r="O55" s="7">
        <f t="shared" ca="1" si="29"/>
        <v>222.74714796608379</v>
      </c>
      <c r="P55" s="7">
        <f t="shared" ca="1" si="30"/>
        <v>23.437230736310081</v>
      </c>
      <c r="Q55" s="7">
        <f t="shared" ca="1" si="31"/>
        <v>23.434671504207738</v>
      </c>
      <c r="R55" s="7">
        <f t="shared" ca="1" si="32"/>
        <v>-139.70016757036782</v>
      </c>
      <c r="S55" s="7">
        <f t="shared" ca="1" si="33"/>
        <v>-15.661093906096857</v>
      </c>
      <c r="T55" s="7">
        <f t="shared" ca="1" si="34"/>
        <v>4.3017085438723186E-2</v>
      </c>
      <c r="U55" s="7">
        <f t="shared" ca="1" si="35"/>
        <v>16.455575480376851</v>
      </c>
      <c r="V55" s="7" t="e">
        <f t="shared" ca="1" si="36"/>
        <v>#NUM!</v>
      </c>
      <c r="W55" s="23">
        <f t="shared" ca="1" si="37"/>
        <v>1.4552391836941827</v>
      </c>
      <c r="X55" s="24" t="e">
        <f t="shared" ca="1" si="38"/>
        <v>#NUM!</v>
      </c>
      <c r="Y55" s="24" t="e">
        <f t="shared" ca="1" si="39"/>
        <v>#NUM!</v>
      </c>
      <c r="Z55" s="7" t="e">
        <f t="shared" ca="1" si="40"/>
        <v>#NUM!</v>
      </c>
      <c r="AA55" s="7">
        <f t="shared" ca="1" si="41"/>
        <v>64.455575480376865</v>
      </c>
      <c r="AB55" s="7">
        <f t="shared" ca="1" si="42"/>
        <v>-163.88610612990578</v>
      </c>
      <c r="AC55" s="7">
        <f t="shared" ca="1" si="43"/>
        <v>115.24425720464856</v>
      </c>
      <c r="AD55" s="7">
        <f t="shared" ca="1" si="44"/>
        <v>-25.244257204648562</v>
      </c>
      <c r="AE55" s="7">
        <f t="shared" ca="1" si="45"/>
        <v>1.223732956446107E-2</v>
      </c>
      <c r="AF55" s="7">
        <f t="shared" ca="1" si="46"/>
        <v>-25.232019875084102</v>
      </c>
      <c r="AG55" s="7" t="e">
        <f ca="1">IF(AB55&gt;0,MOD(DEGREES(ACOS(((SIN(RADIANS(A55))*COS(RADIANS(AC55)))-SIN(RADIANS(S55)))/(COS(RADIANS(A55))*SIN(RADIANS(AC55)))))+180,360),MOD(540-DEGREES(ACOS(((SIN(RADIANS(A55))*COS(RADIANS(AC55)))-SIN(RADIANS(S55)))/(COS(RADIANS(#REF!))*SIN(RADIANS(AC55))))),360))</f>
        <v>#REF!</v>
      </c>
    </row>
    <row r="56" spans="1:33" x14ac:dyDescent="0.2">
      <c r="A56" s="12">
        <f t="shared" ca="1" si="0"/>
        <v>16</v>
      </c>
      <c r="B56" s="12">
        <f t="shared" ca="1" si="1"/>
        <v>42</v>
      </c>
      <c r="C56" s="3">
        <f t="shared" ca="1" si="3"/>
        <v>-1</v>
      </c>
      <c r="D56" s="2">
        <f t="shared" ca="1" si="2"/>
        <v>38542</v>
      </c>
      <c r="E56" s="5">
        <v>0</v>
      </c>
      <c r="F56" s="7">
        <f t="shared" ca="1" si="20"/>
        <v>2453560.5416666665</v>
      </c>
      <c r="G56" s="7">
        <f t="shared" ca="1" si="21"/>
        <v>5.5182523385804559E-2</v>
      </c>
      <c r="H56" s="7">
        <f t="shared" ca="1" si="22"/>
        <v>107.07978397421948</v>
      </c>
      <c r="I56" s="7">
        <f t="shared" ca="1" si="23"/>
        <v>2344.0475440266459</v>
      </c>
      <c r="J56" s="7">
        <f t="shared" ca="1" si="24"/>
        <v>1.6706313906448882E-2</v>
      </c>
      <c r="K56" s="7">
        <f t="shared" ca="1" si="25"/>
        <v>-0.132368172374869</v>
      </c>
      <c r="L56" s="7">
        <f t="shared" ca="1" si="26"/>
        <v>106.94741580184461</v>
      </c>
      <c r="M56" s="7">
        <f t="shared" ca="1" si="27"/>
        <v>2343.9151758542712</v>
      </c>
      <c r="N56" s="7">
        <f t="shared" ca="1" si="28"/>
        <v>1.0166670369065327</v>
      </c>
      <c r="O56" s="7">
        <f t="shared" ca="1" si="29"/>
        <v>106.94022416585483</v>
      </c>
      <c r="P56" s="7">
        <f t="shared" ca="1" si="30"/>
        <v>23.438573507965479</v>
      </c>
      <c r="Q56" s="7">
        <f t="shared" ca="1" si="31"/>
        <v>23.44100390394722</v>
      </c>
      <c r="R56" s="7">
        <f t="shared" ca="1" si="32"/>
        <v>108.36561211557176</v>
      </c>
      <c r="S56" s="7">
        <f t="shared" ca="1" si="33"/>
        <v>22.367355370102032</v>
      </c>
      <c r="T56" s="7">
        <f t="shared" ca="1" si="34"/>
        <v>4.3040997825300457E-2</v>
      </c>
      <c r="U56" s="7">
        <f t="shared" ca="1" si="35"/>
        <v>-5.1683017337749106</v>
      </c>
      <c r="V56" s="7">
        <f t="shared" ca="1" si="36"/>
        <v>97.721107408624889</v>
      </c>
      <c r="W56" s="23">
        <f t="shared" ca="1" si="37"/>
        <v>0.34525576509289924</v>
      </c>
      <c r="X56" s="24">
        <f t="shared" ca="1" si="38"/>
        <v>7.3808244513385635E-2</v>
      </c>
      <c r="Y56" s="24">
        <f t="shared" ca="1" si="39"/>
        <v>0.61670328567241284</v>
      </c>
      <c r="Z56" s="7">
        <f t="shared" ca="1" si="40"/>
        <v>781.76885926899911</v>
      </c>
      <c r="AA56" s="7">
        <f t="shared" ca="1" si="41"/>
        <v>222.83169826622509</v>
      </c>
      <c r="AB56" s="7">
        <f t="shared" ca="1" si="42"/>
        <v>-124.29207543344373</v>
      </c>
      <c r="AC56" s="7">
        <f t="shared" ca="1" si="43"/>
        <v>113.32503872061005</v>
      </c>
      <c r="AD56" s="7">
        <f t="shared" ca="1" si="44"/>
        <v>-23.325038720610053</v>
      </c>
      <c r="AE56" s="7">
        <f t="shared" ca="1" si="45"/>
        <v>1.3381689878936698E-2</v>
      </c>
      <c r="AF56" s="7">
        <f t="shared" ca="1" si="46"/>
        <v>-23.311657030731116</v>
      </c>
      <c r="AG56" s="7" t="e">
        <f ca="1">IF(AB56&gt;0,MOD(DEGREES(ACOS(((SIN(RADIANS(A56))*COS(RADIANS(AC56)))-SIN(RADIANS(S56)))/(COS(RADIANS(A56))*SIN(RADIANS(AC56)))))+180,360),MOD(540-DEGREES(ACOS(((SIN(RADIANS(A56))*COS(RADIANS(AC56)))-SIN(RADIANS(S56)))/(COS(RADIANS(#REF!))*SIN(RADIANS(AC56))))),360))</f>
        <v>#REF!</v>
      </c>
    </row>
    <row r="57" spans="1:33" x14ac:dyDescent="0.2">
      <c r="A57" s="12">
        <f t="shared" ca="1" si="0"/>
        <v>-25</v>
      </c>
      <c r="B57" s="12">
        <f t="shared" ca="1" si="1"/>
        <v>127</v>
      </c>
      <c r="C57" s="3">
        <f t="shared" ca="1" si="3"/>
        <v>-2</v>
      </c>
      <c r="D57" s="2">
        <f t="shared" ca="1" si="2"/>
        <v>36574</v>
      </c>
      <c r="E57" s="5">
        <v>0</v>
      </c>
      <c r="F57" s="7">
        <f t="shared" ca="1" si="20"/>
        <v>2451592.5833333335</v>
      </c>
      <c r="G57" s="7">
        <f t="shared" ca="1" si="21"/>
        <v>1.3027606662146078E-3</v>
      </c>
      <c r="H57" s="7">
        <f t="shared" ca="1" si="22"/>
        <v>327.36684688848413</v>
      </c>
      <c r="I57" s="7">
        <f t="shared" ca="1" si="23"/>
        <v>404.42725673863271</v>
      </c>
      <c r="J57" s="7">
        <f t="shared" ca="1" si="24"/>
        <v>1.6708579235634839E-2</v>
      </c>
      <c r="K57" s="7">
        <f t="shared" ca="1" si="25"/>
        <v>1.3604223008281986</v>
      </c>
      <c r="L57" s="7">
        <f t="shared" ca="1" si="26"/>
        <v>328.72726918931232</v>
      </c>
      <c r="M57" s="7">
        <f t="shared" ca="1" si="27"/>
        <v>405.7876790394609</v>
      </c>
      <c r="N57" s="7">
        <f t="shared" ca="1" si="28"/>
        <v>0.98820801802396885</v>
      </c>
      <c r="O57" s="7">
        <f t="shared" ca="1" si="29"/>
        <v>328.71754868767374</v>
      </c>
      <c r="P57" s="7">
        <f t="shared" ca="1" si="30"/>
        <v>23.439274169794004</v>
      </c>
      <c r="Q57" s="7">
        <f t="shared" ca="1" si="31"/>
        <v>23.437897918530471</v>
      </c>
      <c r="R57" s="7">
        <f t="shared" ca="1" si="32"/>
        <v>-29.137869962680384</v>
      </c>
      <c r="S57" s="7">
        <f t="shared" ca="1" si="33"/>
        <v>-11.919496591368061</v>
      </c>
      <c r="T57" s="7">
        <f t="shared" ca="1" si="34"/>
        <v>4.3029268114877797E-2</v>
      </c>
      <c r="U57" s="7">
        <f t="shared" ca="1" si="35"/>
        <v>-14.04365127489041</v>
      </c>
      <c r="V57" s="7">
        <f t="shared" ca="1" si="36"/>
        <v>96.593626707896604</v>
      </c>
      <c r="W57" s="23">
        <f t="shared" ca="1" si="37"/>
        <v>7.3641424496451668E-2</v>
      </c>
      <c r="X57" s="24">
        <f t="shared" ca="1" si="38"/>
        <v>-0.19467420524770557</v>
      </c>
      <c r="Y57" s="24">
        <f t="shared" ca="1" si="39"/>
        <v>0.3419570542406089</v>
      </c>
      <c r="Z57" s="7">
        <f t="shared" ca="1" si="40"/>
        <v>772.74901366317283</v>
      </c>
      <c r="AA57" s="7">
        <f t="shared" ca="1" si="41"/>
        <v>613.95634872510959</v>
      </c>
      <c r="AB57" s="7">
        <f t="shared" ca="1" si="42"/>
        <v>-26.510912818722602</v>
      </c>
      <c r="AC57" s="7">
        <f t="shared" ca="1" si="43"/>
        <v>28.259898531672196</v>
      </c>
      <c r="AD57" s="7">
        <f t="shared" ca="1" si="44"/>
        <v>61.740101468327808</v>
      </c>
      <c r="AE57" s="7">
        <f t="shared" ca="1" si="45"/>
        <v>8.6723122011578505E-3</v>
      </c>
      <c r="AF57" s="7">
        <f t="shared" ca="1" si="46"/>
        <v>61.748773780528964</v>
      </c>
      <c r="AG57" s="7" t="e">
        <f ca="1">IF(AB57&gt;0,MOD(DEGREES(ACOS(((SIN(RADIANS(A57))*COS(RADIANS(AC57)))-SIN(RADIANS(S57)))/(COS(RADIANS(A57))*SIN(RADIANS(AC57)))))+180,360),MOD(540-DEGREES(ACOS(((SIN(RADIANS(A57))*COS(RADIANS(AC57)))-SIN(RADIANS(S57)))/(COS(RADIANS(#REF!))*SIN(RADIANS(AC57))))),360))</f>
        <v>#REF!</v>
      </c>
    </row>
    <row r="58" spans="1:33" x14ac:dyDescent="0.2">
      <c r="A58" s="12">
        <f t="shared" ca="1" si="0"/>
        <v>-19</v>
      </c>
      <c r="B58" s="12">
        <f t="shared" ca="1" si="1"/>
        <v>-147</v>
      </c>
      <c r="C58" s="3">
        <f t="shared" ca="1" si="3"/>
        <v>6</v>
      </c>
      <c r="D58" s="2">
        <f t="shared" ca="1" si="2"/>
        <v>41856</v>
      </c>
      <c r="E58" s="5">
        <v>0</v>
      </c>
      <c r="F58" s="7">
        <f t="shared" ca="1" si="20"/>
        <v>2456874.25</v>
      </c>
      <c r="G58" s="7">
        <f t="shared" ca="1" si="21"/>
        <v>0.1459069130732375</v>
      </c>
      <c r="H58" s="7">
        <f t="shared" ca="1" si="22"/>
        <v>133.22766061021321</v>
      </c>
      <c r="I58" s="7">
        <f t="shared" ca="1" si="23"/>
        <v>5610.039408110043</v>
      </c>
      <c r="J58" s="7">
        <f t="shared" ca="1" si="24"/>
        <v>1.6702497813800725E-2</v>
      </c>
      <c r="K58" s="7">
        <f t="shared" ca="1" si="25"/>
        <v>-0.94106281910979683</v>
      </c>
      <c r="L58" s="7">
        <f t="shared" ca="1" si="26"/>
        <v>132.28659779110342</v>
      </c>
      <c r="M58" s="7">
        <f t="shared" ca="1" si="27"/>
        <v>5609.0983452909331</v>
      </c>
      <c r="N58" s="7">
        <f t="shared" ca="1" si="28"/>
        <v>1.0145284923361868</v>
      </c>
      <c r="O58" s="7">
        <f t="shared" ca="1" si="29"/>
        <v>132.28276289829094</v>
      </c>
      <c r="P58" s="7">
        <f t="shared" ca="1" si="30"/>
        <v>23.437393711370994</v>
      </c>
      <c r="Q58" s="7">
        <f t="shared" ca="1" si="31"/>
        <v>23.435034368724537</v>
      </c>
      <c r="R58" s="7">
        <f t="shared" ca="1" si="32"/>
        <v>134.74498090313367</v>
      </c>
      <c r="S58" s="7">
        <f t="shared" ca="1" si="33"/>
        <v>17.111877023545695</v>
      </c>
      <c r="T58" s="7">
        <f t="shared" ca="1" si="34"/>
        <v>4.3018455492223301E-2</v>
      </c>
      <c r="U58" s="7">
        <f t="shared" ca="1" si="35"/>
        <v>-6.0828055417370885</v>
      </c>
      <c r="V58" s="7">
        <f t="shared" ca="1" si="36"/>
        <v>84.841042012324138</v>
      </c>
      <c r="W58" s="23">
        <f t="shared" ca="1" si="37"/>
        <v>1.1625575038484286</v>
      </c>
      <c r="X58" s="24">
        <f t="shared" ca="1" si="38"/>
        <v>0.92688794270308383</v>
      </c>
      <c r="Y58" s="24">
        <f t="shared" ca="1" si="39"/>
        <v>1.3982270649937734</v>
      </c>
      <c r="Z58" s="7">
        <f t="shared" ca="1" si="40"/>
        <v>678.7283360985931</v>
      </c>
      <c r="AA58" s="7">
        <f t="shared" ca="1" si="41"/>
        <v>485.91719445826288</v>
      </c>
      <c r="AB58" s="7">
        <f t="shared" ca="1" si="42"/>
        <v>-58.520701385434279</v>
      </c>
      <c r="AC58" s="7">
        <f t="shared" ca="1" si="43"/>
        <v>67.908350708059928</v>
      </c>
      <c r="AD58" s="7">
        <f t="shared" ca="1" si="44"/>
        <v>22.091649291940072</v>
      </c>
      <c r="AE58" s="7">
        <f t="shared" ca="1" si="45"/>
        <v>3.9473295033029605E-2</v>
      </c>
      <c r="AF58" s="7">
        <f t="shared" ca="1" si="46"/>
        <v>22.131122586973103</v>
      </c>
      <c r="AG58" s="7" t="e">
        <f ca="1">IF(AB58&gt;0,MOD(DEGREES(ACOS(((SIN(RADIANS(A58))*COS(RADIANS(AC58)))-SIN(RADIANS(S58)))/(COS(RADIANS(A58))*SIN(RADIANS(AC58)))))+180,360),MOD(540-DEGREES(ACOS(((SIN(RADIANS(A58))*COS(RADIANS(AC58)))-SIN(RADIANS(S58)))/(COS(RADIANS(#REF!))*SIN(RADIANS(AC58))))),360))</f>
        <v>#REF!</v>
      </c>
    </row>
    <row r="59" spans="1:33" x14ac:dyDescent="0.2">
      <c r="A59" s="12">
        <f t="shared" ca="1" si="0"/>
        <v>26</v>
      </c>
      <c r="B59" s="12">
        <f t="shared" ca="1" si="1"/>
        <v>166</v>
      </c>
      <c r="C59" s="3">
        <f t="shared" ca="1" si="3"/>
        <v>8</v>
      </c>
      <c r="D59" s="2">
        <f t="shared" ca="1" si="2"/>
        <v>36900</v>
      </c>
      <c r="E59" s="5">
        <v>0</v>
      </c>
      <c r="F59" s="7">
        <f t="shared" ca="1" si="20"/>
        <v>2451918.1666666665</v>
      </c>
      <c r="G59" s="7">
        <f t="shared" ca="1" si="21"/>
        <v>1.0216746520643707E-2</v>
      </c>
      <c r="H59" s="7">
        <f t="shared" ca="1" si="22"/>
        <v>288.27719993279607</v>
      </c>
      <c r="I59" s="7">
        <f t="shared" ca="1" si="23"/>
        <v>725.32228178079185</v>
      </c>
      <c r="J59" s="7">
        <f t="shared" ca="1" si="24"/>
        <v>1.6708204505401322E-2</v>
      </c>
      <c r="K59" s="7">
        <f t="shared" ca="1" si="25"/>
        <v>0.18136205097262348</v>
      </c>
      <c r="L59" s="7">
        <f t="shared" ca="1" si="26"/>
        <v>288.45856198376867</v>
      </c>
      <c r="M59" s="7">
        <f t="shared" ca="1" si="27"/>
        <v>725.50364383176452</v>
      </c>
      <c r="N59" s="7">
        <f t="shared" ca="1" si="28"/>
        <v>0.98336729380350285</v>
      </c>
      <c r="O59" s="7">
        <f t="shared" ca="1" si="29"/>
        <v>288.44826094661681</v>
      </c>
      <c r="P59" s="7">
        <f t="shared" ca="1" si="30"/>
        <v>23.439158250819997</v>
      </c>
      <c r="Q59" s="7">
        <f t="shared" ca="1" si="31"/>
        <v>23.438483622669995</v>
      </c>
      <c r="R59" s="7">
        <f t="shared" ca="1" si="32"/>
        <v>-70.019120125796192</v>
      </c>
      <c r="S59" s="7">
        <f t="shared" ca="1" si="33"/>
        <v>-22.167964002464768</v>
      </c>
      <c r="T59" s="7">
        <f t="shared" ca="1" si="34"/>
        <v>4.3031479885967602E-2</v>
      </c>
      <c r="U59" s="7">
        <f t="shared" ca="1" si="35"/>
        <v>-6.851022867882306</v>
      </c>
      <c r="V59" s="7">
        <f t="shared" ca="1" si="36"/>
        <v>79.557086894083952</v>
      </c>
      <c r="W59" s="23">
        <f t="shared" ca="1" si="37"/>
        <v>0.37697987699158492</v>
      </c>
      <c r="X59" s="24">
        <f t="shared" ca="1" si="38"/>
        <v>0.15598796895246284</v>
      </c>
      <c r="Y59" s="24">
        <f t="shared" ca="1" si="39"/>
        <v>0.59797178503070703</v>
      </c>
      <c r="Z59" s="7">
        <f t="shared" ca="1" si="40"/>
        <v>636.45669515267161</v>
      </c>
      <c r="AA59" s="7">
        <f t="shared" ca="1" si="41"/>
        <v>177.14897713211769</v>
      </c>
      <c r="AB59" s="7">
        <f t="shared" ca="1" si="42"/>
        <v>-135.71275571697058</v>
      </c>
      <c r="AC59" s="7">
        <f t="shared" ca="1" si="43"/>
        <v>139.57439557664549</v>
      </c>
      <c r="AD59" s="7">
        <f t="shared" ca="1" si="44"/>
        <v>-49.574395576645486</v>
      </c>
      <c r="AE59" s="7">
        <f t="shared" ca="1" si="45"/>
        <v>4.9151027577687785E-3</v>
      </c>
      <c r="AF59" s="7">
        <f t="shared" ca="1" si="46"/>
        <v>-49.569480473887715</v>
      </c>
      <c r="AG59" s="7" t="e">
        <f ca="1">IF(AB59&gt;0,MOD(DEGREES(ACOS(((SIN(RADIANS(A59))*COS(RADIANS(AC59)))-SIN(RADIANS(S59)))/(COS(RADIANS(A59))*SIN(RADIANS(AC59)))))+180,360),MOD(540-DEGREES(ACOS(((SIN(RADIANS(A59))*COS(RADIANS(AC59)))-SIN(RADIANS(S59)))/(COS(RADIANS(#REF!))*SIN(RADIANS(AC59))))),360))</f>
        <v>#REF!</v>
      </c>
    </row>
    <row r="60" spans="1:33" x14ac:dyDescent="0.2">
      <c r="A60" s="12">
        <f t="shared" ca="1" si="0"/>
        <v>-17</v>
      </c>
      <c r="B60" s="12">
        <f t="shared" ca="1" si="1"/>
        <v>136</v>
      </c>
      <c r="C60" s="3">
        <f t="shared" ca="1" si="3"/>
        <v>-11</v>
      </c>
      <c r="D60" s="2">
        <f t="shared" ca="1" si="2"/>
        <v>37158</v>
      </c>
      <c r="E60" s="5">
        <v>0</v>
      </c>
      <c r="F60" s="7">
        <f t="shared" ca="1" si="20"/>
        <v>2452176.9583333335</v>
      </c>
      <c r="G60" s="7">
        <f t="shared" ca="1" si="21"/>
        <v>1.7302076203517824E-2</v>
      </c>
      <c r="H60" s="7">
        <f t="shared" ca="1" si="22"/>
        <v>183.35452307473179</v>
      </c>
      <c r="I60" s="7">
        <f t="shared" ca="1" si="23"/>
        <v>980.38742132583843</v>
      </c>
      <c r="J60" s="7">
        <f t="shared" ca="1" si="24"/>
        <v>1.6707906634693487E-2</v>
      </c>
      <c r="K60" s="7">
        <f t="shared" ca="1" si="25"/>
        <v>-1.8808017571815507</v>
      </c>
      <c r="L60" s="7">
        <f t="shared" ca="1" si="26"/>
        <v>181.47372131755023</v>
      </c>
      <c r="M60" s="7">
        <f t="shared" ca="1" si="27"/>
        <v>978.5066195686569</v>
      </c>
      <c r="N60" s="7">
        <f t="shared" ca="1" si="28"/>
        <v>1.0030611838931651</v>
      </c>
      <c r="O60" s="7">
        <f t="shared" ca="1" si="29"/>
        <v>181.46325312440959</v>
      </c>
      <c r="P60" s="7">
        <f t="shared" ca="1" si="30"/>
        <v>23.439066111982029</v>
      </c>
      <c r="Q60" s="7">
        <f t="shared" ca="1" si="31"/>
        <v>23.438995729894774</v>
      </c>
      <c r="R60" s="7">
        <f t="shared" ca="1" si="32"/>
        <v>-178.65744232797101</v>
      </c>
      <c r="S60" s="7">
        <f t="shared" ca="1" si="33"/>
        <v>-0.58198848527965696</v>
      </c>
      <c r="T60" s="7">
        <f t="shared" ca="1" si="34"/>
        <v>4.3033413786396101E-2</v>
      </c>
      <c r="U60" s="7">
        <f t="shared" ca="1" si="35"/>
        <v>7.9820262490772702</v>
      </c>
      <c r="V60" s="7">
        <f t="shared" ca="1" si="36"/>
        <v>91.049071955895798</v>
      </c>
      <c r="W60" s="23">
        <f t="shared" ca="1" si="37"/>
        <v>-0.34165418489519256</v>
      </c>
      <c r="X60" s="24">
        <f t="shared" ca="1" si="38"/>
        <v>-0.59456827366156983</v>
      </c>
      <c r="Y60" s="24">
        <f t="shared" ca="1" si="39"/>
        <v>-8.8740096128815338E-2</v>
      </c>
      <c r="Z60" s="7">
        <f t="shared" ca="1" si="40"/>
        <v>728.39257564716638</v>
      </c>
      <c r="AA60" s="7">
        <f t="shared" ca="1" si="41"/>
        <v>1211.9820262490773</v>
      </c>
      <c r="AB60" s="7">
        <f t="shared" ca="1" si="42"/>
        <v>122.99550656226933</v>
      </c>
      <c r="AC60" s="7">
        <f t="shared" ca="1" si="43"/>
        <v>121.18354848766812</v>
      </c>
      <c r="AD60" s="7">
        <f t="shared" ca="1" si="44"/>
        <v>-31.183548487668119</v>
      </c>
      <c r="AE60" s="7">
        <f t="shared" ca="1" si="45"/>
        <v>9.5335791689245587E-3</v>
      </c>
      <c r="AF60" s="7">
        <f t="shared" ca="1" si="46"/>
        <v>-31.174014908499196</v>
      </c>
      <c r="AG60" s="7">
        <f ca="1">IF(AB60&gt;0,MOD(DEGREES(ACOS(((SIN(RADIANS(A60))*COS(RADIANS(AC60)))-SIN(RADIANS(S60)))/(COS(RADIANS(A60))*SIN(RADIANS(AC60)))))+180,360),MOD(540-DEGREES(ACOS(((SIN(RADIANS(A60))*COS(RADIANS(AC60)))-SIN(RADIANS(S60)))/(COS(RADIANS(#REF!))*SIN(RADIANS(AC60))))),360))</f>
        <v>258.61197017216728</v>
      </c>
    </row>
    <row r="61" spans="1:33" x14ac:dyDescent="0.2">
      <c r="A61" s="12">
        <f t="shared" ca="1" si="0"/>
        <v>-59</v>
      </c>
      <c r="B61" s="12">
        <f t="shared" ca="1" si="1"/>
        <v>-151</v>
      </c>
      <c r="C61" s="3">
        <f t="shared" ca="1" si="3"/>
        <v>10</v>
      </c>
      <c r="D61" s="2">
        <f t="shared" ca="1" si="2"/>
        <v>42525</v>
      </c>
      <c r="E61" s="5">
        <v>0</v>
      </c>
      <c r="F61" s="7">
        <f t="shared" ca="1" si="20"/>
        <v>2457543.0833333335</v>
      </c>
      <c r="G61" s="7">
        <f t="shared" ca="1" si="21"/>
        <v>0.1642185717545103</v>
      </c>
      <c r="H61" s="7">
        <f t="shared" ca="1" si="22"/>
        <v>72.461471722082933</v>
      </c>
      <c r="I61" s="7">
        <f t="shared" ca="1" si="23"/>
        <v>6269.2417289976493</v>
      </c>
      <c r="J61" s="7">
        <f t="shared" ca="1" si="24"/>
        <v>1.6701727327086587E-2</v>
      </c>
      <c r="K61" s="7">
        <f t="shared" ca="1" si="25"/>
        <v>0.96148594343598781</v>
      </c>
      <c r="L61" s="7">
        <f t="shared" ca="1" si="26"/>
        <v>73.422957665518922</v>
      </c>
      <c r="M61" s="7">
        <f t="shared" ca="1" si="27"/>
        <v>6270.2032149410852</v>
      </c>
      <c r="N61" s="7">
        <f t="shared" ca="1" si="28"/>
        <v>1.014424785484584</v>
      </c>
      <c r="O61" s="7">
        <f t="shared" ca="1" si="29"/>
        <v>73.416226483622609</v>
      </c>
      <c r="P61" s="7">
        <f t="shared" ca="1" si="30"/>
        <v>23.437155583244834</v>
      </c>
      <c r="Q61" s="7">
        <f t="shared" ca="1" si="31"/>
        <v>23.434657051784907</v>
      </c>
      <c r="R61" s="7">
        <f t="shared" ca="1" si="32"/>
        <v>72.01772894261768</v>
      </c>
      <c r="S61" s="7">
        <f t="shared" ca="1" si="33"/>
        <v>22.405546582768533</v>
      </c>
      <c r="T61" s="7">
        <f t="shared" ca="1" si="34"/>
        <v>4.3017030871759177E-2</v>
      </c>
      <c r="U61" s="7">
        <f t="shared" ca="1" si="35"/>
        <v>1.7444933539219341</v>
      </c>
      <c r="V61" s="7">
        <f t="shared" ca="1" si="36"/>
        <v>49.03310133599534</v>
      </c>
      <c r="W61" s="23">
        <f t="shared" ca="1" si="37"/>
        <v>1.3348996573931098</v>
      </c>
      <c r="X61" s="24">
        <f t="shared" ca="1" si="38"/>
        <v>1.1986965981264561</v>
      </c>
      <c r="Y61" s="24">
        <f t="shared" ca="1" si="39"/>
        <v>1.4711027166597634</v>
      </c>
      <c r="Z61" s="7">
        <f t="shared" ca="1" si="40"/>
        <v>392.26481068796272</v>
      </c>
      <c r="AA61" s="7">
        <f t="shared" ca="1" si="41"/>
        <v>237.74449335392183</v>
      </c>
      <c r="AB61" s="7">
        <f t="shared" ca="1" si="42"/>
        <v>-120.56387666151954</v>
      </c>
      <c r="AC61" s="7">
        <f t="shared" ca="1" si="43"/>
        <v>124.66959631103951</v>
      </c>
      <c r="AD61" s="7">
        <f t="shared" ca="1" si="44"/>
        <v>-34.669596311039513</v>
      </c>
      <c r="AE61" s="7">
        <f t="shared" ca="1" si="45"/>
        <v>8.3423932472408389E-3</v>
      </c>
      <c r="AF61" s="7">
        <f t="shared" ca="1" si="46"/>
        <v>-34.661253917792273</v>
      </c>
      <c r="AG61" s="7" t="e">
        <f ca="1">IF(AB61&gt;0,MOD(DEGREES(ACOS(((SIN(RADIANS(A61))*COS(RADIANS(AC61)))-SIN(RADIANS(S61)))/(COS(RADIANS(A61))*SIN(RADIANS(AC61)))))+180,360),MOD(540-DEGREES(ACOS(((SIN(RADIANS(A61))*COS(RADIANS(AC61)))-SIN(RADIANS(S61)))/(COS(RADIANS(#REF!))*SIN(RADIANS(AC61))))),360))</f>
        <v>#REF!</v>
      </c>
    </row>
    <row r="62" spans="1:33" x14ac:dyDescent="0.2">
      <c r="A62" s="12">
        <f t="shared" ca="1" si="0"/>
        <v>55</v>
      </c>
      <c r="B62" s="12">
        <f t="shared" ca="1" si="1"/>
        <v>158</v>
      </c>
      <c r="C62" s="3">
        <f t="shared" ca="1" si="3"/>
        <v>10</v>
      </c>
      <c r="D62" s="2">
        <f t="shared" ca="1" si="2"/>
        <v>40639</v>
      </c>
      <c r="E62" s="5">
        <v>0</v>
      </c>
      <c r="F62" s="7">
        <f t="shared" ca="1" si="20"/>
        <v>2455657.0833333335</v>
      </c>
      <c r="G62" s="7">
        <f t="shared" ca="1" si="21"/>
        <v>0.11258270590919886</v>
      </c>
      <c r="H62" s="7">
        <f t="shared" ca="1" si="22"/>
        <v>13.530546118668099</v>
      </c>
      <c r="I62" s="7">
        <f t="shared" ca="1" si="23"/>
        <v>4410.3995998614037</v>
      </c>
      <c r="J62" s="7">
        <f t="shared" ca="1" si="24"/>
        <v>1.6703899754886214E-2</v>
      </c>
      <c r="K62" s="7">
        <f t="shared" ca="1" si="25"/>
        <v>1.9134453158629992</v>
      </c>
      <c r="L62" s="7">
        <f t="shared" ca="1" si="26"/>
        <v>15.443991434531098</v>
      </c>
      <c r="M62" s="7">
        <f t="shared" ca="1" si="27"/>
        <v>4412.3130451772668</v>
      </c>
      <c r="N62" s="7">
        <f t="shared" ca="1" si="28"/>
        <v>1.0003964222236763</v>
      </c>
      <c r="O62" s="7">
        <f t="shared" ca="1" si="29"/>
        <v>15.443076087718046</v>
      </c>
      <c r="P62" s="7">
        <f t="shared" ca="1" si="30"/>
        <v>23.437827065481052</v>
      </c>
      <c r="Q62" s="7">
        <f t="shared" ca="1" si="31"/>
        <v>23.437706014857092</v>
      </c>
      <c r="R62" s="7">
        <f t="shared" ca="1" si="32"/>
        <v>14.22277925884789</v>
      </c>
      <c r="S62" s="7">
        <f t="shared" ca="1" si="33"/>
        <v>6.0798105520017476</v>
      </c>
      <c r="T62" s="7">
        <f t="shared" ca="1" si="34"/>
        <v>4.3028543450103388E-2</v>
      </c>
      <c r="U62" s="7">
        <f t="shared" ca="1" si="35"/>
        <v>-2.754007320180051</v>
      </c>
      <c r="V62" s="7">
        <f t="shared" ca="1" si="36"/>
        <v>100.23033339715371</v>
      </c>
      <c r="W62" s="23">
        <f t="shared" ca="1" si="37"/>
        <v>0.47969028286123616</v>
      </c>
      <c r="X62" s="24">
        <f t="shared" ca="1" si="38"/>
        <v>0.20127269009136473</v>
      </c>
      <c r="Y62" s="24">
        <f t="shared" ca="1" si="39"/>
        <v>0.7581078756311076</v>
      </c>
      <c r="Z62" s="7">
        <f t="shared" ca="1" si="40"/>
        <v>801.84266717722971</v>
      </c>
      <c r="AA62" s="7">
        <f t="shared" ca="1" si="41"/>
        <v>29.245992679819892</v>
      </c>
      <c r="AB62" s="7">
        <f t="shared" ca="1" si="42"/>
        <v>-172.68850183004503</v>
      </c>
      <c r="AC62" s="7">
        <f t="shared" ca="1" si="43"/>
        <v>118.6170614389374</v>
      </c>
      <c r="AD62" s="7">
        <f t="shared" ca="1" si="44"/>
        <v>-28.617061438937398</v>
      </c>
      <c r="AE62" s="7">
        <f t="shared" ca="1" si="45"/>
        <v>1.0575434527088189E-2</v>
      </c>
      <c r="AF62" s="7">
        <f t="shared" ca="1" si="46"/>
        <v>-28.606486004410311</v>
      </c>
      <c r="AG62" s="7" t="e">
        <f ca="1">IF(AB62&gt;0,MOD(DEGREES(ACOS(((SIN(RADIANS(A62))*COS(RADIANS(AC62)))-SIN(RADIANS(S62)))/(COS(RADIANS(A62))*SIN(RADIANS(AC62)))))+180,360),MOD(540-DEGREES(ACOS(((SIN(RADIANS(A62))*COS(RADIANS(AC62)))-SIN(RADIANS(S62)))/(COS(RADIANS(#REF!))*SIN(RADIANS(AC62))))),360))</f>
        <v>#REF!</v>
      </c>
    </row>
    <row r="63" spans="1:33" x14ac:dyDescent="0.2">
      <c r="A63" s="12">
        <f t="shared" ca="1" si="0"/>
        <v>-70</v>
      </c>
      <c r="B63" s="12">
        <f t="shared" ca="1" si="1"/>
        <v>-78</v>
      </c>
      <c r="C63" s="3">
        <f t="shared" ca="1" si="3"/>
        <v>8</v>
      </c>
      <c r="D63" s="2">
        <f t="shared" ca="1" si="2"/>
        <v>42506</v>
      </c>
      <c r="E63" s="5">
        <v>0</v>
      </c>
      <c r="F63" s="7">
        <f t="shared" ca="1" si="20"/>
        <v>2457524.1666666665</v>
      </c>
      <c r="G63" s="7">
        <f t="shared" ca="1" si="21"/>
        <v>0.16370066164726932</v>
      </c>
      <c r="H63" s="7">
        <f t="shared" ca="1" si="22"/>
        <v>53.816309107176494</v>
      </c>
      <c r="I63" s="7">
        <f t="shared" ca="1" si="23"/>
        <v>6250.5974570274848</v>
      </c>
      <c r="J63" s="7">
        <f t="shared" ca="1" si="24"/>
        <v>1.6701749119991564E-2</v>
      </c>
      <c r="K63" s="7">
        <f t="shared" ca="1" si="25"/>
        <v>1.4335698524085243</v>
      </c>
      <c r="L63" s="7">
        <f t="shared" ca="1" si="26"/>
        <v>55.249878959585018</v>
      </c>
      <c r="M63" s="7">
        <f t="shared" ca="1" si="27"/>
        <v>6252.031026879893</v>
      </c>
      <c r="N63" s="7">
        <f t="shared" ca="1" si="28"/>
        <v>1.0110277569028201</v>
      </c>
      <c r="O63" s="7">
        <f t="shared" ca="1" si="29"/>
        <v>55.243229495338468</v>
      </c>
      <c r="P63" s="7">
        <f t="shared" ca="1" si="30"/>
        <v>23.437162318240986</v>
      </c>
      <c r="Q63" s="7">
        <f t="shared" ca="1" si="31"/>
        <v>23.434654420176635</v>
      </c>
      <c r="R63" s="7">
        <f t="shared" ca="1" si="32"/>
        <v>52.900430698622891</v>
      </c>
      <c r="S63" s="7">
        <f t="shared" ca="1" si="33"/>
        <v>19.071303758122603</v>
      </c>
      <c r="T63" s="7">
        <f t="shared" ca="1" si="34"/>
        <v>4.3017020935790837E-2</v>
      </c>
      <c r="U63" s="7">
        <f t="shared" ca="1" si="35"/>
        <v>3.6326697893802296</v>
      </c>
      <c r="V63" s="7">
        <f t="shared" ca="1" si="36"/>
        <v>25.192402996943507</v>
      </c>
      <c r="W63" s="23">
        <f t="shared" ca="1" si="37"/>
        <v>1.0474773126462638</v>
      </c>
      <c r="X63" s="24">
        <f t="shared" ca="1" si="38"/>
        <v>0.9774984154325318</v>
      </c>
      <c r="Y63" s="24">
        <f t="shared" ca="1" si="39"/>
        <v>1.1174562098599958</v>
      </c>
      <c r="Z63" s="7">
        <f t="shared" ca="1" si="40"/>
        <v>201.53922397554805</v>
      </c>
      <c r="AA63" s="7">
        <f t="shared" ca="1" si="41"/>
        <v>651.6326697893802</v>
      </c>
      <c r="AB63" s="7">
        <f t="shared" ca="1" si="42"/>
        <v>-17.091832552654949</v>
      </c>
      <c r="AC63" s="7">
        <f t="shared" ca="1" si="43"/>
        <v>89.889313506810922</v>
      </c>
      <c r="AD63" s="7">
        <f t="shared" ca="1" si="44"/>
        <v>0.11068649318907831</v>
      </c>
      <c r="AE63" s="7">
        <f t="shared" ca="1" si="45"/>
        <v>0.46635884078345252</v>
      </c>
      <c r="AF63" s="7">
        <f t="shared" ca="1" si="46"/>
        <v>0.57704533397253077</v>
      </c>
      <c r="AG63" s="7" t="e">
        <f ca="1">IF(AB63&gt;0,MOD(DEGREES(ACOS(((SIN(RADIANS(A63))*COS(RADIANS(AC63)))-SIN(RADIANS(S63)))/(COS(RADIANS(A63))*SIN(RADIANS(AC63)))))+180,360),MOD(540-DEGREES(ACOS(((SIN(RADIANS(A63))*COS(RADIANS(AC63)))-SIN(RADIANS(S63)))/(COS(RADIANS(#REF!))*SIN(RADIANS(AC63))))),360))</f>
        <v>#REF!</v>
      </c>
    </row>
    <row r="64" spans="1:33" x14ac:dyDescent="0.2">
      <c r="A64" s="12">
        <f t="shared" ca="1" si="0"/>
        <v>-35</v>
      </c>
      <c r="B64" s="12">
        <f t="shared" ca="1" si="1"/>
        <v>169</v>
      </c>
      <c r="C64" s="3">
        <f t="shared" ca="1" si="3"/>
        <v>5</v>
      </c>
      <c r="D64" s="2">
        <f t="shared" ca="1" si="2"/>
        <v>40004</v>
      </c>
      <c r="E64" s="5">
        <v>0</v>
      </c>
      <c r="F64" s="7">
        <f t="shared" ca="1" si="20"/>
        <v>2455022.2916666665</v>
      </c>
      <c r="G64" s="7">
        <f t="shared" ca="1" si="21"/>
        <v>9.5203057266708052E-2</v>
      </c>
      <c r="H64" s="7">
        <f t="shared" ca="1" si="22"/>
        <v>107.84981451915519</v>
      </c>
      <c r="I64" s="7">
        <f t="shared" ca="1" si="23"/>
        <v>3784.7487549128946</v>
      </c>
      <c r="J64" s="7">
        <f t="shared" ca="1" si="24"/>
        <v>1.6704630800720759E-2</v>
      </c>
      <c r="K64" s="7">
        <f t="shared" ca="1" si="25"/>
        <v>-0.1552390876409758</v>
      </c>
      <c r="L64" s="7">
        <f t="shared" ca="1" si="26"/>
        <v>107.69457543151421</v>
      </c>
      <c r="M64" s="7">
        <f t="shared" ca="1" si="27"/>
        <v>3784.5935158252537</v>
      </c>
      <c r="N64" s="7">
        <f t="shared" ca="1" si="28"/>
        <v>1.0166501895717197</v>
      </c>
      <c r="O64" s="7">
        <f t="shared" ca="1" si="29"/>
        <v>107.6929867958287</v>
      </c>
      <c r="P64" s="7">
        <f t="shared" ca="1" si="30"/>
        <v>23.438053073636368</v>
      </c>
      <c r="Q64" s="7">
        <f t="shared" ca="1" si="31"/>
        <v>23.43936790561369</v>
      </c>
      <c r="R64" s="7">
        <f t="shared" ca="1" si="32"/>
        <v>109.17242484970298</v>
      </c>
      <c r="S64" s="7">
        <f t="shared" ca="1" si="33"/>
        <v>22.269459961334473</v>
      </c>
      <c r="T64" s="7">
        <f t="shared" ca="1" si="34"/>
        <v>4.3034819284821141E-2</v>
      </c>
      <c r="U64" s="7">
        <f t="shared" ca="1" si="35"/>
        <v>-5.2914687297306306</v>
      </c>
      <c r="V64" s="7">
        <f t="shared" ca="1" si="36"/>
        <v>74.480760323502309</v>
      </c>
      <c r="W64" s="23">
        <f t="shared" ca="1" si="37"/>
        <v>0.24256351995120184</v>
      </c>
      <c r="X64" s="24">
        <f t="shared" ca="1" si="38"/>
        <v>3.5672519052584312E-2</v>
      </c>
      <c r="Y64" s="24">
        <f t="shared" ca="1" si="39"/>
        <v>0.44945452084981941</v>
      </c>
      <c r="Z64" s="7">
        <f t="shared" ca="1" si="40"/>
        <v>595.84608258801848</v>
      </c>
      <c r="AA64" s="7">
        <f t="shared" ca="1" si="41"/>
        <v>370.70853127026942</v>
      </c>
      <c r="AB64" s="7">
        <f t="shared" ca="1" si="42"/>
        <v>-87.322867182432645</v>
      </c>
      <c r="AC64" s="7">
        <f t="shared" ca="1" si="43"/>
        <v>100.48378438747184</v>
      </c>
      <c r="AD64" s="7">
        <f t="shared" ca="1" si="44"/>
        <v>-10.483784387471843</v>
      </c>
      <c r="AE64" s="7">
        <f t="shared" ca="1" si="45"/>
        <v>3.1181381590918034E-2</v>
      </c>
      <c r="AF64" s="7">
        <f t="shared" ca="1" si="46"/>
        <v>-10.452603005880926</v>
      </c>
      <c r="AG64" s="7" t="e">
        <f ca="1">IF(AB64&gt;0,MOD(DEGREES(ACOS(((SIN(RADIANS(A64))*COS(RADIANS(AC64)))-SIN(RADIANS(S64)))/(COS(RADIANS(A64))*SIN(RADIANS(AC64)))))+180,360),MOD(540-DEGREES(ACOS(((SIN(RADIANS(A64))*COS(RADIANS(AC64)))-SIN(RADIANS(S64)))/(COS(RADIANS(#REF!))*SIN(RADIANS(AC64))))),360))</f>
        <v>#REF!</v>
      </c>
    </row>
    <row r="65" spans="1:33" x14ac:dyDescent="0.2">
      <c r="A65" s="12">
        <f t="shared" ca="1" si="0"/>
        <v>44</v>
      </c>
      <c r="B65" s="12">
        <f t="shared" ca="1" si="1"/>
        <v>49</v>
      </c>
      <c r="C65" s="3">
        <f t="shared" ca="1" si="3"/>
        <v>-5</v>
      </c>
      <c r="D65" s="2">
        <f t="shared" ca="1" si="2"/>
        <v>37012</v>
      </c>
      <c r="E65" s="5">
        <v>0</v>
      </c>
      <c r="F65" s="7">
        <f t="shared" ca="1" si="20"/>
        <v>2452030.7083333335</v>
      </c>
      <c r="G65" s="7">
        <f t="shared" ca="1" si="21"/>
        <v>1.3297969427337127E-2</v>
      </c>
      <c r="H65" s="7">
        <f t="shared" ca="1" si="22"/>
        <v>39.203596613557465</v>
      </c>
      <c r="I65" s="7">
        <f t="shared" ca="1" si="23"/>
        <v>836.24338014241198</v>
      </c>
      <c r="J65" s="7">
        <f t="shared" ca="1" si="24"/>
        <v>1.6708074970854064E-2</v>
      </c>
      <c r="K65" s="7">
        <f t="shared" ca="1" si="25"/>
        <v>1.701280601521693</v>
      </c>
      <c r="L65" s="7">
        <f t="shared" ca="1" si="26"/>
        <v>40.904877215079161</v>
      </c>
      <c r="M65" s="7">
        <f t="shared" ca="1" si="27"/>
        <v>837.9446607439337</v>
      </c>
      <c r="N65" s="7">
        <f t="shared" ca="1" si="28"/>
        <v>1.0076111650071491</v>
      </c>
      <c r="O65" s="7">
        <f t="shared" ca="1" si="29"/>
        <v>40.89447031358398</v>
      </c>
      <c r="P65" s="7">
        <f t="shared" ca="1" si="30"/>
        <v>23.439118182072551</v>
      </c>
      <c r="Q65" s="7">
        <f t="shared" ca="1" si="31"/>
        <v>23.43870359804183</v>
      </c>
      <c r="R65" s="7">
        <f t="shared" ca="1" si="32"/>
        <v>38.470529145403326</v>
      </c>
      <c r="S65" s="7">
        <f t="shared" ca="1" si="33"/>
        <v>15.094139939136163</v>
      </c>
      <c r="T65" s="7">
        <f t="shared" ca="1" si="34"/>
        <v>4.3032310586051101E-2</v>
      </c>
      <c r="U65" s="7">
        <f t="shared" ca="1" si="35"/>
        <v>2.8907677383068058</v>
      </c>
      <c r="V65" s="7">
        <f t="shared" ca="1" si="36"/>
        <v>106.34314413387702</v>
      </c>
      <c r="W65" s="23">
        <f t="shared" ca="1" si="37"/>
        <v>0.1535480779595092</v>
      </c>
      <c r="X65" s="24">
        <f t="shared" ca="1" si="38"/>
        <v>-0.14184954463459365</v>
      </c>
      <c r="Y65" s="24">
        <f t="shared" ca="1" si="39"/>
        <v>0.44894570055361205</v>
      </c>
      <c r="Z65" s="7">
        <f t="shared" ca="1" si="40"/>
        <v>850.74515307101615</v>
      </c>
      <c r="AA65" s="7">
        <f t="shared" ca="1" si="41"/>
        <v>498.89076773830681</v>
      </c>
      <c r="AB65" s="7">
        <f t="shared" ca="1" si="42"/>
        <v>-55.277308065423298</v>
      </c>
      <c r="AC65" s="7">
        <f t="shared" ca="1" si="43"/>
        <v>54.795510975982246</v>
      </c>
      <c r="AD65" s="7">
        <f t="shared" ca="1" si="44"/>
        <v>35.204489024017754</v>
      </c>
      <c r="AE65" s="7">
        <f t="shared" ca="1" si="45"/>
        <v>2.2819300565493021E-2</v>
      </c>
      <c r="AF65" s="7">
        <f t="shared" ca="1" si="46"/>
        <v>35.227308324583248</v>
      </c>
      <c r="AG65" s="7" t="e">
        <f ca="1">IF(AB65&gt;0,MOD(DEGREES(ACOS(((SIN(RADIANS(A65))*COS(RADIANS(AC65)))-SIN(RADIANS(S65)))/(COS(RADIANS(A65))*SIN(RADIANS(AC65)))))+180,360),MOD(540-DEGREES(ACOS(((SIN(RADIANS(A65))*COS(RADIANS(AC65)))-SIN(RADIANS(S65)))/(COS(RADIANS(#REF!))*SIN(RADIANS(AC65))))),360))</f>
        <v>#REF!</v>
      </c>
    </row>
    <row r="66" spans="1:33" x14ac:dyDescent="0.2">
      <c r="A66" s="12">
        <f t="shared" ca="1" si="0"/>
        <v>-5</v>
      </c>
      <c r="B66" s="12">
        <f t="shared" ca="1" si="1"/>
        <v>-86</v>
      </c>
      <c r="C66" s="3">
        <f t="shared" ca="1" si="3"/>
        <v>-12</v>
      </c>
      <c r="D66" s="2">
        <f t="shared" ca="1" si="2"/>
        <v>40868</v>
      </c>
      <c r="E66" s="5">
        <v>0</v>
      </c>
      <c r="F66" s="7">
        <f t="shared" ca="1" si="20"/>
        <v>2455887</v>
      </c>
      <c r="G66" s="7">
        <f t="shared" ca="1" si="21"/>
        <v>0.11887748117727584</v>
      </c>
      <c r="H66" s="7">
        <f t="shared" ca="1" si="22"/>
        <v>240.14730211804272</v>
      </c>
      <c r="I66" s="7">
        <f t="shared" ca="1" si="23"/>
        <v>4637.005531077215</v>
      </c>
      <c r="J66" s="7">
        <f t="shared" ca="1" si="24"/>
        <v>1.6703634956817655E-2</v>
      </c>
      <c r="K66" s="7">
        <f t="shared" ca="1" si="25"/>
        <v>-1.3253863140353872</v>
      </c>
      <c r="L66" s="7">
        <f t="shared" ca="1" si="26"/>
        <v>238.82191580400732</v>
      </c>
      <c r="M66" s="7">
        <f t="shared" ca="1" si="27"/>
        <v>4635.6801447631797</v>
      </c>
      <c r="N66" s="7">
        <f t="shared" ca="1" si="28"/>
        <v>0.98791579344197189</v>
      </c>
      <c r="O66" s="7">
        <f t="shared" ca="1" si="29"/>
        <v>238.82084539865679</v>
      </c>
      <c r="P66" s="7">
        <f t="shared" ca="1" si="30"/>
        <v>23.43774520706296</v>
      </c>
      <c r="Q66" s="7">
        <f t="shared" ca="1" si="31"/>
        <v>23.437087585482224</v>
      </c>
      <c r="R66" s="7">
        <f t="shared" ca="1" si="32"/>
        <v>-123.40636857148796</v>
      </c>
      <c r="S66" s="7">
        <f t="shared" ca="1" si="33"/>
        <v>-19.894489808969663</v>
      </c>
      <c r="T66" s="7">
        <f t="shared" ca="1" si="34"/>
        <v>4.3026208188090713E-2</v>
      </c>
      <c r="U66" s="7">
        <f t="shared" ca="1" si="35"/>
        <v>14.226583422834874</v>
      </c>
      <c r="V66" s="7">
        <f t="shared" ca="1" si="36"/>
        <v>92.704262424601026</v>
      </c>
      <c r="W66" s="23">
        <f t="shared" ca="1" si="37"/>
        <v>0.22900931706747576</v>
      </c>
      <c r="X66" s="24">
        <f t="shared" ca="1" si="38"/>
        <v>-2.8502523000860397E-2</v>
      </c>
      <c r="Y66" s="24">
        <f t="shared" ca="1" si="39"/>
        <v>0.4865211571358119</v>
      </c>
      <c r="Z66" s="7">
        <f t="shared" ca="1" si="40"/>
        <v>741.63409939680821</v>
      </c>
      <c r="AA66" s="7">
        <f t="shared" ca="1" si="41"/>
        <v>390.22658342283489</v>
      </c>
      <c r="AB66" s="7">
        <f t="shared" ca="1" si="42"/>
        <v>-82.443354144291277</v>
      </c>
      <c r="AC66" s="7">
        <f t="shared" ca="1" si="43"/>
        <v>81.208122656585232</v>
      </c>
      <c r="AD66" s="7">
        <f t="shared" ca="1" si="44"/>
        <v>8.7918773434147681</v>
      </c>
      <c r="AE66" s="7">
        <f t="shared" ca="1" si="45"/>
        <v>9.9362896974152556E-2</v>
      </c>
      <c r="AF66" s="7">
        <f t="shared" ca="1" si="46"/>
        <v>8.891240240388921</v>
      </c>
      <c r="AG66" s="7" t="e">
        <f ca="1">IF(AB66&gt;0,MOD(DEGREES(ACOS(((SIN(RADIANS(A66))*COS(RADIANS(AC66)))-SIN(RADIANS(S66)))/(COS(RADIANS(A66))*SIN(RADIANS(AC66)))))+180,360),MOD(540-DEGREES(ACOS(((SIN(RADIANS(A66))*COS(RADIANS(AC66)))-SIN(RADIANS(S66)))/(COS(RADIANS(#REF!))*SIN(RADIANS(AC66))))),360))</f>
        <v>#REF!</v>
      </c>
    </row>
    <row r="67" spans="1:33" x14ac:dyDescent="0.2">
      <c r="A67" s="12">
        <f t="shared" ref="A67:A130" ca="1" si="47">RANDBETWEEN(-90,90)</f>
        <v>31</v>
      </c>
      <c r="B67" s="12">
        <f t="shared" ref="B67:B130" ca="1" si="48">RANDBETWEEN(-180,180)</f>
        <v>72</v>
      </c>
      <c r="C67" s="3">
        <f t="shared" ca="1" si="3"/>
        <v>-13</v>
      </c>
      <c r="D67" s="2">
        <f t="shared" ref="D67:D130" ca="1" si="49">RANDBETWEEN(DATE(2000,1,1), DATE(2018,12,31))</f>
        <v>43081</v>
      </c>
      <c r="E67" s="5">
        <v>0</v>
      </c>
      <c r="F67" s="7">
        <f t="shared" ca="1" si="20"/>
        <v>2458100.0416666665</v>
      </c>
      <c r="G67" s="7">
        <f t="shared" ca="1" si="21"/>
        <v>0.17946725986766629</v>
      </c>
      <c r="H67" s="7">
        <f t="shared" ca="1" si="22"/>
        <v>261.42598428226574</v>
      </c>
      <c r="I67" s="7">
        <f t="shared" ca="1" si="23"/>
        <v>6818.1800184341719</v>
      </c>
      <c r="J67" s="7">
        <f t="shared" ca="1" si="24"/>
        <v>1.6701085653980326E-2</v>
      </c>
      <c r="K67" s="7">
        <f t="shared" ca="1" si="25"/>
        <v>-0.72536806475739191</v>
      </c>
      <c r="L67" s="7">
        <f t="shared" ca="1" si="26"/>
        <v>260.70061621750835</v>
      </c>
      <c r="M67" s="7">
        <f t="shared" ca="1" si="27"/>
        <v>6817.4546503694146</v>
      </c>
      <c r="N67" s="7">
        <f t="shared" ca="1" si="28"/>
        <v>0.98453589337422076</v>
      </c>
      <c r="O67" s="7">
        <f t="shared" ca="1" si="29"/>
        <v>260.69172318255823</v>
      </c>
      <c r="P67" s="7">
        <f t="shared" ca="1" si="30"/>
        <v>23.436957286585027</v>
      </c>
      <c r="Q67" s="7">
        <f t="shared" ca="1" si="31"/>
        <v>23.435057052437703</v>
      </c>
      <c r="R67" s="7">
        <f t="shared" ca="1" si="32"/>
        <v>-100.12850137467636</v>
      </c>
      <c r="S67" s="7">
        <f t="shared" ca="1" si="33"/>
        <v>-23.108430905375581</v>
      </c>
      <c r="T67" s="7">
        <f t="shared" ca="1" si="34"/>
        <v>4.3018541139024744E-2</v>
      </c>
      <c r="U67" s="7">
        <f t="shared" ca="1" si="35"/>
        <v>6.1608188051553334</v>
      </c>
      <c r="V67" s="7">
        <f t="shared" ca="1" si="36"/>
        <v>76.234237979293724</v>
      </c>
      <c r="W67" s="23">
        <f t="shared" ca="1" si="37"/>
        <v>-0.24594501305913563</v>
      </c>
      <c r="X67" s="24">
        <f t="shared" ca="1" si="38"/>
        <v>-0.45770678522384045</v>
      </c>
      <c r="Y67" s="24">
        <f t="shared" ca="1" si="39"/>
        <v>-3.4183240894430839E-2</v>
      </c>
      <c r="Z67" s="7">
        <f t="shared" ca="1" si="40"/>
        <v>609.87390383434979</v>
      </c>
      <c r="AA67" s="7">
        <f t="shared" ca="1" si="41"/>
        <v>1074.1608188051553</v>
      </c>
      <c r="AB67" s="7">
        <f t="shared" ca="1" si="42"/>
        <v>88.540204701288815</v>
      </c>
      <c r="AC67" s="7">
        <f t="shared" ca="1" si="43"/>
        <v>100.48939984958972</v>
      </c>
      <c r="AD67" s="7">
        <f t="shared" ca="1" si="44"/>
        <v>-10.489399849589716</v>
      </c>
      <c r="AE67" s="7">
        <f t="shared" ca="1" si="45"/>
        <v>3.1164310155642926E-2</v>
      </c>
      <c r="AF67" s="7">
        <f t="shared" ca="1" si="46"/>
        <v>-10.458235539434073</v>
      </c>
      <c r="AG67" s="7">
        <f ca="1">IF(AB67&gt;0,MOD(DEGREES(ACOS(((SIN(RADIANS(A67))*COS(RADIANS(AC67)))-SIN(RADIANS(S67)))/(COS(RADIANS(A67))*SIN(RADIANS(AC67)))))+180,360),MOD(540-DEGREES(ACOS(((SIN(RADIANS(A67))*COS(RADIANS(AC67)))-SIN(RADIANS(S67)))/(COS(RADIANS(#REF!))*SIN(RADIANS(AC67))))),360))</f>
        <v>249.24300266607781</v>
      </c>
    </row>
    <row r="68" spans="1:33" x14ac:dyDescent="0.2">
      <c r="A68" s="12">
        <f t="shared" ca="1" si="47"/>
        <v>-44</v>
      </c>
      <c r="B68" s="12">
        <f t="shared" ca="1" si="48"/>
        <v>-123</v>
      </c>
      <c r="C68" s="3">
        <f t="shared" ref="C68:C131" ca="1" si="50">RANDBETWEEN(-13,13)</f>
        <v>-6</v>
      </c>
      <c r="D68" s="2">
        <f t="shared" ca="1" si="49"/>
        <v>37623</v>
      </c>
      <c r="E68" s="5">
        <v>0</v>
      </c>
      <c r="F68" s="7">
        <f t="shared" ca="1" si="20"/>
        <v>2452641.75</v>
      </c>
      <c r="G68" s="7">
        <f t="shared" ca="1" si="21"/>
        <v>3.0027378507871322E-2</v>
      </c>
      <c r="H68" s="7">
        <f t="shared" ca="1" si="22"/>
        <v>281.47520253354242</v>
      </c>
      <c r="I68" s="7">
        <f t="shared" ca="1" si="23"/>
        <v>1438.4862188431423</v>
      </c>
      <c r="J68" s="7">
        <f t="shared" ca="1" si="24"/>
        <v>1.6707371624851437E-2</v>
      </c>
      <c r="K68" s="7">
        <f t="shared" ca="1" si="25"/>
        <v>-5.1653649118489908E-2</v>
      </c>
      <c r="L68" s="7">
        <f t="shared" ca="1" si="26"/>
        <v>281.42354888442395</v>
      </c>
      <c r="M68" s="7">
        <f t="shared" ca="1" si="27"/>
        <v>1438.4345651940239</v>
      </c>
      <c r="N68" s="7">
        <f t="shared" ca="1" si="28"/>
        <v>0.98329966003953506</v>
      </c>
      <c r="O68" s="7">
        <f t="shared" ca="1" si="29"/>
        <v>281.41346007934857</v>
      </c>
      <c r="P68" s="7">
        <f t="shared" ca="1" si="30"/>
        <v>23.438900629942296</v>
      </c>
      <c r="Q68" s="7">
        <f t="shared" ca="1" si="31"/>
        <v>23.439902424566988</v>
      </c>
      <c r="R68" s="7">
        <f t="shared" ca="1" si="32"/>
        <v>-77.590512461214686</v>
      </c>
      <c r="S68" s="7">
        <f t="shared" ca="1" si="33"/>
        <v>-22.949558623677387</v>
      </c>
      <c r="T68" s="7">
        <f t="shared" ca="1" si="34"/>
        <v>4.3036837905827081E-2</v>
      </c>
      <c r="U68" s="7">
        <f t="shared" ca="1" si="35"/>
        <v>-3.775898490428296</v>
      </c>
      <c r="V68" s="7">
        <f t="shared" ca="1" si="36"/>
        <v>115.52183817007371</v>
      </c>
      <c r="W68" s="23">
        <f t="shared" ca="1" si="37"/>
        <v>0.59428881839613079</v>
      </c>
      <c r="X68" s="24">
        <f t="shared" ca="1" si="38"/>
        <v>0.27339482347925936</v>
      </c>
      <c r="Y68" s="24">
        <f t="shared" ca="1" si="39"/>
        <v>0.91518281331300222</v>
      </c>
      <c r="Z68" s="7">
        <f t="shared" ca="1" si="40"/>
        <v>924.17470536058966</v>
      </c>
      <c r="AA68" s="7">
        <f t="shared" ca="1" si="41"/>
        <v>1304.2241015095717</v>
      </c>
      <c r="AB68" s="7">
        <f t="shared" ca="1" si="42"/>
        <v>146.05602537739293</v>
      </c>
      <c r="AC68" s="7">
        <f t="shared" ca="1" si="43"/>
        <v>106.18008312961663</v>
      </c>
      <c r="AD68" s="7">
        <f t="shared" ca="1" si="44"/>
        <v>-16.180083129616634</v>
      </c>
      <c r="AE68" s="7">
        <f t="shared" ca="1" si="45"/>
        <v>1.9886269900009686E-2</v>
      </c>
      <c r="AF68" s="7">
        <f t="shared" ca="1" si="46"/>
        <v>-16.160196859716624</v>
      </c>
      <c r="AG68" s="7">
        <f ca="1">IF(AB68&gt;0,MOD(DEGREES(ACOS(((SIN(RADIANS(A68))*COS(RADIANS(AC68)))-SIN(RADIANS(S68)))/(COS(RADIANS(A68))*SIN(RADIANS(AC68)))))+180,360),MOD(540-DEGREES(ACOS(((SIN(RADIANS(A68))*COS(RADIANS(AC68)))-SIN(RADIANS(S68)))/(COS(RADIANS(#REF!))*SIN(RADIANS(AC68))))),360))</f>
        <v>212.37048222942011</v>
      </c>
    </row>
    <row r="69" spans="1:33" x14ac:dyDescent="0.2">
      <c r="A69" s="12">
        <f t="shared" ca="1" si="47"/>
        <v>-76</v>
      </c>
      <c r="B69" s="12">
        <f t="shared" ca="1" si="48"/>
        <v>-152</v>
      </c>
      <c r="C69" s="3">
        <f t="shared" ca="1" si="50"/>
        <v>4</v>
      </c>
      <c r="D69" s="2">
        <f t="shared" ca="1" si="49"/>
        <v>40017</v>
      </c>
      <c r="E69" s="5">
        <v>0</v>
      </c>
      <c r="F69" s="7">
        <f t="shared" ca="1" si="20"/>
        <v>2455035.3333333335</v>
      </c>
      <c r="G69" s="7">
        <f t="shared" ca="1" si="21"/>
        <v>9.5560118640205027E-2</v>
      </c>
      <c r="H69" s="7">
        <f t="shared" ca="1" si="22"/>
        <v>120.70429886225656</v>
      </c>
      <c r="I69" s="7">
        <f t="shared" ca="1" si="23"/>
        <v>3797.602625243559</v>
      </c>
      <c r="J69" s="7">
        <f t="shared" ca="1" si="24"/>
        <v>1.6704615782301736E-2</v>
      </c>
      <c r="K69" s="7">
        <f t="shared" ca="1" si="25"/>
        <v>-0.56757204943671136</v>
      </c>
      <c r="L69" s="7">
        <f t="shared" ca="1" si="26"/>
        <v>120.13672681281986</v>
      </c>
      <c r="M69" s="7">
        <f t="shared" ca="1" si="27"/>
        <v>3797.0350531941222</v>
      </c>
      <c r="N69" s="7">
        <f t="shared" ca="1" si="28"/>
        <v>1.0159484094955449</v>
      </c>
      <c r="O69" s="7">
        <f t="shared" ca="1" si="29"/>
        <v>120.13516746988721</v>
      </c>
      <c r="P69" s="7">
        <f t="shared" ca="1" si="30"/>
        <v>23.438048430344505</v>
      </c>
      <c r="Q69" s="7">
        <f t="shared" ca="1" si="31"/>
        <v>23.439336691739769</v>
      </c>
      <c r="R69" s="7">
        <f t="shared" ca="1" si="32"/>
        <v>122.32195429912106</v>
      </c>
      <c r="S69" s="7">
        <f t="shared" ca="1" si="33"/>
        <v>20.121715529432162</v>
      </c>
      <c r="T69" s="7">
        <f t="shared" ca="1" si="34"/>
        <v>4.3034701406615632E-2</v>
      </c>
      <c r="U69" s="7">
        <f t="shared" ca="1" si="35"/>
        <v>-6.4736358283421636</v>
      </c>
      <c r="V69" s="7" t="e">
        <f t="shared" ca="1" si="36"/>
        <v>#NUM!</v>
      </c>
      <c r="W69" s="23">
        <f t="shared" ca="1" si="37"/>
        <v>1.0933844693252377</v>
      </c>
      <c r="X69" s="24" t="e">
        <f t="shared" ca="1" si="38"/>
        <v>#NUM!</v>
      </c>
      <c r="Y69" s="24" t="e">
        <f t="shared" ca="1" si="39"/>
        <v>#NUM!</v>
      </c>
      <c r="Z69" s="7" t="e">
        <f t="shared" ca="1" si="40"/>
        <v>#NUM!</v>
      </c>
      <c r="AA69" s="7">
        <f t="shared" ca="1" si="41"/>
        <v>585.52636417165786</v>
      </c>
      <c r="AB69" s="7">
        <f t="shared" ca="1" si="42"/>
        <v>-33.618408957085535</v>
      </c>
      <c r="AC69" s="7">
        <f t="shared" ca="1" si="43"/>
        <v>98.316100330810073</v>
      </c>
      <c r="AD69" s="7">
        <f t="shared" ca="1" si="44"/>
        <v>-8.3161003308100732</v>
      </c>
      <c r="AE69" s="7">
        <f t="shared" ca="1" si="45"/>
        <v>3.9474255171612065E-2</v>
      </c>
      <c r="AF69" s="7">
        <f t="shared" ca="1" si="46"/>
        <v>-8.2766260756384611</v>
      </c>
      <c r="AG69" s="7" t="e">
        <f ca="1">IF(AB69&gt;0,MOD(DEGREES(ACOS(((SIN(RADIANS(A69))*COS(RADIANS(AC69)))-SIN(RADIANS(S69)))/(COS(RADIANS(A69))*SIN(RADIANS(AC69)))))+180,360),MOD(540-DEGREES(ACOS(((SIN(RADIANS(A69))*COS(RADIANS(AC69)))-SIN(RADIANS(S69)))/(COS(RADIANS(#REF!))*SIN(RADIANS(AC69))))),360))</f>
        <v>#REF!</v>
      </c>
    </row>
    <row r="70" spans="1:33" x14ac:dyDescent="0.2">
      <c r="A70" s="12">
        <f t="shared" ca="1" si="47"/>
        <v>-87</v>
      </c>
      <c r="B70" s="12">
        <f t="shared" ca="1" si="48"/>
        <v>-15</v>
      </c>
      <c r="C70" s="3">
        <f t="shared" ca="1" si="50"/>
        <v>-13</v>
      </c>
      <c r="D70" s="2">
        <f t="shared" ca="1" si="49"/>
        <v>39862</v>
      </c>
      <c r="E70" s="5">
        <v>0</v>
      </c>
      <c r="F70" s="7">
        <f t="shared" ca="1" si="20"/>
        <v>2454881.0416666665</v>
      </c>
      <c r="G70" s="7">
        <f t="shared" ca="1" si="21"/>
        <v>9.1335843029883956E-2</v>
      </c>
      <c r="H70" s="7">
        <f t="shared" ca="1" si="22"/>
        <v>328.62712467722804</v>
      </c>
      <c r="I70" s="7">
        <f t="shared" ca="1" si="23"/>
        <v>3645.5327152301365</v>
      </c>
      <c r="J70" s="7">
        <f t="shared" ca="1" si="24"/>
        <v>1.6704793458205223E-2</v>
      </c>
      <c r="K70" s="7">
        <f t="shared" ca="1" si="25"/>
        <v>1.3862215895983567</v>
      </c>
      <c r="L70" s="7">
        <f t="shared" ca="1" si="26"/>
        <v>330.01334626682637</v>
      </c>
      <c r="M70" s="7">
        <f t="shared" ca="1" si="27"/>
        <v>3646.9189368197349</v>
      </c>
      <c r="N70" s="7">
        <f t="shared" ca="1" si="28"/>
        <v>0.98844390629897183</v>
      </c>
      <c r="O70" s="7">
        <f t="shared" ca="1" si="29"/>
        <v>330.01140314753201</v>
      </c>
      <c r="P70" s="7">
        <f t="shared" ca="1" si="30"/>
        <v>23.438103363602234</v>
      </c>
      <c r="Q70" s="7">
        <f t="shared" ca="1" si="31"/>
        <v>23.439692943633652</v>
      </c>
      <c r="R70" s="7">
        <f t="shared" ca="1" si="32"/>
        <v>-27.899584818313038</v>
      </c>
      <c r="S70" s="7">
        <f t="shared" ca="1" si="33"/>
        <v>-11.468153159589138</v>
      </c>
      <c r="T70" s="7">
        <f t="shared" ca="1" si="34"/>
        <v>4.3036046790986486E-2</v>
      </c>
      <c r="U70" s="7">
        <f t="shared" ca="1" si="35"/>
        <v>-13.924265375165794</v>
      </c>
      <c r="V70" s="7" t="e">
        <f t="shared" ca="1" si="36"/>
        <v>#NUM!</v>
      </c>
      <c r="W70" s="23">
        <f t="shared" ca="1" si="37"/>
        <v>9.6696287327539994E-3</v>
      </c>
      <c r="X70" s="24" t="e">
        <f t="shared" ca="1" si="38"/>
        <v>#NUM!</v>
      </c>
      <c r="Y70" s="24" t="e">
        <f t="shared" ca="1" si="39"/>
        <v>#NUM!</v>
      </c>
      <c r="Z70" s="7" t="e">
        <f t="shared" ca="1" si="40"/>
        <v>#NUM!</v>
      </c>
      <c r="AA70" s="7">
        <f t="shared" ca="1" si="41"/>
        <v>706.07573462483424</v>
      </c>
      <c r="AB70" s="7">
        <f t="shared" ca="1" si="42"/>
        <v>-3.48106634379144</v>
      </c>
      <c r="AC70" s="7">
        <f t="shared" ca="1" si="43"/>
        <v>75.537446619117404</v>
      </c>
      <c r="AD70" s="7">
        <f t="shared" ca="1" si="44"/>
        <v>14.462553380882596</v>
      </c>
      <c r="AE70" s="7">
        <f t="shared" ca="1" si="45"/>
        <v>6.1460779880666533E-2</v>
      </c>
      <c r="AF70" s="7">
        <f t="shared" ca="1" si="46"/>
        <v>14.524014160763263</v>
      </c>
      <c r="AG70" s="7" t="e">
        <f ca="1">IF(AB70&gt;0,MOD(DEGREES(ACOS(((SIN(RADIANS(A70))*COS(RADIANS(AC70)))-SIN(RADIANS(S70)))/(COS(RADIANS(A70))*SIN(RADIANS(AC70)))))+180,360),MOD(540-DEGREES(ACOS(((SIN(RADIANS(A70))*COS(RADIANS(AC70)))-SIN(RADIANS(S70)))/(COS(RADIANS(#REF!))*SIN(RADIANS(AC70))))),360))</f>
        <v>#REF!</v>
      </c>
    </row>
    <row r="71" spans="1:33" x14ac:dyDescent="0.2">
      <c r="A71" s="12">
        <f t="shared" ca="1" si="47"/>
        <v>55</v>
      </c>
      <c r="B71" s="12">
        <f t="shared" ca="1" si="48"/>
        <v>87</v>
      </c>
      <c r="C71" s="3">
        <f t="shared" ca="1" si="50"/>
        <v>2</v>
      </c>
      <c r="D71" s="2">
        <f t="shared" ca="1" si="49"/>
        <v>42629</v>
      </c>
      <c r="E71" s="5">
        <v>0</v>
      </c>
      <c r="F71" s="7">
        <f t="shared" ca="1" si="20"/>
        <v>2457647.4166666665</v>
      </c>
      <c r="G71" s="7">
        <f t="shared" ca="1" si="21"/>
        <v>0.16707506274240963</v>
      </c>
      <c r="H71" s="7">
        <f t="shared" ca="1" si="22"/>
        <v>175.29734658584493</v>
      </c>
      <c r="I71" s="7">
        <f t="shared" ca="1" si="23"/>
        <v>6372.0726915785162</v>
      </c>
      <c r="J71" s="7">
        <f t="shared" ca="1" si="24"/>
        <v>1.6701607128873992E-2</v>
      </c>
      <c r="K71" s="7">
        <f t="shared" ca="1" si="25"/>
        <v>-1.8090063832499925</v>
      </c>
      <c r="L71" s="7">
        <f t="shared" ca="1" si="26"/>
        <v>173.48834020259494</v>
      </c>
      <c r="M71" s="7">
        <f t="shared" ca="1" si="27"/>
        <v>6370.2636851952666</v>
      </c>
      <c r="N71" s="7">
        <f t="shared" ca="1" si="28"/>
        <v>1.0053924851976741</v>
      </c>
      <c r="O71" s="7">
        <f t="shared" ca="1" si="29"/>
        <v>173.48116470191974</v>
      </c>
      <c r="P71" s="7">
        <f t="shared" ca="1" si="30"/>
        <v>23.437118436923271</v>
      </c>
      <c r="Q71" s="7">
        <f t="shared" ca="1" si="31"/>
        <v>23.434685198472497</v>
      </c>
      <c r="R71" s="7">
        <f t="shared" ca="1" si="32"/>
        <v>174.01480066412867</v>
      </c>
      <c r="S71" s="7">
        <f t="shared" ca="1" si="33"/>
        <v>2.5878530072131594</v>
      </c>
      <c r="T71" s="7">
        <f t="shared" ca="1" si="34"/>
        <v>4.3017137143199345E-2</v>
      </c>
      <c r="U71" s="7">
        <f t="shared" ca="1" si="35"/>
        <v>5.0760019816482673</v>
      </c>
      <c r="V71" s="7">
        <f t="shared" ca="1" si="36"/>
        <v>95.159043365103614</v>
      </c>
      <c r="W71" s="23">
        <f t="shared" ca="1" si="37"/>
        <v>0.33814166529052203</v>
      </c>
      <c r="X71" s="24">
        <f t="shared" ca="1" si="38"/>
        <v>7.3810989276345329E-2</v>
      </c>
      <c r="Y71" s="24">
        <f t="shared" ca="1" si="39"/>
        <v>0.60247234130469873</v>
      </c>
      <c r="Z71" s="7">
        <f t="shared" ca="1" si="40"/>
        <v>761.27234692082891</v>
      </c>
      <c r="AA71" s="7">
        <f t="shared" ca="1" si="41"/>
        <v>233.07600198164829</v>
      </c>
      <c r="AB71" s="7">
        <f t="shared" ca="1" si="42"/>
        <v>-121.73099950458793</v>
      </c>
      <c r="AC71" s="7">
        <f t="shared" ca="1" si="43"/>
        <v>105.32945023791272</v>
      </c>
      <c r="AD71" s="7">
        <f t="shared" ca="1" si="44"/>
        <v>-15.329450237912724</v>
      </c>
      <c r="AE71" s="7">
        <f t="shared" ca="1" si="45"/>
        <v>2.1049053260119559E-2</v>
      </c>
      <c r="AF71" s="7">
        <f t="shared" ca="1" si="46"/>
        <v>-15.308401184652604</v>
      </c>
      <c r="AG71" s="7" t="e">
        <f ca="1">IF(AB71&gt;0,MOD(DEGREES(ACOS(((SIN(RADIANS(A71))*COS(RADIANS(AC71)))-SIN(RADIANS(S71)))/(COS(RADIANS(A71))*SIN(RADIANS(AC71)))))+180,360),MOD(540-DEGREES(ACOS(((SIN(RADIANS(A71))*COS(RADIANS(AC71)))-SIN(RADIANS(S71)))/(COS(RADIANS(#REF!))*SIN(RADIANS(AC71))))),360))</f>
        <v>#REF!</v>
      </c>
    </row>
    <row r="72" spans="1:33" x14ac:dyDescent="0.2">
      <c r="A72" s="12">
        <f t="shared" ca="1" si="47"/>
        <v>55</v>
      </c>
      <c r="B72" s="12">
        <f t="shared" ca="1" si="48"/>
        <v>62</v>
      </c>
      <c r="C72" s="3">
        <f t="shared" ca="1" si="50"/>
        <v>-4</v>
      </c>
      <c r="D72" s="2">
        <f t="shared" ca="1" si="49"/>
        <v>41615</v>
      </c>
      <c r="E72" s="5">
        <v>0</v>
      </c>
      <c r="F72" s="7">
        <f t="shared" ca="1" si="20"/>
        <v>2456633.6666666665</v>
      </c>
      <c r="G72" s="7">
        <f t="shared" ca="1" si="21"/>
        <v>0.13932010038785794</v>
      </c>
      <c r="H72" s="7">
        <f t="shared" ca="1" si="22"/>
        <v>256.09733264090573</v>
      </c>
      <c r="I72" s="7">
        <f t="shared" ca="1" si="23"/>
        <v>5372.9204072870161</v>
      </c>
      <c r="J72" s="7">
        <f t="shared" ca="1" si="24"/>
        <v>1.6702774941681545E-2</v>
      </c>
      <c r="K72" s="7">
        <f t="shared" ca="1" si="25"/>
        <v>-0.88775592597418851</v>
      </c>
      <c r="L72" s="7">
        <f t="shared" ca="1" si="26"/>
        <v>255.20957671493156</v>
      </c>
      <c r="M72" s="7">
        <f t="shared" ca="1" si="27"/>
        <v>5372.0326513610416</v>
      </c>
      <c r="N72" s="7">
        <f t="shared" ca="1" si="28"/>
        <v>0.98518839670197667</v>
      </c>
      <c r="O72" s="7">
        <f t="shared" ca="1" si="29"/>
        <v>255.20666763298925</v>
      </c>
      <c r="P72" s="7">
        <f t="shared" ca="1" si="30"/>
        <v>23.437479367486425</v>
      </c>
      <c r="Q72" s="7">
        <f t="shared" ca="1" si="31"/>
        <v>23.435397204929028</v>
      </c>
      <c r="R72" s="7">
        <f t="shared" ca="1" si="32"/>
        <v>-106.05742099912615</v>
      </c>
      <c r="S72" s="7">
        <f t="shared" ca="1" si="33"/>
        <v>-22.614676436796675</v>
      </c>
      <c r="T72" s="7">
        <f t="shared" ca="1" si="34"/>
        <v>4.3019825462439786E-2</v>
      </c>
      <c r="U72" s="7">
        <f t="shared" ca="1" si="35"/>
        <v>8.5893725057641159</v>
      </c>
      <c r="V72" s="7">
        <f t="shared" ca="1" si="36"/>
        <v>55.427238355373483</v>
      </c>
      <c r="W72" s="23">
        <f t="shared" ca="1" si="37"/>
        <v>0.15514626909321935</v>
      </c>
      <c r="X72" s="24">
        <f t="shared" ca="1" si="38"/>
        <v>1.1817181060707893E-3</v>
      </c>
      <c r="Y72" s="24">
        <f t="shared" ca="1" si="39"/>
        <v>0.30911082008036794</v>
      </c>
      <c r="Z72" s="7">
        <f t="shared" ca="1" si="40"/>
        <v>443.41790684298786</v>
      </c>
      <c r="AA72" s="7">
        <f t="shared" ca="1" si="41"/>
        <v>496.58937250576412</v>
      </c>
      <c r="AB72" s="7">
        <f t="shared" ca="1" si="42"/>
        <v>-55.852656873558971</v>
      </c>
      <c r="AC72" s="7">
        <f t="shared" ca="1" si="43"/>
        <v>91.0189682267481</v>
      </c>
      <c r="AD72" s="7">
        <f t="shared" ca="1" si="44"/>
        <v>-1.0189682267481004</v>
      </c>
      <c r="AE72" s="7">
        <f t="shared" ca="1" si="45"/>
        <v>0.32440834201834323</v>
      </c>
      <c r="AF72" s="7">
        <f t="shared" ca="1" si="46"/>
        <v>-0.69455988472975716</v>
      </c>
      <c r="AG72" s="7" t="e">
        <f ca="1">IF(AB72&gt;0,MOD(DEGREES(ACOS(((SIN(RADIANS(A72))*COS(RADIANS(AC72)))-SIN(RADIANS(S72)))/(COS(RADIANS(A72))*SIN(RADIANS(AC72)))))+180,360),MOD(540-DEGREES(ACOS(((SIN(RADIANS(A72))*COS(RADIANS(AC72)))-SIN(RADIANS(S72)))/(COS(RADIANS(#REF!))*SIN(RADIANS(AC72))))),360))</f>
        <v>#REF!</v>
      </c>
    </row>
    <row r="73" spans="1:33" x14ac:dyDescent="0.2">
      <c r="A73" s="12">
        <f t="shared" ca="1" si="47"/>
        <v>-77</v>
      </c>
      <c r="B73" s="12">
        <f t="shared" ca="1" si="48"/>
        <v>-157</v>
      </c>
      <c r="C73" s="3">
        <f t="shared" ca="1" si="50"/>
        <v>5</v>
      </c>
      <c r="D73" s="2">
        <f t="shared" ca="1" si="49"/>
        <v>36791</v>
      </c>
      <c r="E73" s="5">
        <v>0</v>
      </c>
      <c r="F73" s="7">
        <f t="shared" ca="1" si="20"/>
        <v>2451809.2916666665</v>
      </c>
      <c r="G73" s="7">
        <f t="shared" ca="1" si="21"/>
        <v>7.2359114761536333E-3</v>
      </c>
      <c r="H73" s="7">
        <f t="shared" ca="1" si="22"/>
        <v>180.96484357913755</v>
      </c>
      <c r="I73" s="7">
        <f t="shared" ca="1" si="23"/>
        <v>618.01505111599522</v>
      </c>
      <c r="J73" s="7">
        <f t="shared" ca="1" si="24"/>
        <v>1.6708329817355465E-2</v>
      </c>
      <c r="K73" s="7">
        <f t="shared" ca="1" si="25"/>
        <v>-1.8644778293171482</v>
      </c>
      <c r="L73" s="7">
        <f t="shared" ca="1" si="26"/>
        <v>179.10036574982041</v>
      </c>
      <c r="M73" s="7">
        <f t="shared" ca="1" si="27"/>
        <v>616.15057328667808</v>
      </c>
      <c r="N73" s="7">
        <f t="shared" ca="1" si="28"/>
        <v>1.0037362843966093</v>
      </c>
      <c r="O73" s="7">
        <f t="shared" ca="1" si="29"/>
        <v>179.09021457504755</v>
      </c>
      <c r="P73" s="7">
        <f t="shared" ca="1" si="30"/>
        <v>23.4391970141039</v>
      </c>
      <c r="Q73" s="7">
        <f t="shared" ca="1" si="31"/>
        <v>23.438277725239292</v>
      </c>
      <c r="R73" s="7">
        <f t="shared" ca="1" si="32"/>
        <v>179.16527069264717</v>
      </c>
      <c r="S73" s="7">
        <f t="shared" ca="1" si="33"/>
        <v>0.36186429422639155</v>
      </c>
      <c r="T73" s="7">
        <f t="shared" ca="1" si="34"/>
        <v>4.3030702356730913E-2</v>
      </c>
      <c r="U73" s="7">
        <f t="shared" ca="1" si="35"/>
        <v>7.1325315027162466</v>
      </c>
      <c r="V73" s="7">
        <f t="shared" ca="1" si="36"/>
        <v>92.136038632848368</v>
      </c>
      <c r="W73" s="23">
        <f t="shared" ca="1" si="37"/>
        <v>1.1394912975675582</v>
      </c>
      <c r="X73" s="24">
        <f t="shared" ca="1" si="38"/>
        <v>0.88355785692075717</v>
      </c>
      <c r="Y73" s="24">
        <f t="shared" ca="1" si="39"/>
        <v>1.3954247382143592</v>
      </c>
      <c r="Z73" s="7">
        <f t="shared" ca="1" si="40"/>
        <v>737.08830906278695</v>
      </c>
      <c r="AA73" s="7">
        <f t="shared" ca="1" si="41"/>
        <v>519.13253150271623</v>
      </c>
      <c r="AB73" s="7">
        <f t="shared" ca="1" si="42"/>
        <v>-50.216867124320942</v>
      </c>
      <c r="AC73" s="7">
        <f t="shared" ca="1" si="43"/>
        <v>82.080260578845639</v>
      </c>
      <c r="AD73" s="7">
        <f t="shared" ca="1" si="44"/>
        <v>7.919739421154361</v>
      </c>
      <c r="AE73" s="7">
        <f t="shared" ca="1" si="45"/>
        <v>0.10924899375156037</v>
      </c>
      <c r="AF73" s="7">
        <f t="shared" ca="1" si="46"/>
        <v>8.0289884149059212</v>
      </c>
      <c r="AG73" s="7" t="e">
        <f ca="1">IF(AB73&gt;0,MOD(DEGREES(ACOS(((SIN(RADIANS(A73))*COS(RADIANS(AC73)))-SIN(RADIANS(S73)))/(COS(RADIANS(A73))*SIN(RADIANS(AC73)))))+180,360),MOD(540-DEGREES(ACOS(((SIN(RADIANS(A73))*COS(RADIANS(AC73)))-SIN(RADIANS(S73)))/(COS(RADIANS(#REF!))*SIN(RADIANS(AC73))))),360))</f>
        <v>#REF!</v>
      </c>
    </row>
    <row r="74" spans="1:33" x14ac:dyDescent="0.2">
      <c r="A74" s="12">
        <f t="shared" ca="1" si="47"/>
        <v>30</v>
      </c>
      <c r="B74" s="12">
        <f t="shared" ca="1" si="48"/>
        <v>-127</v>
      </c>
      <c r="C74" s="3">
        <f t="shared" ca="1" si="50"/>
        <v>3</v>
      </c>
      <c r="D74" s="2">
        <f t="shared" ca="1" si="49"/>
        <v>36607</v>
      </c>
      <c r="E74" s="5">
        <v>0</v>
      </c>
      <c r="F74" s="7">
        <f t="shared" ca="1" si="20"/>
        <v>2451625.375</v>
      </c>
      <c r="G74" s="7">
        <f t="shared" ca="1" si="21"/>
        <v>2.2005475701574262E-3</v>
      </c>
      <c r="H74" s="7">
        <f t="shared" ca="1" si="22"/>
        <v>359.68786657467149</v>
      </c>
      <c r="I74" s="7">
        <f t="shared" ca="1" si="23"/>
        <v>436.74673264289021</v>
      </c>
      <c r="J74" s="7">
        <f t="shared" ca="1" si="24"/>
        <v>1.6708541494968261E-2</v>
      </c>
      <c r="K74" s="7">
        <f t="shared" ca="1" si="25"/>
        <v>1.8722991401799804</v>
      </c>
      <c r="L74" s="7">
        <f t="shared" ca="1" si="26"/>
        <v>361.56016571485145</v>
      </c>
      <c r="M74" s="7">
        <f t="shared" ca="1" si="27"/>
        <v>438.61903178307017</v>
      </c>
      <c r="N74" s="7">
        <f t="shared" ca="1" si="28"/>
        <v>0.99643646661620566</v>
      </c>
      <c r="O74" s="7">
        <f t="shared" ca="1" si="29"/>
        <v>361.5503691964571</v>
      </c>
      <c r="P74" s="7">
        <f t="shared" ca="1" si="30"/>
        <v>23.439262494822962</v>
      </c>
      <c r="Q74" s="7">
        <f t="shared" ca="1" si="31"/>
        <v>23.437952285274552</v>
      </c>
      <c r="R74" s="7">
        <f t="shared" ca="1" si="32"/>
        <v>1.4225052585940672</v>
      </c>
      <c r="S74" s="7">
        <f t="shared" ca="1" si="33"/>
        <v>0.61660486304543383</v>
      </c>
      <c r="T74" s="7">
        <f t="shared" ca="1" si="34"/>
        <v>4.3029473415245822E-2</v>
      </c>
      <c r="U74" s="7">
        <f t="shared" ca="1" si="35"/>
        <v>-6.9516676661495893</v>
      </c>
      <c r="V74" s="7">
        <f t="shared" ca="1" si="36"/>
        <v>91.318014331068383</v>
      </c>
      <c r="W74" s="23">
        <f t="shared" ca="1" si="37"/>
        <v>0.98260532476815954</v>
      </c>
      <c r="X74" s="24">
        <f t="shared" ca="1" si="38"/>
        <v>0.72894417384852517</v>
      </c>
      <c r="Y74" s="24">
        <f t="shared" ca="1" si="39"/>
        <v>1.2362664756877939</v>
      </c>
      <c r="Z74" s="7">
        <f t="shared" ca="1" si="40"/>
        <v>730.54411464854707</v>
      </c>
      <c r="AA74" s="7">
        <f t="shared" ca="1" si="41"/>
        <v>745.04833233385045</v>
      </c>
      <c r="AB74" s="7">
        <f t="shared" ca="1" si="42"/>
        <v>6.2620830834626133</v>
      </c>
      <c r="AC74" s="7">
        <f t="shared" ca="1" si="43"/>
        <v>29.981238981687277</v>
      </c>
      <c r="AD74" s="7">
        <f t="shared" ca="1" si="44"/>
        <v>60.018761018312723</v>
      </c>
      <c r="AE74" s="7">
        <f t="shared" ca="1" si="45"/>
        <v>9.3070150419252533E-3</v>
      </c>
      <c r="AF74" s="7">
        <f t="shared" ca="1" si="46"/>
        <v>60.02806803335465</v>
      </c>
      <c r="AG74" s="7">
        <f ca="1">IF(AB74&gt;0,MOD(DEGREES(ACOS(((SIN(RADIANS(A74))*COS(RADIANS(AC74)))-SIN(RADIANS(S74)))/(COS(RADIANS(A74))*SIN(RADIANS(AC74)))))+180,360),MOD(540-DEGREES(ACOS(((SIN(RADIANS(A74))*COS(RADIANS(AC74)))-SIN(RADIANS(S74)))/(COS(RADIANS(#REF!))*SIN(RADIANS(AC74))))),360))</f>
        <v>192.60710058256018</v>
      </c>
    </row>
    <row r="75" spans="1:33" x14ac:dyDescent="0.2">
      <c r="A75" s="12">
        <f t="shared" ca="1" si="47"/>
        <v>-26</v>
      </c>
      <c r="B75" s="12">
        <f t="shared" ca="1" si="48"/>
        <v>74</v>
      </c>
      <c r="C75" s="3">
        <f t="shared" ca="1" si="50"/>
        <v>-10</v>
      </c>
      <c r="D75" s="2">
        <f t="shared" ca="1" si="49"/>
        <v>38604</v>
      </c>
      <c r="E75" s="5">
        <v>0</v>
      </c>
      <c r="F75" s="7">
        <f t="shared" ca="1" si="20"/>
        <v>2453622.9166666665</v>
      </c>
      <c r="G75" s="7">
        <f t="shared" ca="1" si="21"/>
        <v>5.6890257814278207E-2</v>
      </c>
      <c r="H75" s="7">
        <f t="shared" ca="1" si="22"/>
        <v>168.55953812249572</v>
      </c>
      <c r="I75" s="7">
        <f t="shared" ca="1" si="23"/>
        <v>2405.5243615698164</v>
      </c>
      <c r="J75" s="7">
        <f t="shared" ca="1" si="24"/>
        <v>1.6706242094167531E-2</v>
      </c>
      <c r="K75" s="7">
        <f t="shared" ca="1" si="25"/>
        <v>-1.7271457952001548</v>
      </c>
      <c r="L75" s="7">
        <f t="shared" ca="1" si="26"/>
        <v>166.83239232729557</v>
      </c>
      <c r="M75" s="7">
        <f t="shared" ca="1" si="27"/>
        <v>2403.7972157746162</v>
      </c>
      <c r="N75" s="7">
        <f t="shared" ca="1" si="28"/>
        <v>1.0071513037954924</v>
      </c>
      <c r="O75" s="7">
        <f t="shared" ca="1" si="29"/>
        <v>166.82546464812421</v>
      </c>
      <c r="P75" s="7">
        <f t="shared" ca="1" si="30"/>
        <v>23.438551300279087</v>
      </c>
      <c r="Q75" s="7">
        <f t="shared" ca="1" si="31"/>
        <v>23.44102399516164</v>
      </c>
      <c r="R75" s="7">
        <f t="shared" ca="1" si="32"/>
        <v>167.87923632859693</v>
      </c>
      <c r="S75" s="7">
        <f t="shared" ca="1" si="33"/>
        <v>5.2019778011469926</v>
      </c>
      <c r="T75" s="7">
        <f t="shared" ca="1" si="34"/>
        <v>4.3041073705123278E-2</v>
      </c>
      <c r="U75" s="7">
        <f t="shared" ca="1" si="35"/>
        <v>2.6730969226944032</v>
      </c>
      <c r="V75" s="7">
        <f t="shared" ca="1" si="36"/>
        <v>88.386215709438915</v>
      </c>
      <c r="W75" s="23">
        <f t="shared" ca="1" si="37"/>
        <v>-0.1240785395296489</v>
      </c>
      <c r="X75" s="24">
        <f t="shared" ca="1" si="38"/>
        <v>-0.36959580538920145</v>
      </c>
      <c r="Y75" s="24">
        <f t="shared" ca="1" si="39"/>
        <v>0.12143872632990366</v>
      </c>
      <c r="Z75" s="7">
        <f t="shared" ca="1" si="40"/>
        <v>707.08972567551132</v>
      </c>
      <c r="AA75" s="7">
        <f t="shared" ca="1" si="41"/>
        <v>898.67309692269441</v>
      </c>
      <c r="AB75" s="7">
        <f t="shared" ca="1" si="42"/>
        <v>44.668274230673603</v>
      </c>
      <c r="AC75" s="7">
        <f t="shared" ca="1" si="43"/>
        <v>53.356531105763189</v>
      </c>
      <c r="AD75" s="7">
        <f t="shared" ca="1" si="44"/>
        <v>36.643468894236811</v>
      </c>
      <c r="AE75" s="7">
        <f t="shared" ca="1" si="45"/>
        <v>2.1649484216348134E-2</v>
      </c>
      <c r="AF75" s="7">
        <f t="shared" ca="1" si="46"/>
        <v>36.665118378453158</v>
      </c>
      <c r="AG75" s="7">
        <f ca="1">IF(AB75&gt;0,MOD(DEGREES(ACOS(((SIN(RADIANS(A75))*COS(RADIANS(AC75)))-SIN(RADIANS(S75)))/(COS(RADIANS(A75))*SIN(RADIANS(AC75)))))+180,360),MOD(540-DEGREES(ACOS(((SIN(RADIANS(A75))*COS(RADIANS(AC75)))-SIN(RADIANS(S75)))/(COS(RADIANS(#REF!))*SIN(RADIANS(AC75))))),360))</f>
        <v>299.24336940993021</v>
      </c>
    </row>
    <row r="76" spans="1:33" x14ac:dyDescent="0.2">
      <c r="A76" s="12">
        <f t="shared" ca="1" si="47"/>
        <v>81</v>
      </c>
      <c r="B76" s="12">
        <f t="shared" ca="1" si="48"/>
        <v>27</v>
      </c>
      <c r="C76" s="3">
        <f t="shared" ca="1" si="50"/>
        <v>-12</v>
      </c>
      <c r="D76" s="2">
        <f t="shared" ca="1" si="49"/>
        <v>39065</v>
      </c>
      <c r="E76" s="5">
        <v>0</v>
      </c>
      <c r="F76" s="7">
        <f t="shared" ca="1" si="20"/>
        <v>2454084</v>
      </c>
      <c r="G76" s="7">
        <f t="shared" ca="1" si="21"/>
        <v>6.9514031485284053E-2</v>
      </c>
      <c r="H76" s="7">
        <f t="shared" ca="1" si="22"/>
        <v>263.02510892220698</v>
      </c>
      <c r="I76" s="7">
        <f t="shared" ca="1" si="23"/>
        <v>2859.9682245566746</v>
      </c>
      <c r="J76" s="7">
        <f t="shared" ca="1" si="24"/>
        <v>1.6705711226418639E-2</v>
      </c>
      <c r="K76" s="7">
        <f t="shared" ca="1" si="25"/>
        <v>-0.66882963831223985</v>
      </c>
      <c r="L76" s="7">
        <f t="shared" ca="1" si="26"/>
        <v>262.35627928389476</v>
      </c>
      <c r="M76" s="7">
        <f t="shared" ca="1" si="27"/>
        <v>2859.2993949183624</v>
      </c>
      <c r="N76" s="7">
        <f t="shared" ca="1" si="28"/>
        <v>0.98433947158191137</v>
      </c>
      <c r="O76" s="7">
        <f t="shared" ca="1" si="29"/>
        <v>262.35137077136852</v>
      </c>
      <c r="P76" s="7">
        <f t="shared" ca="1" si="30"/>
        <v>23.438387138437225</v>
      </c>
      <c r="Q76" s="7">
        <f t="shared" ca="1" si="31"/>
        <v>23.440912693146934</v>
      </c>
      <c r="R76" s="7">
        <f t="shared" ca="1" si="32"/>
        <v>-98.32738767524485</v>
      </c>
      <c r="S76" s="7">
        <f t="shared" ca="1" si="33"/>
        <v>-23.220069609484455</v>
      </c>
      <c r="T76" s="7">
        <f t="shared" ca="1" si="34"/>
        <v>4.3040653344328494E-2</v>
      </c>
      <c r="U76" s="7">
        <f t="shared" ca="1" si="35"/>
        <v>5.370845080467741</v>
      </c>
      <c r="V76" s="7" t="e">
        <f t="shared" ca="1" si="36"/>
        <v>#NUM!</v>
      </c>
      <c r="W76" s="23">
        <f t="shared" ca="1" si="37"/>
        <v>-7.8729753528102561E-2</v>
      </c>
      <c r="X76" s="24" t="e">
        <f t="shared" ca="1" si="38"/>
        <v>#NUM!</v>
      </c>
      <c r="Y76" s="24" t="e">
        <f t="shared" ca="1" si="39"/>
        <v>#NUM!</v>
      </c>
      <c r="Z76" s="7" t="e">
        <f t="shared" ca="1" si="40"/>
        <v>#NUM!</v>
      </c>
      <c r="AA76" s="7">
        <f t="shared" ca="1" si="41"/>
        <v>833.37084508046769</v>
      </c>
      <c r="AB76" s="7">
        <f t="shared" ca="1" si="42"/>
        <v>28.342711270116922</v>
      </c>
      <c r="AC76" s="7">
        <f t="shared" ca="1" si="43"/>
        <v>105.24106204490383</v>
      </c>
      <c r="AD76" s="7">
        <f t="shared" ca="1" si="44"/>
        <v>-15.241062044903828</v>
      </c>
      <c r="AE76" s="7">
        <f t="shared" ca="1" si="45"/>
        <v>2.1177132383744544E-2</v>
      </c>
      <c r="AF76" s="7">
        <f t="shared" ca="1" si="46"/>
        <v>-15.219884912520083</v>
      </c>
      <c r="AG76" s="7">
        <f ca="1">IF(AB76&gt;0,MOD(DEGREES(ACOS(((SIN(RADIANS(A76))*COS(RADIANS(AC76)))-SIN(RADIANS(S76)))/(COS(RADIANS(A76))*SIN(RADIANS(AC76)))))+180,360),MOD(540-DEGREES(ACOS(((SIN(RADIANS(A76))*COS(RADIANS(AC76)))-SIN(RADIANS(S76)))/(COS(RADIANS(#REF!))*SIN(RADIANS(AC76))))),360))</f>
        <v>206.88448672234972</v>
      </c>
    </row>
    <row r="77" spans="1:33" x14ac:dyDescent="0.2">
      <c r="A77" s="12">
        <f t="shared" ca="1" si="47"/>
        <v>38</v>
      </c>
      <c r="B77" s="12">
        <f t="shared" ca="1" si="48"/>
        <v>-91</v>
      </c>
      <c r="C77" s="3">
        <f t="shared" ca="1" si="50"/>
        <v>2</v>
      </c>
      <c r="D77" s="2">
        <f t="shared" ca="1" si="49"/>
        <v>40885</v>
      </c>
      <c r="E77" s="5">
        <v>0</v>
      </c>
      <c r="F77" s="7">
        <f t="shared" ca="1" si="20"/>
        <v>2455903.4166666665</v>
      </c>
      <c r="G77" s="7">
        <f t="shared" ca="1" si="21"/>
        <v>0.11932694501482577</v>
      </c>
      <c r="H77" s="7">
        <f t="shared" ca="1" si="22"/>
        <v>256.32834631304831</v>
      </c>
      <c r="I77" s="7">
        <f t="shared" ca="1" si="23"/>
        <v>4653.1858023522564</v>
      </c>
      <c r="J77" s="7">
        <f t="shared" ca="1" si="24"/>
        <v>1.6703616049141272E-2</v>
      </c>
      <c r="K77" s="7">
        <f t="shared" ca="1" si="25"/>
        <v>-0.87978850774250794</v>
      </c>
      <c r="L77" s="7">
        <f t="shared" ca="1" si="26"/>
        <v>255.4485578053058</v>
      </c>
      <c r="M77" s="7">
        <f t="shared" ca="1" si="27"/>
        <v>4652.3060138445135</v>
      </c>
      <c r="N77" s="7">
        <f t="shared" ca="1" si="28"/>
        <v>0.98515152710569509</v>
      </c>
      <c r="O77" s="7">
        <f t="shared" ca="1" si="29"/>
        <v>255.44746823850875</v>
      </c>
      <c r="P77" s="7">
        <f t="shared" ca="1" si="30"/>
        <v>23.437739362152392</v>
      </c>
      <c r="Q77" s="7">
        <f t="shared" ca="1" si="31"/>
        <v>23.437044279364397</v>
      </c>
      <c r="R77" s="7">
        <f t="shared" ca="1" si="32"/>
        <v>-105.79828408498284</v>
      </c>
      <c r="S77" s="7">
        <f t="shared" ca="1" si="33"/>
        <v>-22.642542972247448</v>
      </c>
      <c r="T77" s="7">
        <f t="shared" ca="1" si="34"/>
        <v>4.3026044661669482E-2</v>
      </c>
      <c r="U77" s="7">
        <f t="shared" ca="1" si="35"/>
        <v>8.4845349881925465</v>
      </c>
      <c r="V77" s="7">
        <f t="shared" ca="1" si="36"/>
        <v>72.187149088426395</v>
      </c>
      <c r="W77" s="23">
        <f t="shared" ca="1" si="37"/>
        <v>0.8302190729248663</v>
      </c>
      <c r="X77" s="24">
        <f t="shared" ca="1" si="38"/>
        <v>0.62969921434590415</v>
      </c>
      <c r="Y77" s="24">
        <f t="shared" ca="1" si="39"/>
        <v>1.0307389315038284</v>
      </c>
      <c r="Z77" s="7">
        <f t="shared" ca="1" si="40"/>
        <v>577.49719270741116</v>
      </c>
      <c r="AA77" s="7">
        <f t="shared" ca="1" si="41"/>
        <v>964.48453498819254</v>
      </c>
      <c r="AB77" s="7">
        <f t="shared" ca="1" si="42"/>
        <v>61.121133747048134</v>
      </c>
      <c r="AC77" s="7">
        <f t="shared" ca="1" si="43"/>
        <v>83.440998956951418</v>
      </c>
      <c r="AD77" s="7">
        <f t="shared" ca="1" si="44"/>
        <v>6.5590010430485819</v>
      </c>
      <c r="AE77" s="7">
        <f t="shared" ca="1" si="45"/>
        <v>0.12876066678633133</v>
      </c>
      <c r="AF77" s="7">
        <f t="shared" ca="1" si="46"/>
        <v>6.6877617098349136</v>
      </c>
      <c r="AG77" s="7">
        <f ca="1">IF(AB77&gt;0,MOD(DEGREES(ACOS(((SIN(RADIANS(A77))*COS(RADIANS(AC77)))-SIN(RADIANS(S77)))/(COS(RADIANS(A77))*SIN(RADIANS(AC77)))))+180,360),MOD(540-DEGREES(ACOS(((SIN(RADIANS(A77))*COS(RADIANS(AC77)))-SIN(RADIANS(S77)))/(COS(RADIANS(#REF!))*SIN(RADIANS(AC77))))),360))</f>
        <v>234.43701205014028</v>
      </c>
    </row>
    <row r="78" spans="1:33" x14ac:dyDescent="0.2">
      <c r="A78" s="12">
        <f t="shared" ca="1" si="47"/>
        <v>22</v>
      </c>
      <c r="B78" s="12">
        <f t="shared" ca="1" si="48"/>
        <v>38</v>
      </c>
      <c r="C78" s="3">
        <f t="shared" ca="1" si="50"/>
        <v>7</v>
      </c>
      <c r="D78" s="2">
        <f t="shared" ca="1" si="49"/>
        <v>42650</v>
      </c>
      <c r="E78" s="5">
        <v>0</v>
      </c>
      <c r="F78" s="7">
        <f t="shared" ca="1" si="20"/>
        <v>2457668.2083333335</v>
      </c>
      <c r="G78" s="7">
        <f t="shared" ca="1" si="21"/>
        <v>0.16764430755190934</v>
      </c>
      <c r="H78" s="7">
        <f t="shared" ca="1" si="22"/>
        <v>195.79059800733739</v>
      </c>
      <c r="I78" s="7">
        <f t="shared" ca="1" si="23"/>
        <v>6392.564964073732</v>
      </c>
      <c r="J78" s="7">
        <f t="shared" ca="1" si="24"/>
        <v>1.6701583175388866E-2</v>
      </c>
      <c r="K78" s="7">
        <f t="shared" ca="1" si="25"/>
        <v>-1.9133764297567022</v>
      </c>
      <c r="L78" s="7">
        <f t="shared" ca="1" si="26"/>
        <v>193.87722157758068</v>
      </c>
      <c r="M78" s="7">
        <f t="shared" ca="1" si="27"/>
        <v>6390.6515876439753</v>
      </c>
      <c r="N78" s="7">
        <f t="shared" ca="1" si="28"/>
        <v>0.9995322315285099</v>
      </c>
      <c r="O78" s="7">
        <f t="shared" ca="1" si="29"/>
        <v>193.86995905214948</v>
      </c>
      <c r="P78" s="7">
        <f t="shared" ca="1" si="30"/>
        <v>23.437111034361756</v>
      </c>
      <c r="Q78" s="7">
        <f t="shared" ca="1" si="31"/>
        <v>23.434693532118757</v>
      </c>
      <c r="R78" s="7">
        <f t="shared" ca="1" si="32"/>
        <v>-167.23504498865003</v>
      </c>
      <c r="S78" s="7">
        <f t="shared" ca="1" si="33"/>
        <v>-5.4707230370587894</v>
      </c>
      <c r="T78" s="7">
        <f t="shared" ca="1" si="34"/>
        <v>4.3017168607980223E-2</v>
      </c>
      <c r="U78" s="7">
        <f t="shared" ca="1" si="35"/>
        <v>12.068304109308936</v>
      </c>
      <c r="V78" s="7">
        <f t="shared" ca="1" si="36"/>
        <v>88.685326079179688</v>
      </c>
      <c r="W78" s="23">
        <f t="shared" ca="1" si="37"/>
        <v>0.67773034436853552</v>
      </c>
      <c r="X78" s="24">
        <f t="shared" ca="1" si="38"/>
        <v>0.4313822163708142</v>
      </c>
      <c r="Y78" s="24">
        <f t="shared" ca="1" si="39"/>
        <v>0.92407847236625684</v>
      </c>
      <c r="Z78" s="7">
        <f t="shared" ca="1" si="40"/>
        <v>709.48260863343751</v>
      </c>
      <c r="AA78" s="7">
        <f t="shared" ca="1" si="41"/>
        <v>1184.0683041093089</v>
      </c>
      <c r="AB78" s="7">
        <f t="shared" ca="1" si="42"/>
        <v>116.01707602732722</v>
      </c>
      <c r="AC78" s="7">
        <f t="shared" ca="1" si="43"/>
        <v>116.13964305606676</v>
      </c>
      <c r="AD78" s="7">
        <f t="shared" ca="1" si="44"/>
        <v>-26.13964305606676</v>
      </c>
      <c r="AE78" s="7">
        <f t="shared" ca="1" si="45"/>
        <v>1.1757437526937356E-2</v>
      </c>
      <c r="AF78" s="7">
        <f t="shared" ca="1" si="46"/>
        <v>-26.127885618539821</v>
      </c>
      <c r="AG78" s="7">
        <f ca="1">IF(AB78&gt;0,MOD(DEGREES(ACOS(((SIN(RADIANS(A78))*COS(RADIANS(AC78)))-SIN(RADIANS(S78)))/(COS(RADIANS(A78))*SIN(RADIANS(AC78)))))+180,360),MOD(540-DEGREES(ACOS(((SIN(RADIANS(A78))*COS(RADIANS(AC78)))-SIN(RADIANS(S78)))/(COS(RADIANS(#REF!))*SIN(RADIANS(AC78))))),360))</f>
        <v>274.80346179800563</v>
      </c>
    </row>
    <row r="79" spans="1:33" x14ac:dyDescent="0.2">
      <c r="A79" s="12">
        <f t="shared" ca="1" si="47"/>
        <v>-73</v>
      </c>
      <c r="B79" s="12">
        <f t="shared" ca="1" si="48"/>
        <v>162</v>
      </c>
      <c r="C79" s="3">
        <f t="shared" ca="1" si="50"/>
        <v>9</v>
      </c>
      <c r="D79" s="2">
        <f t="shared" ca="1" si="49"/>
        <v>43080</v>
      </c>
      <c r="E79" s="5">
        <v>0</v>
      </c>
      <c r="F79" s="7">
        <f t="shared" ca="1" si="20"/>
        <v>2458098.125</v>
      </c>
      <c r="G79" s="7">
        <f t="shared" ca="1" si="21"/>
        <v>0.17941478439425051</v>
      </c>
      <c r="H79" s="7">
        <f t="shared" ca="1" si="22"/>
        <v>259.53682683639454</v>
      </c>
      <c r="I79" s="7">
        <f t="shared" ca="1" si="23"/>
        <v>6816.2909512305796</v>
      </c>
      <c r="J79" s="7">
        <f t="shared" ca="1" si="24"/>
        <v>1.6701087862277881E-2</v>
      </c>
      <c r="K79" s="7">
        <f t="shared" ca="1" si="25"/>
        <v>-0.78448037791142267</v>
      </c>
      <c r="L79" s="7">
        <f t="shared" ca="1" si="26"/>
        <v>258.75234645848309</v>
      </c>
      <c r="M79" s="7">
        <f t="shared" ca="1" si="27"/>
        <v>6815.5064708526679</v>
      </c>
      <c r="N79" s="7">
        <f t="shared" ca="1" si="28"/>
        <v>0.98475565166893186</v>
      </c>
      <c r="O79" s="7">
        <f t="shared" ca="1" si="29"/>
        <v>258.74345971370718</v>
      </c>
      <c r="P79" s="7">
        <f t="shared" ca="1" si="30"/>
        <v>23.436957968985361</v>
      </c>
      <c r="Q79" s="7">
        <f t="shared" ca="1" si="31"/>
        <v>23.435054699074403</v>
      </c>
      <c r="R79" s="7">
        <f t="shared" ca="1" si="32"/>
        <v>-102.23925130564176</v>
      </c>
      <c r="S79" s="7">
        <f t="shared" ca="1" si="33"/>
        <v>-22.958144749027085</v>
      </c>
      <c r="T79" s="7">
        <f t="shared" ca="1" si="34"/>
        <v>4.3018532253436437E-2</v>
      </c>
      <c r="U79" s="7">
        <f t="shared" ca="1" si="35"/>
        <v>7.0471523516655159</v>
      </c>
      <c r="V79" s="7" t="e">
        <f t="shared" ca="1" si="36"/>
        <v>#NUM!</v>
      </c>
      <c r="W79" s="23">
        <f t="shared" ca="1" si="37"/>
        <v>0.42010614420023223</v>
      </c>
      <c r="X79" s="24" t="e">
        <f t="shared" ca="1" si="38"/>
        <v>#NUM!</v>
      </c>
      <c r="Y79" s="24" t="e">
        <f t="shared" ca="1" si="39"/>
        <v>#NUM!</v>
      </c>
      <c r="Z79" s="7" t="e">
        <f t="shared" ca="1" si="40"/>
        <v>#NUM!</v>
      </c>
      <c r="AA79" s="7">
        <f t="shared" ca="1" si="41"/>
        <v>115.04715235166555</v>
      </c>
      <c r="AB79" s="7">
        <f t="shared" ca="1" si="42"/>
        <v>-151.23821191208361</v>
      </c>
      <c r="AC79" s="7">
        <f t="shared" ca="1" si="43"/>
        <v>82.124827403521309</v>
      </c>
      <c r="AD79" s="7">
        <f t="shared" ca="1" si="44"/>
        <v>7.8751725964786914</v>
      </c>
      <c r="AE79" s="7">
        <f t="shared" ca="1" si="45"/>
        <v>0.10980232922857022</v>
      </c>
      <c r="AF79" s="7">
        <f t="shared" ca="1" si="46"/>
        <v>7.9849749257072613</v>
      </c>
      <c r="AG79" s="7" t="e">
        <f ca="1">IF(AB79&gt;0,MOD(DEGREES(ACOS(((SIN(RADIANS(A79))*COS(RADIANS(AC79)))-SIN(RADIANS(S79)))/(COS(RADIANS(A79))*SIN(RADIANS(AC79)))))+180,360),MOD(540-DEGREES(ACOS(((SIN(RADIANS(A79))*COS(RADIANS(AC79)))-SIN(RADIANS(S79)))/(COS(RADIANS(#REF!))*SIN(RADIANS(AC79))))),360))</f>
        <v>#REF!</v>
      </c>
    </row>
    <row r="80" spans="1:33" x14ac:dyDescent="0.2">
      <c r="A80" s="12">
        <f t="shared" ca="1" si="47"/>
        <v>51</v>
      </c>
      <c r="B80" s="12">
        <f t="shared" ca="1" si="48"/>
        <v>-9</v>
      </c>
      <c r="C80" s="3">
        <f t="shared" ca="1" si="50"/>
        <v>-11</v>
      </c>
      <c r="D80" s="2">
        <f t="shared" ca="1" si="49"/>
        <v>40391</v>
      </c>
      <c r="E80" s="5">
        <v>0</v>
      </c>
      <c r="F80" s="7">
        <f t="shared" ca="1" si="20"/>
        <v>2455409.9583333335</v>
      </c>
      <c r="G80" s="7">
        <f t="shared" ca="1" si="21"/>
        <v>0.10581679215149865</v>
      </c>
      <c r="H80" s="7">
        <f t="shared" ca="1" si="22"/>
        <v>129.95244179004203</v>
      </c>
      <c r="I80" s="7">
        <f t="shared" ca="1" si="23"/>
        <v>4166.8331304672683</v>
      </c>
      <c r="J80" s="7">
        <f t="shared" ca="1" si="24"/>
        <v>1.6704184360823909E-2</v>
      </c>
      <c r="K80" s="7">
        <f t="shared" ca="1" si="25"/>
        <v>-0.84819661000622348</v>
      </c>
      <c r="L80" s="7">
        <f t="shared" ca="1" si="26"/>
        <v>129.1042451800358</v>
      </c>
      <c r="M80" s="7">
        <f t="shared" ca="1" si="27"/>
        <v>4165.9849338572621</v>
      </c>
      <c r="N80" s="7">
        <f t="shared" ca="1" si="28"/>
        <v>1.0149621999964968</v>
      </c>
      <c r="O80" s="7">
        <f t="shared" ca="1" si="29"/>
        <v>129.1032570137051</v>
      </c>
      <c r="P80" s="7">
        <f t="shared" ca="1" si="30"/>
        <v>23.43791505067145</v>
      </c>
      <c r="Q80" s="7">
        <f t="shared" ca="1" si="31"/>
        <v>23.43837612198006</v>
      </c>
      <c r="R80" s="7">
        <f t="shared" ca="1" si="32"/>
        <v>131.53666106192222</v>
      </c>
      <c r="S80" s="7">
        <f t="shared" ca="1" si="33"/>
        <v>17.978970375963371</v>
      </c>
      <c r="T80" s="7">
        <f t="shared" ca="1" si="34"/>
        <v>4.3031073930806178E-2</v>
      </c>
      <c r="U80" s="7">
        <f t="shared" ca="1" si="35"/>
        <v>-6.3386495489843124</v>
      </c>
      <c r="V80" s="7">
        <f t="shared" ca="1" si="36"/>
        <v>115.15247058667231</v>
      </c>
      <c r="W80" s="23">
        <f t="shared" ca="1" si="37"/>
        <v>7.106850663123912E-2</v>
      </c>
      <c r="X80" s="24">
        <f t="shared" ca="1" si="38"/>
        <v>-0.24879946722062843</v>
      </c>
      <c r="Y80" s="24">
        <f t="shared" ca="1" si="39"/>
        <v>0.3909364804831067</v>
      </c>
      <c r="Z80" s="7">
        <f t="shared" ca="1" si="40"/>
        <v>921.21976469337847</v>
      </c>
      <c r="AA80" s="7">
        <f t="shared" ca="1" si="41"/>
        <v>617.66135045101566</v>
      </c>
      <c r="AB80" s="7">
        <f t="shared" ca="1" si="42"/>
        <v>-25.584662387246084</v>
      </c>
      <c r="AC80" s="7">
        <f t="shared" ca="1" si="43"/>
        <v>38.759773688423863</v>
      </c>
      <c r="AD80" s="7">
        <f t="shared" ca="1" si="44"/>
        <v>51.240226311576137</v>
      </c>
      <c r="AE80" s="7">
        <f t="shared" ca="1" si="45"/>
        <v>1.2947299779936527E-2</v>
      </c>
      <c r="AF80" s="7">
        <f t="shared" ca="1" si="46"/>
        <v>51.253173611356075</v>
      </c>
      <c r="AG80" s="7" t="e">
        <f ca="1">IF(AB80&gt;0,MOD(DEGREES(ACOS(((SIN(RADIANS(A80))*COS(RADIANS(AC80)))-SIN(RADIANS(S80)))/(COS(RADIANS(A80))*SIN(RADIANS(AC80)))))+180,360),MOD(540-DEGREES(ACOS(((SIN(RADIANS(A80))*COS(RADIANS(AC80)))-SIN(RADIANS(S80)))/(COS(RADIANS(#REF!))*SIN(RADIANS(AC80))))),360))</f>
        <v>#REF!</v>
      </c>
    </row>
    <row r="81" spans="1:33" x14ac:dyDescent="0.2">
      <c r="A81" s="12">
        <f t="shared" ca="1" si="47"/>
        <v>-88</v>
      </c>
      <c r="B81" s="12">
        <f t="shared" ca="1" si="48"/>
        <v>-169</v>
      </c>
      <c r="C81" s="3">
        <f t="shared" ca="1" si="50"/>
        <v>-10</v>
      </c>
      <c r="D81" s="2">
        <f t="shared" ca="1" si="49"/>
        <v>38600</v>
      </c>
      <c r="E81" s="5">
        <v>0</v>
      </c>
      <c r="F81" s="7">
        <f t="shared" ca="1" si="20"/>
        <v>2453618.9166666665</v>
      </c>
      <c r="G81" s="7">
        <f t="shared" ca="1" si="21"/>
        <v>5.6780743782792922E-2</v>
      </c>
      <c r="H81" s="7">
        <f t="shared" ca="1" si="22"/>
        <v>164.61694867806409</v>
      </c>
      <c r="I81" s="7">
        <f t="shared" ca="1" si="23"/>
        <v>2401.5819604448307</v>
      </c>
      <c r="J81" s="7">
        <f t="shared" ca="1" si="24"/>
        <v>1.6706246699386106E-2</v>
      </c>
      <c r="K81" s="7">
        <f t="shared" ca="1" si="25"/>
        <v>-1.6668940983093601</v>
      </c>
      <c r="L81" s="7">
        <f t="shared" ca="1" si="26"/>
        <v>162.95005457975472</v>
      </c>
      <c r="M81" s="7">
        <f t="shared" ca="1" si="27"/>
        <v>2399.9150663465211</v>
      </c>
      <c r="N81" s="7">
        <f t="shared" ca="1" si="28"/>
        <v>1.0081648573053068</v>
      </c>
      <c r="O81" s="7">
        <f t="shared" ca="1" si="29"/>
        <v>162.94310984068798</v>
      </c>
      <c r="P81" s="7">
        <f t="shared" ca="1" si="30"/>
        <v>23.43855272441931</v>
      </c>
      <c r="Q81" s="7">
        <f t="shared" ca="1" si="31"/>
        <v>23.441022951912824</v>
      </c>
      <c r="R81" s="7">
        <f t="shared" ca="1" si="32"/>
        <v>164.27834562380949</v>
      </c>
      <c r="S81" s="7">
        <f t="shared" ca="1" si="33"/>
        <v>6.7007977494106994</v>
      </c>
      <c r="T81" s="7">
        <f t="shared" ca="1" si="34"/>
        <v>4.3041069765014463E-2</v>
      </c>
      <c r="U81" s="7">
        <f t="shared" ca="1" si="35"/>
        <v>1.3104360178096168</v>
      </c>
      <c r="V81" s="7" t="e">
        <f t="shared" ca="1" si="36"/>
        <v>#NUM!</v>
      </c>
      <c r="W81" s="23">
        <f t="shared" ca="1" si="37"/>
        <v>0.55186775276540989</v>
      </c>
      <c r="X81" s="24" t="e">
        <f t="shared" ca="1" si="38"/>
        <v>#NUM!</v>
      </c>
      <c r="Y81" s="24" t="e">
        <f t="shared" ca="1" si="39"/>
        <v>#NUM!</v>
      </c>
      <c r="Z81" s="7" t="e">
        <f t="shared" ca="1" si="40"/>
        <v>#NUM!</v>
      </c>
      <c r="AA81" s="7">
        <f t="shared" ca="1" si="41"/>
        <v>1365.3104360178095</v>
      </c>
      <c r="AB81" s="7">
        <f t="shared" ca="1" si="42"/>
        <v>161.32760900445237</v>
      </c>
      <c r="AC81" s="7">
        <f t="shared" ca="1" si="43"/>
        <v>98.595065310136803</v>
      </c>
      <c r="AD81" s="7">
        <f t="shared" ca="1" si="44"/>
        <v>-8.5950653101368033</v>
      </c>
      <c r="AE81" s="7">
        <f t="shared" ca="1" si="45"/>
        <v>3.8174583868336158E-2</v>
      </c>
      <c r="AF81" s="7">
        <f t="shared" ca="1" si="46"/>
        <v>-8.5568907262684668</v>
      </c>
      <c r="AG81" s="7">
        <f ca="1">IF(AB81&gt;0,MOD(DEGREES(ACOS(((SIN(RADIANS(A81))*COS(RADIANS(AC81)))-SIN(RADIANS(S81)))/(COS(RADIANS(A81))*SIN(RADIANS(AC81)))))+180,360),MOD(540-DEGREES(ACOS(((SIN(RADIANS(A81))*COS(RADIANS(AC81)))-SIN(RADIANS(S81)))/(COS(RADIANS(#REF!))*SIN(RADIANS(AC81))))),360))</f>
        <v>198.75857233713685</v>
      </c>
    </row>
    <row r="82" spans="1:33" x14ac:dyDescent="0.2">
      <c r="A82" s="12">
        <f t="shared" ca="1" si="47"/>
        <v>-59</v>
      </c>
      <c r="B82" s="12">
        <f t="shared" ca="1" si="48"/>
        <v>172</v>
      </c>
      <c r="C82" s="3">
        <f t="shared" ca="1" si="50"/>
        <v>6</v>
      </c>
      <c r="D82" s="2">
        <f t="shared" ca="1" si="49"/>
        <v>39596</v>
      </c>
      <c r="E82" s="5">
        <v>0</v>
      </c>
      <c r="F82" s="7">
        <f t="shared" ca="1" si="20"/>
        <v>2454614.25</v>
      </c>
      <c r="G82" s="7">
        <f t="shared" ca="1" si="21"/>
        <v>8.4031485284052021E-2</v>
      </c>
      <c r="H82" s="7">
        <f t="shared" ca="1" si="22"/>
        <v>65.664622325171877</v>
      </c>
      <c r="I82" s="7">
        <f t="shared" ca="1" si="23"/>
        <v>3382.5827735986632</v>
      </c>
      <c r="J82" s="7">
        <f t="shared" ca="1" si="24"/>
        <v>1.6705100673787606E-2</v>
      </c>
      <c r="K82" s="7">
        <f t="shared" ca="1" si="25"/>
        <v>1.1440731773275588</v>
      </c>
      <c r="L82" s="7">
        <f t="shared" ca="1" si="26"/>
        <v>66.808695502499432</v>
      </c>
      <c r="M82" s="7">
        <f t="shared" ca="1" si="27"/>
        <v>3383.7268467759909</v>
      </c>
      <c r="N82" s="7">
        <f t="shared" ca="1" si="28"/>
        <v>1.0133697634476968</v>
      </c>
      <c r="O82" s="7">
        <f t="shared" ca="1" si="29"/>
        <v>66.805914609061233</v>
      </c>
      <c r="P82" s="7">
        <f t="shared" ca="1" si="30"/>
        <v>23.43819835081279</v>
      </c>
      <c r="Q82" s="7">
        <f t="shared" ca="1" si="31"/>
        <v>23.440229652992148</v>
      </c>
      <c r="R82" s="7">
        <f t="shared" ca="1" si="32"/>
        <v>64.966539445749703</v>
      </c>
      <c r="S82" s="7">
        <f t="shared" ca="1" si="33"/>
        <v>21.447038078838819</v>
      </c>
      <c r="T82" s="7">
        <f t="shared" ca="1" si="34"/>
        <v>4.3038073715496818E-2</v>
      </c>
      <c r="U82" s="7">
        <f t="shared" ca="1" si="35"/>
        <v>2.7775165421373211</v>
      </c>
      <c r="V82" s="7">
        <f t="shared" ca="1" si="36"/>
        <v>51.429766216845024</v>
      </c>
      <c r="W82" s="23">
        <f t="shared" ca="1" si="37"/>
        <v>0.27029339129018243</v>
      </c>
      <c r="X82" s="24">
        <f t="shared" ca="1" si="38"/>
        <v>0.12743292957672403</v>
      </c>
      <c r="Y82" s="24">
        <f t="shared" ca="1" si="39"/>
        <v>0.41315385300364083</v>
      </c>
      <c r="Z82" s="7">
        <f t="shared" ca="1" si="40"/>
        <v>411.4381297347602</v>
      </c>
      <c r="AA82" s="7">
        <f t="shared" ca="1" si="41"/>
        <v>330.77751654213728</v>
      </c>
      <c r="AB82" s="7">
        <f t="shared" ca="1" si="42"/>
        <v>-97.305620864465681</v>
      </c>
      <c r="AC82" s="7">
        <f t="shared" ca="1" si="43"/>
        <v>111.98561181388418</v>
      </c>
      <c r="AD82" s="7">
        <f t="shared" ca="1" si="44"/>
        <v>-21.985611813884177</v>
      </c>
      <c r="AE82" s="7">
        <f t="shared" ca="1" si="45"/>
        <v>1.4291583002028273E-2</v>
      </c>
      <c r="AF82" s="7">
        <f t="shared" ca="1" si="46"/>
        <v>-21.971320230882149</v>
      </c>
      <c r="AG82" s="7" t="e">
        <f ca="1">IF(AB82&gt;0,MOD(DEGREES(ACOS(((SIN(RADIANS(A82))*COS(RADIANS(AC82)))-SIN(RADIANS(S82)))/(COS(RADIANS(A82))*SIN(RADIANS(AC82)))))+180,360),MOD(540-DEGREES(ACOS(((SIN(RADIANS(A82))*COS(RADIANS(AC82)))-SIN(RADIANS(S82)))/(COS(RADIANS(#REF!))*SIN(RADIANS(AC82))))),360))</f>
        <v>#REF!</v>
      </c>
    </row>
    <row r="83" spans="1:33" x14ac:dyDescent="0.2">
      <c r="A83" s="12">
        <f t="shared" ca="1" si="47"/>
        <v>15</v>
      </c>
      <c r="B83" s="12">
        <f t="shared" ca="1" si="48"/>
        <v>131</v>
      </c>
      <c r="C83" s="3">
        <f t="shared" ca="1" si="50"/>
        <v>-2</v>
      </c>
      <c r="D83" s="2">
        <f t="shared" ca="1" si="49"/>
        <v>39384</v>
      </c>
      <c r="E83" s="5">
        <v>0</v>
      </c>
      <c r="F83" s="7">
        <f t="shared" ca="1" si="20"/>
        <v>2454402.5833333335</v>
      </c>
      <c r="G83" s="7">
        <f t="shared" ca="1" si="21"/>
        <v>7.8236367784626656E-2</v>
      </c>
      <c r="H83" s="7">
        <f t="shared" ca="1" si="22"/>
        <v>217.03593080543669</v>
      </c>
      <c r="I83" s="7">
        <f t="shared" ca="1" si="23"/>
        <v>3173.9640474449238</v>
      </c>
      <c r="J83" s="7">
        <f t="shared" ca="1" si="24"/>
        <v>1.6705344402285702E-2</v>
      </c>
      <c r="K83" s="7">
        <f t="shared" ca="1" si="25"/>
        <v>-1.7639650147267334</v>
      </c>
      <c r="L83" s="7">
        <f t="shared" ca="1" si="26"/>
        <v>215.27196579070997</v>
      </c>
      <c r="M83" s="7">
        <f t="shared" ca="1" si="27"/>
        <v>3172.2000824301972</v>
      </c>
      <c r="N83" s="7">
        <f t="shared" ca="1" si="28"/>
        <v>0.99345130172961782</v>
      </c>
      <c r="O83" s="7">
        <f t="shared" ca="1" si="29"/>
        <v>215.26839215825649</v>
      </c>
      <c r="P83" s="7">
        <f t="shared" ca="1" si="30"/>
        <v>23.438273711583061</v>
      </c>
      <c r="Q83" s="7">
        <f t="shared" ca="1" si="31"/>
        <v>23.440569117079573</v>
      </c>
      <c r="R83" s="7">
        <f t="shared" ca="1" si="32"/>
        <v>-147.02257128297794</v>
      </c>
      <c r="S83" s="7">
        <f t="shared" ca="1" si="33"/>
        <v>-13.278895160302749</v>
      </c>
      <c r="T83" s="7">
        <f t="shared" ca="1" si="34"/>
        <v>4.3039355754621714E-2</v>
      </c>
      <c r="U83" s="7">
        <f t="shared" ca="1" si="35"/>
        <v>16.264329121709586</v>
      </c>
      <c r="V83" s="7">
        <f t="shared" ca="1" si="36"/>
        <v>87.261829098347448</v>
      </c>
      <c r="W83" s="23">
        <f t="shared" ca="1" si="37"/>
        <v>4.1483104776590569E-2</v>
      </c>
      <c r="X83" s="24">
        <f t="shared" ca="1" si="38"/>
        <v>-0.20091086494104124</v>
      </c>
      <c r="Y83" s="24">
        <f t="shared" ca="1" si="39"/>
        <v>0.28387707449422239</v>
      </c>
      <c r="Z83" s="7">
        <f t="shared" ca="1" si="40"/>
        <v>698.09463278677958</v>
      </c>
      <c r="AA83" s="7">
        <f t="shared" ca="1" si="41"/>
        <v>660.26432912170958</v>
      </c>
      <c r="AB83" s="7">
        <f t="shared" ca="1" si="42"/>
        <v>-14.933917719572605</v>
      </c>
      <c r="AC83" s="7">
        <f t="shared" ca="1" si="43"/>
        <v>31.907901436750354</v>
      </c>
      <c r="AD83" s="7">
        <f t="shared" ca="1" si="44"/>
        <v>58.09209856324965</v>
      </c>
      <c r="AE83" s="7">
        <f t="shared" ca="1" si="45"/>
        <v>1.0043970521878247E-2</v>
      </c>
      <c r="AF83" s="7">
        <f t="shared" ca="1" si="46"/>
        <v>58.102142533771527</v>
      </c>
      <c r="AG83" s="7" t="e">
        <f ca="1">IF(AB83&gt;0,MOD(DEGREES(ACOS(((SIN(RADIANS(A83))*COS(RADIANS(AC83)))-SIN(RADIANS(S83)))/(COS(RADIANS(A83))*SIN(RADIANS(AC83)))))+180,360),MOD(540-DEGREES(ACOS(((SIN(RADIANS(A83))*COS(RADIANS(AC83)))-SIN(RADIANS(S83)))/(COS(RADIANS(#REF!))*SIN(RADIANS(AC83))))),360))</f>
        <v>#REF!</v>
      </c>
    </row>
    <row r="84" spans="1:33" x14ac:dyDescent="0.2">
      <c r="A84" s="12">
        <f t="shared" ca="1" si="47"/>
        <v>-26</v>
      </c>
      <c r="B84" s="12">
        <f t="shared" ca="1" si="48"/>
        <v>-69</v>
      </c>
      <c r="C84" s="3">
        <f t="shared" ca="1" si="50"/>
        <v>-5</v>
      </c>
      <c r="D84" s="2">
        <f t="shared" ca="1" si="49"/>
        <v>37787</v>
      </c>
      <c r="E84" s="5">
        <v>0</v>
      </c>
      <c r="F84" s="7">
        <f t="shared" ca="1" si="20"/>
        <v>2452805.7083333335</v>
      </c>
      <c r="G84" s="7">
        <f t="shared" ca="1" si="21"/>
        <v>3.4516313027610913E-2</v>
      </c>
      <c r="H84" s="7">
        <f t="shared" ca="1" si="22"/>
        <v>83.080301048476031</v>
      </c>
      <c r="I84" s="7">
        <f t="shared" ca="1" si="23"/>
        <v>1600.083598323233</v>
      </c>
      <c r="J84" s="7">
        <f t="shared" ca="1" si="24"/>
        <v>1.6707182886801935E-2</v>
      </c>
      <c r="K84" s="7">
        <f t="shared" ca="1" si="25"/>
        <v>0.63959542473265873</v>
      </c>
      <c r="L84" s="7">
        <f t="shared" ca="1" si="26"/>
        <v>83.719896473208692</v>
      </c>
      <c r="M84" s="7">
        <f t="shared" ca="1" si="27"/>
        <v>1600.7231937479658</v>
      </c>
      <c r="N84" s="7">
        <f t="shared" ca="1" si="28"/>
        <v>1.0157406140855614</v>
      </c>
      <c r="O84" s="7">
        <f t="shared" ca="1" si="29"/>
        <v>83.710140439943984</v>
      </c>
      <c r="P84" s="7">
        <f t="shared" ca="1" si="30"/>
        <v>23.438842255049238</v>
      </c>
      <c r="Q84" s="7">
        <f t="shared" ca="1" si="31"/>
        <v>23.440188193938486</v>
      </c>
      <c r="R84" s="7">
        <f t="shared" ca="1" si="32"/>
        <v>83.149544280618073</v>
      </c>
      <c r="S84" s="7">
        <f t="shared" ca="1" si="33"/>
        <v>23.290733714443707</v>
      </c>
      <c r="T84" s="7">
        <f t="shared" ca="1" si="34"/>
        <v>4.3037917140324289E-2</v>
      </c>
      <c r="U84" s="7">
        <f t="shared" ca="1" si="35"/>
        <v>-0.31752498150162262</v>
      </c>
      <c r="V84" s="7">
        <f t="shared" ca="1" si="36"/>
        <v>78.91020448074832</v>
      </c>
      <c r="W84" s="23">
        <f t="shared" ca="1" si="37"/>
        <v>0.48355383679270947</v>
      </c>
      <c r="X84" s="24">
        <f t="shared" ca="1" si="38"/>
        <v>0.26435882434618635</v>
      </c>
      <c r="Y84" s="24">
        <f t="shared" ca="1" si="39"/>
        <v>0.70274884923923264</v>
      </c>
      <c r="Z84" s="7">
        <f t="shared" ca="1" si="40"/>
        <v>631.28163584598656</v>
      </c>
      <c r="AA84" s="7">
        <f t="shared" ca="1" si="41"/>
        <v>23.682475018498394</v>
      </c>
      <c r="AB84" s="7">
        <f t="shared" ca="1" si="42"/>
        <v>-174.0793812453754</v>
      </c>
      <c r="AC84" s="7">
        <f t="shared" ca="1" si="43"/>
        <v>173.97628974953403</v>
      </c>
      <c r="AD84" s="7">
        <f t="shared" ca="1" si="44"/>
        <v>-83.976289749534033</v>
      </c>
      <c r="AE84" s="7">
        <f t="shared" ca="1" si="45"/>
        <v>6.0886567246823766E-4</v>
      </c>
      <c r="AF84" s="7">
        <f t="shared" ca="1" si="46"/>
        <v>-83.975680883861571</v>
      </c>
      <c r="AG84" s="7" t="e">
        <f ca="1">IF(AB84&gt;0,MOD(DEGREES(ACOS(((SIN(RADIANS(A84))*COS(RADIANS(AC84)))-SIN(RADIANS(S84)))/(COS(RADIANS(A84))*SIN(RADIANS(AC84)))))+180,360),MOD(540-DEGREES(ACOS(((SIN(RADIANS(A84))*COS(RADIANS(AC84)))-SIN(RADIANS(S84)))/(COS(RADIANS(#REF!))*SIN(RADIANS(AC84))))),360))</f>
        <v>#REF!</v>
      </c>
    </row>
    <row r="85" spans="1:33" x14ac:dyDescent="0.2">
      <c r="A85" s="12">
        <f t="shared" ca="1" si="47"/>
        <v>38</v>
      </c>
      <c r="B85" s="12">
        <f t="shared" ca="1" si="48"/>
        <v>62</v>
      </c>
      <c r="C85" s="3">
        <f t="shared" ca="1" si="50"/>
        <v>1</v>
      </c>
      <c r="D85" s="2">
        <f t="shared" ca="1" si="49"/>
        <v>41751</v>
      </c>
      <c r="E85" s="5">
        <v>0</v>
      </c>
      <c r="F85" s="7">
        <f t="shared" ca="1" si="20"/>
        <v>2456769.4583333335</v>
      </c>
      <c r="G85" s="7">
        <f t="shared" ca="1" si="21"/>
        <v>0.14303787360255957</v>
      </c>
      <c r="H85" s="7">
        <f t="shared" ca="1" si="22"/>
        <v>29.940030741800001</v>
      </c>
      <c r="I85" s="7">
        <f t="shared" ca="1" si="23"/>
        <v>5506.7567120485292</v>
      </c>
      <c r="J85" s="7">
        <f t="shared" ca="1" si="24"/>
        <v>1.6702618524646492E-2</v>
      </c>
      <c r="K85" s="7">
        <f t="shared" ca="1" si="25"/>
        <v>1.8214278345299779</v>
      </c>
      <c r="L85" s="7">
        <f t="shared" ca="1" si="26"/>
        <v>31.761458576329979</v>
      </c>
      <c r="M85" s="7">
        <f t="shared" ca="1" si="27"/>
        <v>5508.5781398830595</v>
      </c>
      <c r="N85" s="7">
        <f t="shared" ca="1" si="28"/>
        <v>1.0050704377194004</v>
      </c>
      <c r="O85" s="7">
        <f t="shared" ca="1" si="29"/>
        <v>31.758040981145971</v>
      </c>
      <c r="P85" s="7">
        <f t="shared" ca="1" si="30"/>
        <v>23.437431020883832</v>
      </c>
      <c r="Q85" s="7">
        <f t="shared" ca="1" si="31"/>
        <v>23.435178808205507</v>
      </c>
      <c r="R85" s="7">
        <f t="shared" ca="1" si="32"/>
        <v>29.594447218021557</v>
      </c>
      <c r="S85" s="7">
        <f t="shared" ca="1" si="33"/>
        <v>12.08301447636433</v>
      </c>
      <c r="T85" s="7">
        <f t="shared" ca="1" si="34"/>
        <v>4.3019000853347956E-2</v>
      </c>
      <c r="U85" s="7">
        <f t="shared" ca="1" si="35"/>
        <v>1.3737137260690018</v>
      </c>
      <c r="V85" s="7">
        <f t="shared" ca="1" si="36"/>
        <v>100.72631911044863</v>
      </c>
      <c r="W85" s="23">
        <f t="shared" ca="1" si="37"/>
        <v>0.36849047657911876</v>
      </c>
      <c r="X85" s="24">
        <f t="shared" ca="1" si="38"/>
        <v>8.8695145716761459E-2</v>
      </c>
      <c r="Y85" s="24">
        <f t="shared" ca="1" si="39"/>
        <v>0.64828580744147613</v>
      </c>
      <c r="Z85" s="7">
        <f t="shared" ca="1" si="40"/>
        <v>805.81055288358903</v>
      </c>
      <c r="AA85" s="7">
        <f t="shared" ca="1" si="41"/>
        <v>189.37371372606901</v>
      </c>
      <c r="AB85" s="7">
        <f t="shared" ca="1" si="42"/>
        <v>-132.65657156848275</v>
      </c>
      <c r="AC85" s="7">
        <f t="shared" ca="1" si="43"/>
        <v>113.15704610780524</v>
      </c>
      <c r="AD85" s="7">
        <f t="shared" ca="1" si="44"/>
        <v>-23.157046107805243</v>
      </c>
      <c r="AE85" s="7">
        <f t="shared" ca="1" si="45"/>
        <v>1.3490340976371655E-2</v>
      </c>
      <c r="AF85" s="7">
        <f t="shared" ca="1" si="46"/>
        <v>-23.143555766828872</v>
      </c>
      <c r="AG85" s="7" t="e">
        <f ca="1">IF(AB85&gt;0,MOD(DEGREES(ACOS(((SIN(RADIANS(A85))*COS(RADIANS(AC85)))-SIN(RADIANS(S85)))/(COS(RADIANS(A85))*SIN(RADIANS(AC85)))))+180,360),MOD(540-DEGREES(ACOS(((SIN(RADIANS(A85))*COS(RADIANS(AC85)))-SIN(RADIANS(S85)))/(COS(RADIANS(#REF!))*SIN(RADIANS(AC85))))),360))</f>
        <v>#REF!</v>
      </c>
    </row>
    <row r="86" spans="1:33" x14ac:dyDescent="0.2">
      <c r="A86" s="12">
        <f t="shared" ca="1" si="47"/>
        <v>-34</v>
      </c>
      <c r="B86" s="12">
        <f t="shared" ca="1" si="48"/>
        <v>75</v>
      </c>
      <c r="C86" s="3">
        <f t="shared" ca="1" si="50"/>
        <v>-1</v>
      </c>
      <c r="D86" s="2">
        <f t="shared" ca="1" si="49"/>
        <v>40326</v>
      </c>
      <c r="E86" s="5">
        <v>0</v>
      </c>
      <c r="F86" s="7">
        <f t="shared" ca="1" si="20"/>
        <v>2455344.5416666665</v>
      </c>
      <c r="G86" s="7">
        <f t="shared" ca="1" si="21"/>
        <v>0.10402578142824125</v>
      </c>
      <c r="H86" s="7">
        <f t="shared" ca="1" si="22"/>
        <v>65.474676865038418</v>
      </c>
      <c r="I86" s="7">
        <f t="shared" ca="1" si="23"/>
        <v>4102.358445428561</v>
      </c>
      <c r="J86" s="7">
        <f t="shared" ca="1" si="24"/>
        <v>1.6704259697159385E-2</v>
      </c>
      <c r="K86" s="7">
        <f t="shared" ca="1" si="25"/>
        <v>1.1499181398882146</v>
      </c>
      <c r="L86" s="7">
        <f t="shared" ca="1" si="26"/>
        <v>66.624595004926633</v>
      </c>
      <c r="M86" s="7">
        <f t="shared" ca="1" si="27"/>
        <v>4103.5083635684496</v>
      </c>
      <c r="N86" s="7">
        <f t="shared" ca="1" si="28"/>
        <v>1.0133302856180646</v>
      </c>
      <c r="O86" s="7">
        <f t="shared" ca="1" si="29"/>
        <v>66.62354622982609</v>
      </c>
      <c r="P86" s="7">
        <f t="shared" ca="1" si="30"/>
        <v>23.437938341305202</v>
      </c>
      <c r="Q86" s="7">
        <f t="shared" ca="1" si="31"/>
        <v>23.43855072205422</v>
      </c>
      <c r="R86" s="7">
        <f t="shared" ca="1" si="32"/>
        <v>64.773720738209875</v>
      </c>
      <c r="S86" s="7">
        <f t="shared" ca="1" si="33"/>
        <v>21.414711441702238</v>
      </c>
      <c r="T86" s="7">
        <f t="shared" ca="1" si="34"/>
        <v>4.303173327461398E-2</v>
      </c>
      <c r="U86" s="7">
        <f t="shared" ca="1" si="35"/>
        <v>2.7963291916296673</v>
      </c>
      <c r="V86" s="7">
        <f t="shared" ca="1" si="36"/>
        <v>75.776778312398918</v>
      </c>
      <c r="W86" s="23">
        <f t="shared" ca="1" si="37"/>
        <v>0.24805810472803494</v>
      </c>
      <c r="X86" s="24">
        <f t="shared" ca="1" si="38"/>
        <v>3.7567053860260158E-2</v>
      </c>
      <c r="Y86" s="24">
        <f t="shared" ca="1" si="39"/>
        <v>0.45854915559580972</v>
      </c>
      <c r="Z86" s="7">
        <f t="shared" ca="1" si="40"/>
        <v>606.21422649919134</v>
      </c>
      <c r="AA86" s="7">
        <f t="shared" ca="1" si="41"/>
        <v>362.7963291916297</v>
      </c>
      <c r="AB86" s="7">
        <f t="shared" ca="1" si="42"/>
        <v>-89.300917702092576</v>
      </c>
      <c r="AC86" s="7">
        <f t="shared" ca="1" si="43"/>
        <v>101.23032009828272</v>
      </c>
      <c r="AD86" s="7">
        <f t="shared" ca="1" si="44"/>
        <v>-11.230320098282718</v>
      </c>
      <c r="AE86" s="7">
        <f t="shared" ca="1" si="45"/>
        <v>2.9059910991950315E-2</v>
      </c>
      <c r="AF86" s="7">
        <f t="shared" ca="1" si="46"/>
        <v>-11.201260187290767</v>
      </c>
      <c r="AG86" s="7" t="e">
        <f ca="1">IF(AB86&gt;0,MOD(DEGREES(ACOS(((SIN(RADIANS(A86))*COS(RADIANS(AC86)))-SIN(RADIANS(S86)))/(COS(RADIANS(A86))*SIN(RADIANS(AC86)))))+180,360),MOD(540-DEGREES(ACOS(((SIN(RADIANS(A86))*COS(RADIANS(AC86)))-SIN(RADIANS(S86)))/(COS(RADIANS(#REF!))*SIN(RADIANS(AC86))))),360))</f>
        <v>#REF!</v>
      </c>
    </row>
    <row r="87" spans="1:33" x14ac:dyDescent="0.2">
      <c r="A87" s="12">
        <f t="shared" ca="1" si="47"/>
        <v>32</v>
      </c>
      <c r="B87" s="12">
        <f t="shared" ca="1" si="48"/>
        <v>-61</v>
      </c>
      <c r="C87" s="3">
        <f t="shared" ca="1" si="50"/>
        <v>10</v>
      </c>
      <c r="D87" s="2">
        <f t="shared" ca="1" si="49"/>
        <v>41336</v>
      </c>
      <c r="E87" s="5">
        <v>0</v>
      </c>
      <c r="F87" s="7">
        <f t="shared" ca="1" si="20"/>
        <v>2456354.0833333335</v>
      </c>
      <c r="G87" s="7">
        <f t="shared" ca="1" si="21"/>
        <v>0.13166552589550962</v>
      </c>
      <c r="H87" s="7">
        <f t="shared" ca="1" si="22"/>
        <v>340.52675756636381</v>
      </c>
      <c r="I87" s="7">
        <f t="shared" ca="1" si="23"/>
        <v>5097.3629955072338</v>
      </c>
      <c r="J87" s="7">
        <f t="shared" ca="1" si="24"/>
        <v>1.6703096979840713E-2</v>
      </c>
      <c r="K87" s="7">
        <f t="shared" ca="1" si="25"/>
        <v>1.6299479081656687</v>
      </c>
      <c r="L87" s="7">
        <f t="shared" ca="1" si="26"/>
        <v>342.15670547452947</v>
      </c>
      <c r="M87" s="7">
        <f t="shared" ca="1" si="27"/>
        <v>5098.9929434153992</v>
      </c>
      <c r="N87" s="7">
        <f t="shared" ca="1" si="28"/>
        <v>0.99119330722201227</v>
      </c>
      <c r="O87" s="7">
        <f t="shared" ca="1" si="29"/>
        <v>342.15469751545442</v>
      </c>
      <c r="P87" s="7">
        <f t="shared" ca="1" si="30"/>
        <v>23.437578908976473</v>
      </c>
      <c r="Q87" s="7">
        <f t="shared" ca="1" si="31"/>
        <v>23.43594644838587</v>
      </c>
      <c r="R87" s="7">
        <f t="shared" ca="1" si="32"/>
        <v>-16.456041937509461</v>
      </c>
      <c r="S87" s="7">
        <f t="shared" ca="1" si="33"/>
        <v>-7.000708413854964</v>
      </c>
      <c r="T87" s="7">
        <f t="shared" ca="1" si="34"/>
        <v>4.302189930035645E-2</v>
      </c>
      <c r="U87" s="7">
        <f t="shared" ca="1" si="35"/>
        <v>-12.078911042840732</v>
      </c>
      <c r="V87" s="7">
        <f t="shared" ca="1" si="36"/>
        <v>86.591159688978067</v>
      </c>
      <c r="W87" s="23">
        <f t="shared" ca="1" si="37"/>
        <v>1.0944992437797507</v>
      </c>
      <c r="X87" s="24">
        <f t="shared" ca="1" si="38"/>
        <v>0.85396824464370047</v>
      </c>
      <c r="Y87" s="24">
        <f t="shared" ca="1" si="39"/>
        <v>1.335030242915801</v>
      </c>
      <c r="Z87" s="7">
        <f t="shared" ca="1" si="40"/>
        <v>692.72927751182453</v>
      </c>
      <c r="AA87" s="7">
        <f t="shared" ca="1" si="41"/>
        <v>583.92108895715933</v>
      </c>
      <c r="AB87" s="7">
        <f t="shared" ca="1" si="42"/>
        <v>-34.019727760710168</v>
      </c>
      <c r="AC87" s="7">
        <f t="shared" ca="1" si="43"/>
        <v>50.722819303124105</v>
      </c>
      <c r="AD87" s="7">
        <f t="shared" ca="1" si="44"/>
        <v>39.277180696875895</v>
      </c>
      <c r="AE87" s="7">
        <f t="shared" ca="1" si="45"/>
        <v>1.9698416635953654E-2</v>
      </c>
      <c r="AF87" s="7">
        <f t="shared" ca="1" si="46"/>
        <v>39.296879113511849</v>
      </c>
      <c r="AG87" s="7" t="e">
        <f ca="1">IF(AB87&gt;0,MOD(DEGREES(ACOS(((SIN(RADIANS(A87))*COS(RADIANS(AC87)))-SIN(RADIANS(S87)))/(COS(RADIANS(A87))*SIN(RADIANS(AC87)))))+180,360),MOD(540-DEGREES(ACOS(((SIN(RADIANS(A87))*COS(RADIANS(AC87)))-SIN(RADIANS(S87)))/(COS(RADIANS(#REF!))*SIN(RADIANS(AC87))))),360))</f>
        <v>#REF!</v>
      </c>
    </row>
    <row r="88" spans="1:33" x14ac:dyDescent="0.2">
      <c r="A88" s="12">
        <f t="shared" ca="1" si="47"/>
        <v>5</v>
      </c>
      <c r="B88" s="12">
        <f t="shared" ca="1" si="48"/>
        <v>-12</v>
      </c>
      <c r="C88" s="3">
        <f t="shared" ca="1" si="50"/>
        <v>8</v>
      </c>
      <c r="D88" s="2">
        <f t="shared" ca="1" si="49"/>
        <v>38727</v>
      </c>
      <c r="E88" s="5">
        <v>0</v>
      </c>
      <c r="F88" s="7">
        <f t="shared" ca="1" si="20"/>
        <v>2453745.1666666665</v>
      </c>
      <c r="G88" s="7">
        <f t="shared" ca="1" si="21"/>
        <v>6.0237280401547202E-2</v>
      </c>
      <c r="H88" s="7">
        <f t="shared" ca="1" si="22"/>
        <v>289.0549280214409</v>
      </c>
      <c r="I88" s="7">
        <f t="shared" ca="1" si="23"/>
        <v>2526.013995950424</v>
      </c>
      <c r="J88" s="7">
        <f t="shared" ca="1" si="24"/>
        <v>1.6706101345709014E-2</v>
      </c>
      <c r="K88" s="7">
        <f t="shared" ca="1" si="25"/>
        <v>0.20481969245951195</v>
      </c>
      <c r="L88" s="7">
        <f t="shared" ca="1" si="26"/>
        <v>289.25974771390042</v>
      </c>
      <c r="M88" s="7">
        <f t="shared" ca="1" si="27"/>
        <v>2526.2188156428833</v>
      </c>
      <c r="N88" s="7">
        <f t="shared" ca="1" si="28"/>
        <v>0.98338998621470919</v>
      </c>
      <c r="O88" s="7">
        <f t="shared" ca="1" si="29"/>
        <v>289.25334846982747</v>
      </c>
      <c r="P88" s="7">
        <f t="shared" ca="1" si="30"/>
        <v>23.438507774992623</v>
      </c>
      <c r="Q88" s="7">
        <f t="shared" ca="1" si="31"/>
        <v>23.441039437858372</v>
      </c>
      <c r="R88" s="7">
        <f t="shared" ca="1" si="32"/>
        <v>-69.158148766754422</v>
      </c>
      <c r="S88" s="7">
        <f t="shared" ca="1" si="33"/>
        <v>-22.058669490903537</v>
      </c>
      <c r="T88" s="7">
        <f t="shared" ca="1" si="34"/>
        <v>4.3041132028630066E-2</v>
      </c>
      <c r="U88" s="7">
        <f t="shared" ca="1" si="35"/>
        <v>-7.1674283059298221</v>
      </c>
      <c r="V88" s="7">
        <f t="shared" ca="1" si="36"/>
        <v>88.870871994924968</v>
      </c>
      <c r="W88" s="23">
        <f t="shared" ca="1" si="37"/>
        <v>0.87164404743467339</v>
      </c>
      <c r="X88" s="24">
        <f t="shared" ca="1" si="38"/>
        <v>0.62478051411543734</v>
      </c>
      <c r="Y88" s="24">
        <f t="shared" ca="1" si="39"/>
        <v>1.1185075807539093</v>
      </c>
      <c r="Z88" s="7">
        <f t="shared" ca="1" si="40"/>
        <v>710.96697595939975</v>
      </c>
      <c r="AA88" s="7">
        <f t="shared" ca="1" si="41"/>
        <v>904.83257169407023</v>
      </c>
      <c r="AB88" s="7">
        <f t="shared" ca="1" si="42"/>
        <v>46.208142923517556</v>
      </c>
      <c r="AC88" s="7">
        <f t="shared" ca="1" si="43"/>
        <v>52.683996393593745</v>
      </c>
      <c r="AD88" s="7">
        <f t="shared" ca="1" si="44"/>
        <v>37.316003606406255</v>
      </c>
      <c r="AE88" s="7">
        <f t="shared" ca="1" si="45"/>
        <v>2.1129235623432528E-2</v>
      </c>
      <c r="AF88" s="7">
        <f t="shared" ca="1" si="46"/>
        <v>37.337132842029689</v>
      </c>
      <c r="AG88" s="7">
        <f ca="1">IF(AB88&gt;0,MOD(DEGREES(ACOS(((SIN(RADIANS(A88))*COS(RADIANS(AC88)))-SIN(RADIANS(S88)))/(COS(RADIANS(A88))*SIN(RADIANS(AC88)))))+180,360),MOD(540-DEGREES(ACOS(((SIN(RADIANS(A88))*COS(RADIANS(AC88)))-SIN(RADIANS(S88)))/(COS(RADIANS(#REF!))*SIN(RADIANS(AC88))))),360))</f>
        <v>237.2681867779167</v>
      </c>
    </row>
    <row r="89" spans="1:33" x14ac:dyDescent="0.2">
      <c r="A89" s="12">
        <f t="shared" ca="1" si="47"/>
        <v>-61</v>
      </c>
      <c r="B89" s="12">
        <f t="shared" ca="1" si="48"/>
        <v>7</v>
      </c>
      <c r="C89" s="3">
        <f t="shared" ca="1" si="50"/>
        <v>-13</v>
      </c>
      <c r="D89" s="2">
        <f t="shared" ca="1" si="49"/>
        <v>37512</v>
      </c>
      <c r="E89" s="5">
        <v>0</v>
      </c>
      <c r="F89" s="7">
        <f t="shared" ca="1" si="20"/>
        <v>2452531.0416666665</v>
      </c>
      <c r="G89" s="7">
        <f t="shared" ca="1" si="21"/>
        <v>2.6996349532279574E-2</v>
      </c>
      <c r="H89" s="7">
        <f t="shared" ca="1" si="22"/>
        <v>172.35582598279802</v>
      </c>
      <c r="I89" s="7">
        <f t="shared" ca="1" si="23"/>
        <v>1329.3720543469333</v>
      </c>
      <c r="J89" s="7">
        <f t="shared" ca="1" si="24"/>
        <v>1.6707499062115386E-2</v>
      </c>
      <c r="K89" s="7">
        <f t="shared" ca="1" si="25"/>
        <v>-1.7784127275828494</v>
      </c>
      <c r="L89" s="7">
        <f t="shared" ca="1" si="26"/>
        <v>170.57741325521516</v>
      </c>
      <c r="M89" s="7">
        <f t="shared" ca="1" si="27"/>
        <v>1327.5936416193504</v>
      </c>
      <c r="N89" s="7">
        <f t="shared" ca="1" si="28"/>
        <v>1.0061293588141278</v>
      </c>
      <c r="O89" s="7">
        <f t="shared" ca="1" si="29"/>
        <v>170.56715639875929</v>
      </c>
      <c r="P89" s="7">
        <f t="shared" ca="1" si="30"/>
        <v>23.438940045972867</v>
      </c>
      <c r="Q89" s="7">
        <f t="shared" ca="1" si="31"/>
        <v>23.439695974868428</v>
      </c>
      <c r="R89" s="7">
        <f t="shared" ca="1" si="32"/>
        <v>171.33322475746675</v>
      </c>
      <c r="S89" s="7">
        <f t="shared" ca="1" si="33"/>
        <v>3.7379544956940856</v>
      </c>
      <c r="T89" s="7">
        <f t="shared" ca="1" si="34"/>
        <v>4.3036058238534576E-2</v>
      </c>
      <c r="U89" s="7">
        <f t="shared" ca="1" si="35"/>
        <v>4.0266580725554659</v>
      </c>
      <c r="V89" s="7">
        <f t="shared" ca="1" si="36"/>
        <v>84.962282277092797</v>
      </c>
      <c r="W89" s="23">
        <f t="shared" ca="1" si="37"/>
        <v>-6.3907401439274661E-2</v>
      </c>
      <c r="X89" s="24">
        <f t="shared" ca="1" si="38"/>
        <v>-0.29991374109786578</v>
      </c>
      <c r="Y89" s="24">
        <f t="shared" ca="1" si="39"/>
        <v>0.17209893821931643</v>
      </c>
      <c r="Z89" s="7">
        <f t="shared" ca="1" si="40"/>
        <v>679.69825821674237</v>
      </c>
      <c r="AA89" s="7">
        <f t="shared" ca="1" si="41"/>
        <v>812.02665807255551</v>
      </c>
      <c r="AB89" s="7">
        <f t="shared" ca="1" si="42"/>
        <v>23.006664518138876</v>
      </c>
      <c r="AC89" s="7">
        <f t="shared" ca="1" si="43"/>
        <v>67.15255242842008</v>
      </c>
      <c r="AD89" s="7">
        <f t="shared" ca="1" si="44"/>
        <v>22.84744757157992</v>
      </c>
      <c r="AE89" s="7">
        <f t="shared" ca="1" si="45"/>
        <v>3.8045912435754566E-2</v>
      </c>
      <c r="AF89" s="7">
        <f t="shared" ca="1" si="46"/>
        <v>22.885493484015676</v>
      </c>
      <c r="AG89" s="7">
        <f ca="1">IF(AB89&gt;0,MOD(DEGREES(ACOS(((SIN(RADIANS(A89))*COS(RADIANS(AC89)))-SIN(RADIANS(S89)))/(COS(RADIANS(A89))*SIN(RADIANS(AC89)))))+180,360),MOD(540-DEGREES(ACOS(((SIN(RADIANS(A89))*COS(RADIANS(AC89)))-SIN(RADIANS(S89)))/(COS(RADIANS(#REF!))*SIN(RADIANS(AC89))))),360))</f>
        <v>334.96251742169284</v>
      </c>
    </row>
    <row r="90" spans="1:33" x14ac:dyDescent="0.2">
      <c r="A90" s="12">
        <f t="shared" ca="1" si="47"/>
        <v>-36</v>
      </c>
      <c r="B90" s="12">
        <f t="shared" ca="1" si="48"/>
        <v>25</v>
      </c>
      <c r="C90" s="3">
        <f t="shared" ca="1" si="50"/>
        <v>10</v>
      </c>
      <c r="D90" s="2">
        <f t="shared" ca="1" si="49"/>
        <v>40889</v>
      </c>
      <c r="E90" s="5">
        <v>0</v>
      </c>
      <c r="F90" s="7">
        <f t="shared" ca="1" si="20"/>
        <v>2455907.0833333335</v>
      </c>
      <c r="G90" s="7">
        <f t="shared" ca="1" si="21"/>
        <v>0.11942733287702911</v>
      </c>
      <c r="H90" s="7">
        <f t="shared" ca="1" si="22"/>
        <v>259.94238664122349</v>
      </c>
      <c r="I90" s="7">
        <f t="shared" ca="1" si="23"/>
        <v>4656.7996700485355</v>
      </c>
      <c r="J90" s="7">
        <f t="shared" ca="1" si="24"/>
        <v>1.6703611826099959E-2</v>
      </c>
      <c r="K90" s="7">
        <f t="shared" ca="1" si="25"/>
        <v>-0.76876606077765453</v>
      </c>
      <c r="L90" s="7">
        <f t="shared" ca="1" si="26"/>
        <v>259.17362058044586</v>
      </c>
      <c r="M90" s="7">
        <f t="shared" ca="1" si="27"/>
        <v>4656.0309039877575</v>
      </c>
      <c r="N90" s="7">
        <f t="shared" ca="1" si="28"/>
        <v>0.98469247740555155</v>
      </c>
      <c r="O90" s="7">
        <f t="shared" ca="1" si="29"/>
        <v>259.17252658909155</v>
      </c>
      <c r="P90" s="7">
        <f t="shared" ca="1" si="30"/>
        <v>23.437738056690133</v>
      </c>
      <c r="Q90" s="7">
        <f t="shared" ca="1" si="31"/>
        <v>23.437034628487876</v>
      </c>
      <c r="R90" s="7">
        <f t="shared" ca="1" si="32"/>
        <v>-101.77498230787441</v>
      </c>
      <c r="S90" s="7">
        <f t="shared" ca="1" si="33"/>
        <v>-22.995582319893177</v>
      </c>
      <c r="T90" s="7">
        <f t="shared" ca="1" si="34"/>
        <v>4.3026008219443912E-2</v>
      </c>
      <c r="U90" s="7">
        <f t="shared" ca="1" si="35"/>
        <v>6.8460524940219072</v>
      </c>
      <c r="V90" s="7">
        <f t="shared" ca="1" si="36"/>
        <v>109.1385866505901</v>
      </c>
      <c r="W90" s="23">
        <f t="shared" ca="1" si="37"/>
        <v>0.8424680191013737</v>
      </c>
      <c r="X90" s="24">
        <f t="shared" ca="1" si="38"/>
        <v>0.53930527840529008</v>
      </c>
      <c r="Y90" s="24">
        <f t="shared" ca="1" si="39"/>
        <v>1.1456307597974573</v>
      </c>
      <c r="Z90" s="7">
        <f t="shared" ca="1" si="40"/>
        <v>873.10869320472079</v>
      </c>
      <c r="AA90" s="7">
        <f t="shared" ca="1" si="41"/>
        <v>946.84605249402193</v>
      </c>
      <c r="AB90" s="7">
        <f t="shared" ca="1" si="42"/>
        <v>56.711513123505483</v>
      </c>
      <c r="AC90" s="7">
        <f t="shared" ca="1" si="43"/>
        <v>50.329462106351485</v>
      </c>
      <c r="AD90" s="7">
        <f t="shared" ca="1" si="44"/>
        <v>39.670537893648515</v>
      </c>
      <c r="AE90" s="7">
        <f t="shared" ca="1" si="45"/>
        <v>1.9425711330930805E-2</v>
      </c>
      <c r="AF90" s="7">
        <f t="shared" ca="1" si="46"/>
        <v>39.689963604979447</v>
      </c>
      <c r="AG90" s="7">
        <f ca="1">IF(AB90&gt;0,MOD(DEGREES(ACOS(((SIN(RADIANS(A90))*COS(RADIANS(AC90)))-SIN(RADIANS(S90)))/(COS(RADIANS(A90))*SIN(RADIANS(AC90)))))+180,360),MOD(540-DEGREES(ACOS(((SIN(RADIANS(A90))*COS(RADIANS(AC90)))-SIN(RADIANS(S90)))/(COS(RADIANS(#REF!))*SIN(RADIANS(AC90))))),360))</f>
        <v>268.57975480548077</v>
      </c>
    </row>
    <row r="91" spans="1:33" x14ac:dyDescent="0.2">
      <c r="A91" s="12">
        <f t="shared" ca="1" si="47"/>
        <v>-74</v>
      </c>
      <c r="B91" s="12">
        <f t="shared" ca="1" si="48"/>
        <v>120</v>
      </c>
      <c r="C91" s="3">
        <f t="shared" ca="1" si="50"/>
        <v>5</v>
      </c>
      <c r="D91" s="2">
        <f t="shared" ca="1" si="49"/>
        <v>42892</v>
      </c>
      <c r="E91" s="5">
        <v>0</v>
      </c>
      <c r="F91" s="7">
        <f t="shared" ca="1" si="20"/>
        <v>2457910.2916666665</v>
      </c>
      <c r="G91" s="7">
        <f t="shared" ca="1" si="21"/>
        <v>0.17427218799908314</v>
      </c>
      <c r="H91" s="7">
        <f t="shared" ca="1" si="22"/>
        <v>74.39939713390504</v>
      </c>
      <c r="I91" s="7">
        <f t="shared" ca="1" si="23"/>
        <v>6631.1623652593371</v>
      </c>
      <c r="J91" s="7">
        <f t="shared" ca="1" si="24"/>
        <v>1.670130427205329E-2</v>
      </c>
      <c r="K91" s="7">
        <f t="shared" ca="1" si="25"/>
        <v>0.90647192410321598</v>
      </c>
      <c r="L91" s="7">
        <f t="shared" ca="1" si="26"/>
        <v>75.305869058008255</v>
      </c>
      <c r="M91" s="7">
        <f t="shared" ca="1" si="27"/>
        <v>6632.0688371834403</v>
      </c>
      <c r="N91" s="7">
        <f t="shared" ca="1" si="28"/>
        <v>1.0146947019888319</v>
      </c>
      <c r="O91" s="7">
        <f t="shared" ca="1" si="29"/>
        <v>75.297644196724306</v>
      </c>
      <c r="P91" s="7">
        <f t="shared" ca="1" si="30"/>
        <v>23.437024844221074</v>
      </c>
      <c r="Q91" s="7">
        <f t="shared" ca="1" si="31"/>
        <v>23.434854459589097</v>
      </c>
      <c r="R91" s="7">
        <f t="shared" ca="1" si="32"/>
        <v>74.040604378671233</v>
      </c>
      <c r="S91" s="7">
        <f t="shared" ca="1" si="33"/>
        <v>22.62413304409101</v>
      </c>
      <c r="T91" s="7">
        <f t="shared" ca="1" si="34"/>
        <v>4.3017776213317711E-2</v>
      </c>
      <c r="U91" s="7">
        <f t="shared" ca="1" si="35"/>
        <v>1.3987255952734787</v>
      </c>
      <c r="V91" s="7" t="e">
        <f t="shared" ca="1" si="36"/>
        <v>#NUM!</v>
      </c>
      <c r="W91" s="23">
        <f t="shared" ca="1" si="37"/>
        <v>0.37402866278106006</v>
      </c>
      <c r="X91" s="24" t="e">
        <f t="shared" ca="1" si="38"/>
        <v>#NUM!</v>
      </c>
      <c r="Y91" s="24" t="e">
        <f t="shared" ca="1" si="39"/>
        <v>#NUM!</v>
      </c>
      <c r="Z91" s="7" t="e">
        <f t="shared" ca="1" si="40"/>
        <v>#NUM!</v>
      </c>
      <c r="AA91" s="7">
        <f t="shared" ca="1" si="41"/>
        <v>181.3987255952735</v>
      </c>
      <c r="AB91" s="7">
        <f t="shared" ca="1" si="42"/>
        <v>-134.65031860118162</v>
      </c>
      <c r="AC91" s="7">
        <f t="shared" ca="1" si="43"/>
        <v>123.27016797062583</v>
      </c>
      <c r="AD91" s="7">
        <f t="shared" ca="1" si="44"/>
        <v>-33.270167970625835</v>
      </c>
      <c r="AE91" s="7">
        <f t="shared" ca="1" si="45"/>
        <v>8.7939601993202565E-3</v>
      </c>
      <c r="AF91" s="7">
        <f t="shared" ca="1" si="46"/>
        <v>-33.261374010426515</v>
      </c>
      <c r="AG91" s="7" t="e">
        <f ca="1">IF(AB91&gt;0,MOD(DEGREES(ACOS(((SIN(RADIANS(A91))*COS(RADIANS(AC91)))-SIN(RADIANS(S91)))/(COS(RADIANS(A91))*SIN(RADIANS(AC91)))))+180,360),MOD(540-DEGREES(ACOS(((SIN(RADIANS(A91))*COS(RADIANS(AC91)))-SIN(RADIANS(S91)))/(COS(RADIANS(#REF!))*SIN(RADIANS(AC91))))),360))</f>
        <v>#REF!</v>
      </c>
    </row>
    <row r="92" spans="1:33" x14ac:dyDescent="0.2">
      <c r="A92" s="12">
        <f t="shared" ca="1" si="47"/>
        <v>40</v>
      </c>
      <c r="B92" s="12">
        <f t="shared" ca="1" si="48"/>
        <v>-35</v>
      </c>
      <c r="C92" s="3">
        <f t="shared" ca="1" si="50"/>
        <v>-5</v>
      </c>
      <c r="D92" s="2">
        <f t="shared" ca="1" si="49"/>
        <v>39177</v>
      </c>
      <c r="E92" s="5">
        <v>0</v>
      </c>
      <c r="F92" s="7">
        <f t="shared" ca="1" si="20"/>
        <v>2454195.7083333335</v>
      </c>
      <c r="G92" s="7">
        <f t="shared" ca="1" si="21"/>
        <v>7.2572438968747113E-2</v>
      </c>
      <c r="H92" s="7">
        <f t="shared" ca="1" si="22"/>
        <v>13.130132912468525</v>
      </c>
      <c r="I92" s="7">
        <f t="shared" ca="1" si="23"/>
        <v>2970.0679892943822</v>
      </c>
      <c r="J92" s="7">
        <f t="shared" ca="1" si="24"/>
        <v>1.6705582605084719E-2</v>
      </c>
      <c r="K92" s="7">
        <f t="shared" ca="1" si="25"/>
        <v>1.9139145674931322</v>
      </c>
      <c r="L92" s="7">
        <f t="shared" ca="1" si="26"/>
        <v>15.044047479961657</v>
      </c>
      <c r="M92" s="7">
        <f t="shared" ca="1" si="27"/>
        <v>2971.9819038618753</v>
      </c>
      <c r="N92" s="7">
        <f t="shared" ca="1" si="28"/>
        <v>1.0002998578324886</v>
      </c>
      <c r="O92" s="7">
        <f t="shared" ca="1" si="29"/>
        <v>15.039620802097449</v>
      </c>
      <c r="P92" s="7">
        <f t="shared" ca="1" si="30"/>
        <v>23.438347366348683</v>
      </c>
      <c r="Q92" s="7">
        <f t="shared" ca="1" si="31"/>
        <v>23.440816338747709</v>
      </c>
      <c r="R92" s="7">
        <f t="shared" ca="1" si="32"/>
        <v>13.848206275542084</v>
      </c>
      <c r="S92" s="7">
        <f t="shared" ca="1" si="33"/>
        <v>5.9248712073994803</v>
      </c>
      <c r="T92" s="7">
        <f t="shared" ca="1" si="34"/>
        <v>4.3040289438857335E-2</v>
      </c>
      <c r="U92" s="7">
        <f t="shared" ca="1" si="35"/>
        <v>-2.8700541095402192</v>
      </c>
      <c r="V92" s="7">
        <f t="shared" ca="1" si="36"/>
        <v>96.094043452487455</v>
      </c>
      <c r="W92" s="23">
        <f t="shared" ca="1" si="37"/>
        <v>0.39088198202051405</v>
      </c>
      <c r="X92" s="24">
        <f t="shared" ca="1" si="38"/>
        <v>0.12395408354138221</v>
      </c>
      <c r="Y92" s="24">
        <f t="shared" ca="1" si="39"/>
        <v>0.65780988049964595</v>
      </c>
      <c r="Z92" s="7">
        <f t="shared" ca="1" si="40"/>
        <v>768.75234761989964</v>
      </c>
      <c r="AA92" s="7">
        <f t="shared" ca="1" si="41"/>
        <v>157.12994589045979</v>
      </c>
      <c r="AB92" s="7">
        <f t="shared" ca="1" si="42"/>
        <v>-140.71751352738505</v>
      </c>
      <c r="AC92" s="7">
        <f t="shared" ca="1" si="43"/>
        <v>121.56231028098409</v>
      </c>
      <c r="AD92" s="7">
        <f t="shared" ca="1" si="44"/>
        <v>-31.562310280984093</v>
      </c>
      <c r="AE92" s="7">
        <f t="shared" ca="1" si="45"/>
        <v>9.3928400404645774E-3</v>
      </c>
      <c r="AF92" s="7">
        <f t="shared" ca="1" si="46"/>
        <v>-31.552917440943627</v>
      </c>
      <c r="AG92" s="7" t="e">
        <f ca="1">IF(AB92&gt;0,MOD(DEGREES(ACOS(((SIN(RADIANS(A92))*COS(RADIANS(AC92)))-SIN(RADIANS(S92)))/(COS(RADIANS(A92))*SIN(RADIANS(AC92)))))+180,360),MOD(540-DEGREES(ACOS(((SIN(RADIANS(A92))*COS(RADIANS(AC92)))-SIN(RADIANS(S92)))/(COS(RADIANS(#REF!))*SIN(RADIANS(AC92))))),360))</f>
        <v>#REF!</v>
      </c>
    </row>
    <row r="93" spans="1:33" x14ac:dyDescent="0.2">
      <c r="A93" s="12">
        <f t="shared" ca="1" si="47"/>
        <v>36</v>
      </c>
      <c r="B93" s="12">
        <f t="shared" ca="1" si="48"/>
        <v>-121</v>
      </c>
      <c r="C93" s="3">
        <f t="shared" ca="1" si="50"/>
        <v>-7</v>
      </c>
      <c r="D93" s="2">
        <f t="shared" ca="1" si="49"/>
        <v>41374</v>
      </c>
      <c r="E93" s="5">
        <v>0</v>
      </c>
      <c r="F93" s="7">
        <f t="shared" ca="1" si="20"/>
        <v>2456392.7916666665</v>
      </c>
      <c r="G93" s="7">
        <f t="shared" ca="1" si="21"/>
        <v>0.1327253023043535</v>
      </c>
      <c r="H93" s="7">
        <f t="shared" ca="1" si="22"/>
        <v>18.679524217371181</v>
      </c>
      <c r="I93" s="7">
        <f t="shared" ca="1" si="23"/>
        <v>5135.5139397022949</v>
      </c>
      <c r="J93" s="7">
        <f t="shared" ca="1" si="24"/>
        <v>1.6703052394519087E-2</v>
      </c>
      <c r="K93" s="7">
        <f t="shared" ca="1" si="25"/>
        <v>1.9010073567903221</v>
      </c>
      <c r="L93" s="7">
        <f t="shared" ca="1" si="26"/>
        <v>20.580531574161505</v>
      </c>
      <c r="M93" s="7">
        <f t="shared" ca="1" si="27"/>
        <v>5137.4149470590855</v>
      </c>
      <c r="N93" s="7">
        <f t="shared" ca="1" si="28"/>
        <v>1.0018816825605825</v>
      </c>
      <c r="O93" s="7">
        <f t="shared" ca="1" si="29"/>
        <v>20.578412236496607</v>
      </c>
      <c r="P93" s="7">
        <f t="shared" ca="1" si="30"/>
        <v>23.437565127449481</v>
      </c>
      <c r="Q93" s="7">
        <f t="shared" ca="1" si="31"/>
        <v>23.435863179320275</v>
      </c>
      <c r="R93" s="7">
        <f t="shared" ca="1" si="32"/>
        <v>19.007462104203817</v>
      </c>
      <c r="S93" s="7">
        <f t="shared" ca="1" si="33"/>
        <v>8.0359825521680168</v>
      </c>
      <c r="T93" s="7">
        <f t="shared" ca="1" si="34"/>
        <v>4.302158488886075E-2</v>
      </c>
      <c r="U93" s="7">
        <f t="shared" ca="1" si="35"/>
        <v>-1.3057878871377764</v>
      </c>
      <c r="V93" s="7">
        <f t="shared" ca="1" si="36"/>
        <v>96.933801282710419</v>
      </c>
      <c r="W93" s="23">
        <f t="shared" ca="1" si="37"/>
        <v>0.54535124158829007</v>
      </c>
      <c r="X93" s="24">
        <f t="shared" ca="1" si="38"/>
        <v>0.27609068246965002</v>
      </c>
      <c r="Y93" s="24">
        <f t="shared" ca="1" si="39"/>
        <v>0.81461180070693007</v>
      </c>
      <c r="Z93" s="7">
        <f t="shared" ca="1" si="40"/>
        <v>775.47041026168336</v>
      </c>
      <c r="AA93" s="7">
        <f t="shared" ca="1" si="41"/>
        <v>1374.6942121128623</v>
      </c>
      <c r="AB93" s="7">
        <f t="shared" ca="1" si="42"/>
        <v>163.67355302821557</v>
      </c>
      <c r="AC93" s="7">
        <f t="shared" ca="1" si="43"/>
        <v>133.36161976922887</v>
      </c>
      <c r="AD93" s="7">
        <f t="shared" ca="1" si="44"/>
        <v>-43.361619769228867</v>
      </c>
      <c r="AE93" s="7">
        <f t="shared" ca="1" si="45"/>
        <v>6.1097969516615957E-3</v>
      </c>
      <c r="AF93" s="7">
        <f t="shared" ca="1" si="46"/>
        <v>-43.355509972277204</v>
      </c>
      <c r="AG93" s="7">
        <f ca="1">IF(AB93&gt;0,MOD(DEGREES(ACOS(((SIN(RADIANS(A93))*COS(RADIANS(AC93)))-SIN(RADIANS(S93)))/(COS(RADIANS(A93))*SIN(RADIANS(AC93)))))+180,360),MOD(540-DEGREES(ACOS(((SIN(RADIANS(A93))*COS(RADIANS(AC93)))-SIN(RADIANS(S93)))/(COS(RADIANS(#REF!))*SIN(RADIANS(AC93))))),360))</f>
        <v>337.48932085125523</v>
      </c>
    </row>
    <row r="94" spans="1:33" x14ac:dyDescent="0.2">
      <c r="A94" s="12">
        <f t="shared" ca="1" si="47"/>
        <v>61</v>
      </c>
      <c r="B94" s="12">
        <f t="shared" ca="1" si="48"/>
        <v>-8</v>
      </c>
      <c r="C94" s="3">
        <f t="shared" ca="1" si="50"/>
        <v>12</v>
      </c>
      <c r="D94" s="2">
        <f t="shared" ca="1" si="49"/>
        <v>38452</v>
      </c>
      <c r="E94" s="5">
        <v>0</v>
      </c>
      <c r="F94" s="7">
        <f t="shared" ca="1" si="20"/>
        <v>2453470</v>
      </c>
      <c r="G94" s="7">
        <f t="shared" ca="1" si="21"/>
        <v>5.2703627652292952E-2</v>
      </c>
      <c r="H94" s="7">
        <f t="shared" ca="1" si="22"/>
        <v>17.837629158412255</v>
      </c>
      <c r="I94" s="7">
        <f t="shared" ca="1" si="23"/>
        <v>2254.8096518934003</v>
      </c>
      <c r="J94" s="7">
        <f t="shared" ca="1" si="24"/>
        <v>1.670641814567329E-2</v>
      </c>
      <c r="K94" s="7">
        <f t="shared" ca="1" si="25"/>
        <v>1.9039873438983974</v>
      </c>
      <c r="L94" s="7">
        <f t="shared" ca="1" si="26"/>
        <v>19.741616502310652</v>
      </c>
      <c r="M94" s="7">
        <f t="shared" ca="1" si="27"/>
        <v>2256.7136392372986</v>
      </c>
      <c r="N94" s="7">
        <f t="shared" ca="1" si="28"/>
        <v>1.0016782910387898</v>
      </c>
      <c r="O94" s="7">
        <f t="shared" ca="1" si="29"/>
        <v>19.734050822686488</v>
      </c>
      <c r="P94" s="7">
        <f t="shared" ca="1" si="30"/>
        <v>23.438605743971678</v>
      </c>
      <c r="Q94" s="7">
        <f t="shared" ca="1" si="31"/>
        <v>23.44096041659191</v>
      </c>
      <c r="R94" s="7">
        <f t="shared" ca="1" si="32"/>
        <v>18.217268329416008</v>
      </c>
      <c r="S94" s="7">
        <f t="shared" ca="1" si="33"/>
        <v>7.7193213005056789</v>
      </c>
      <c r="T94" s="7">
        <f t="shared" ca="1" si="34"/>
        <v>4.3040833583967687E-2</v>
      </c>
      <c r="U94" s="7">
        <f t="shared" ca="1" si="35"/>
        <v>-1.532149089392369</v>
      </c>
      <c r="V94" s="7">
        <f t="shared" ca="1" si="36"/>
        <v>105.94996248195547</v>
      </c>
      <c r="W94" s="23">
        <f t="shared" ca="1" si="37"/>
        <v>1.0232862146454116</v>
      </c>
      <c r="X94" s="24">
        <f t="shared" ca="1" si="38"/>
        <v>0.72898076330664641</v>
      </c>
      <c r="Y94" s="24">
        <f t="shared" ca="1" si="39"/>
        <v>1.3175916659841769</v>
      </c>
      <c r="Z94" s="7">
        <f t="shared" ca="1" si="40"/>
        <v>847.59969985564373</v>
      </c>
      <c r="AA94" s="7">
        <f t="shared" ca="1" si="41"/>
        <v>686.46785091060758</v>
      </c>
      <c r="AB94" s="7">
        <f t="shared" ca="1" si="42"/>
        <v>-8.3830372723481048</v>
      </c>
      <c r="AC94" s="7">
        <f t="shared" ca="1" si="43"/>
        <v>53.646710447021562</v>
      </c>
      <c r="AD94" s="7">
        <f t="shared" ca="1" si="44"/>
        <v>36.353289552978438</v>
      </c>
      <c r="AE94" s="7">
        <f t="shared" ca="1" si="45"/>
        <v>2.1879001530851875E-2</v>
      </c>
      <c r="AF94" s="7">
        <f t="shared" ca="1" si="46"/>
        <v>36.375168554509287</v>
      </c>
      <c r="AG94" s="7" t="e">
        <f ca="1">IF(AB94&gt;0,MOD(DEGREES(ACOS(((SIN(RADIANS(A94))*COS(RADIANS(AC94)))-SIN(RADIANS(S94)))/(COS(RADIANS(A94))*SIN(RADIANS(AC94)))))+180,360),MOD(540-DEGREES(ACOS(((SIN(RADIANS(A94))*COS(RADIANS(AC94)))-SIN(RADIANS(S94)))/(COS(RADIANS(#REF!))*SIN(RADIANS(AC94))))),360))</f>
        <v>#REF!</v>
      </c>
    </row>
    <row r="95" spans="1:33" x14ac:dyDescent="0.2">
      <c r="A95" s="12">
        <f t="shared" ca="1" si="47"/>
        <v>-61</v>
      </c>
      <c r="B95" s="12">
        <f t="shared" ca="1" si="48"/>
        <v>-7</v>
      </c>
      <c r="C95" s="3">
        <f t="shared" ca="1" si="50"/>
        <v>6</v>
      </c>
      <c r="D95" s="2">
        <f t="shared" ca="1" si="49"/>
        <v>39940</v>
      </c>
      <c r="E95" s="5">
        <v>0</v>
      </c>
      <c r="F95" s="7">
        <f t="shared" ca="1" si="20"/>
        <v>2454958.25</v>
      </c>
      <c r="G95" s="7">
        <f t="shared" ca="1" si="21"/>
        <v>9.3449691991786446E-2</v>
      </c>
      <c r="H95" s="7">
        <f t="shared" ca="1" si="22"/>
        <v>44.727314728496367</v>
      </c>
      <c r="I95" s="7">
        <f t="shared" ca="1" si="23"/>
        <v>3721.6292702550918</v>
      </c>
      <c r="J95" s="7">
        <f t="shared" ca="1" si="24"/>
        <v>1.6704704548846289E-2</v>
      </c>
      <c r="K95" s="7">
        <f t="shared" ca="1" si="25"/>
        <v>1.6120003671885474</v>
      </c>
      <c r="L95" s="7">
        <f t="shared" ca="1" si="26"/>
        <v>46.339315095684917</v>
      </c>
      <c r="M95" s="7">
        <f t="shared" ca="1" si="27"/>
        <v>3723.2412706222804</v>
      </c>
      <c r="N95" s="7">
        <f t="shared" ca="1" si="28"/>
        <v>1.0089609736239478</v>
      </c>
      <c r="O95" s="7">
        <f t="shared" ca="1" si="29"/>
        <v>46.337574053011984</v>
      </c>
      <c r="P95" s="7">
        <f t="shared" ca="1" si="30"/>
        <v>23.438075874721275</v>
      </c>
      <c r="Q95" s="7">
        <f t="shared" ca="1" si="31"/>
        <v>23.439518338499209</v>
      </c>
      <c r="R95" s="7">
        <f t="shared" ca="1" si="32"/>
        <v>43.87108260465218</v>
      </c>
      <c r="S95" s="7">
        <f t="shared" ca="1" si="33"/>
        <v>16.724053951514172</v>
      </c>
      <c r="T95" s="7">
        <f t="shared" ca="1" si="34"/>
        <v>4.3035387392295954E-2</v>
      </c>
      <c r="U95" s="7">
        <f t="shared" ca="1" si="35"/>
        <v>3.4157156415229841</v>
      </c>
      <c r="V95" s="7">
        <f t="shared" ca="1" si="36"/>
        <v>59.285913981109559</v>
      </c>
      <c r="W95" s="23">
        <f t="shared" ca="1" si="37"/>
        <v>0.76707241969338669</v>
      </c>
      <c r="X95" s="24">
        <f t="shared" ca="1" si="38"/>
        <v>0.60238932530141565</v>
      </c>
      <c r="Y95" s="24">
        <f t="shared" ca="1" si="39"/>
        <v>0.93175551408535773</v>
      </c>
      <c r="Z95" s="7">
        <f t="shared" ca="1" si="40"/>
        <v>474.28731184887647</v>
      </c>
      <c r="AA95" s="7">
        <f t="shared" ca="1" si="41"/>
        <v>1055.4157156415231</v>
      </c>
      <c r="AB95" s="7">
        <f t="shared" ca="1" si="42"/>
        <v>83.853928910380773</v>
      </c>
      <c r="AC95" s="7">
        <f t="shared" ca="1" si="43"/>
        <v>101.65235291142402</v>
      </c>
      <c r="AD95" s="7">
        <f t="shared" ca="1" si="44"/>
        <v>-11.652352911424018</v>
      </c>
      <c r="AE95" s="7">
        <f t="shared" ca="1" si="45"/>
        <v>2.7979429723722461E-2</v>
      </c>
      <c r="AF95" s="7">
        <f t="shared" ca="1" si="46"/>
        <v>-11.624373481700296</v>
      </c>
      <c r="AG95" s="7">
        <f ca="1">IF(AB95&gt;0,MOD(DEGREES(ACOS(((SIN(RADIANS(A95))*COS(RADIANS(AC95)))-SIN(RADIANS(S95)))/(COS(RADIANS(A95))*SIN(RADIANS(AC95)))))+180,360),MOD(540-DEGREES(ACOS(((SIN(RADIANS(A95))*COS(RADIANS(AC95)))-SIN(RADIANS(S95)))/(COS(RADIANS(#REF!))*SIN(RADIANS(AC95))))),360))</f>
        <v>283.53338588469182</v>
      </c>
    </row>
    <row r="96" spans="1:33" x14ac:dyDescent="0.2">
      <c r="A96" s="12">
        <f t="shared" ca="1" si="47"/>
        <v>81</v>
      </c>
      <c r="B96" s="12">
        <f t="shared" ca="1" si="48"/>
        <v>165</v>
      </c>
      <c r="C96" s="3">
        <f t="shared" ca="1" si="50"/>
        <v>-4</v>
      </c>
      <c r="D96" s="2">
        <f t="shared" ca="1" si="49"/>
        <v>42205</v>
      </c>
      <c r="E96" s="5">
        <v>0</v>
      </c>
      <c r="F96" s="7">
        <f t="shared" ca="1" si="20"/>
        <v>2457223.6666666665</v>
      </c>
      <c r="G96" s="7">
        <f t="shared" ca="1" si="21"/>
        <v>0.15547342003193734</v>
      </c>
      <c r="H96" s="7">
        <f t="shared" ca="1" si="22"/>
        <v>117.62927658163244</v>
      </c>
      <c r="I96" s="7">
        <f t="shared" ca="1" si="23"/>
        <v>5954.4245727727721</v>
      </c>
      <c r="J96" s="7">
        <f t="shared" ca="1" si="24"/>
        <v>1.6702095301251701E-2</v>
      </c>
      <c r="K96" s="7">
        <f t="shared" ca="1" si="25"/>
        <v>-0.46730975392370211</v>
      </c>
      <c r="L96" s="7">
        <f t="shared" ca="1" si="26"/>
        <v>117.16196682770874</v>
      </c>
      <c r="M96" s="7">
        <f t="shared" ca="1" si="27"/>
        <v>5953.9572630188486</v>
      </c>
      <c r="N96" s="7">
        <f t="shared" ca="1" si="28"/>
        <v>1.0161935192472882</v>
      </c>
      <c r="O96" s="7">
        <f t="shared" ca="1" si="29"/>
        <v>117.15663799303103</v>
      </c>
      <c r="P96" s="7">
        <f t="shared" ca="1" si="30"/>
        <v>23.437269306775882</v>
      </c>
      <c r="Q96" s="7">
        <f t="shared" ca="1" si="31"/>
        <v>23.434716624692182</v>
      </c>
      <c r="R96" s="7">
        <f t="shared" ca="1" si="32"/>
        <v>119.20916962704459</v>
      </c>
      <c r="S96" s="7">
        <f t="shared" ca="1" si="33"/>
        <v>20.72370542178118</v>
      </c>
      <c r="T96" s="7">
        <f t="shared" ca="1" si="34"/>
        <v>4.3017255797102777E-2</v>
      </c>
      <c r="U96" s="7">
        <f t="shared" ca="1" si="35"/>
        <v>-6.3379035548910965</v>
      </c>
      <c r="V96" s="7" t="e">
        <f t="shared" ca="1" si="36"/>
        <v>#NUM!</v>
      </c>
      <c r="W96" s="23">
        <f t="shared" ca="1" si="37"/>
        <v>-0.12059867808688117</v>
      </c>
      <c r="X96" s="24" t="e">
        <f t="shared" ca="1" si="38"/>
        <v>#NUM!</v>
      </c>
      <c r="Y96" s="24" t="e">
        <f t="shared" ca="1" si="39"/>
        <v>#NUM!</v>
      </c>
      <c r="Z96" s="7" t="e">
        <f t="shared" ca="1" si="40"/>
        <v>#NUM!</v>
      </c>
      <c r="AA96" s="7">
        <f t="shared" ca="1" si="41"/>
        <v>893.66209644510889</v>
      </c>
      <c r="AB96" s="7">
        <f t="shared" ca="1" si="42"/>
        <v>43.415524111277222</v>
      </c>
      <c r="AC96" s="7">
        <f t="shared" ca="1" si="43"/>
        <v>62.884536771238679</v>
      </c>
      <c r="AD96" s="7">
        <f t="shared" ca="1" si="44"/>
        <v>27.115463228761321</v>
      </c>
      <c r="AE96" s="7">
        <f t="shared" ca="1" si="45"/>
        <v>3.1373038952693513E-2</v>
      </c>
      <c r="AF96" s="7">
        <f t="shared" ca="1" si="46"/>
        <v>27.146836267714015</v>
      </c>
      <c r="AG96" s="7">
        <f ca="1">IF(AB96&gt;0,MOD(DEGREES(ACOS(((SIN(RADIANS(A96))*COS(RADIANS(AC96)))-SIN(RADIANS(S96)))/(COS(RADIANS(A96))*SIN(RADIANS(AC96)))))+180,360),MOD(540-DEGREES(ACOS(((SIN(RADIANS(A96))*COS(RADIANS(AC96)))-SIN(RADIANS(S96)))/(COS(RADIANS(#REF!))*SIN(RADIANS(AC96))))),360))</f>
        <v>226.2357278581901</v>
      </c>
    </row>
    <row r="97" spans="1:33" x14ac:dyDescent="0.2">
      <c r="A97" s="12">
        <f t="shared" ca="1" si="47"/>
        <v>33</v>
      </c>
      <c r="B97" s="12">
        <f t="shared" ca="1" si="48"/>
        <v>132</v>
      </c>
      <c r="C97" s="3">
        <f t="shared" ca="1" si="50"/>
        <v>2</v>
      </c>
      <c r="D97" s="2">
        <f t="shared" ca="1" si="49"/>
        <v>41572</v>
      </c>
      <c r="E97" s="5">
        <v>0</v>
      </c>
      <c r="F97" s="7">
        <f t="shared" ca="1" si="20"/>
        <v>2456590.4166666665</v>
      </c>
      <c r="G97" s="7">
        <f t="shared" ca="1" si="21"/>
        <v>0.13813597992242332</v>
      </c>
      <c r="H97" s="7">
        <f t="shared" ca="1" si="22"/>
        <v>213.46808421418791</v>
      </c>
      <c r="I97" s="7">
        <f t="shared" ca="1" si="23"/>
        <v>5330.2931951529135</v>
      </c>
      <c r="J97" s="7">
        <f t="shared" ca="1" si="24"/>
        <v>1.6702824760179751E-2</v>
      </c>
      <c r="K97" s="7">
        <f t="shared" ca="1" si="25"/>
        <v>-1.8079961622853422</v>
      </c>
      <c r="L97" s="7">
        <f t="shared" ca="1" si="26"/>
        <v>211.66008805190256</v>
      </c>
      <c r="M97" s="7">
        <f t="shared" ca="1" si="27"/>
        <v>5328.4851989906283</v>
      </c>
      <c r="N97" s="7">
        <f t="shared" ca="1" si="28"/>
        <v>0.99445560324639637</v>
      </c>
      <c r="O97" s="7">
        <f t="shared" ca="1" si="29"/>
        <v>211.65733211143649</v>
      </c>
      <c r="P97" s="7">
        <f t="shared" ca="1" si="30"/>
        <v>23.437494766005724</v>
      </c>
      <c r="Q97" s="7">
        <f t="shared" ca="1" si="31"/>
        <v>23.435473784184669</v>
      </c>
      <c r="R97" s="7">
        <f t="shared" ca="1" si="32"/>
        <v>-150.50223091073772</v>
      </c>
      <c r="S97" s="7">
        <f t="shared" ca="1" si="33"/>
        <v>-12.048315210312889</v>
      </c>
      <c r="T97" s="7">
        <f t="shared" ca="1" si="34"/>
        <v>4.3020114607770638E-2</v>
      </c>
      <c r="U97" s="7">
        <f t="shared" ca="1" si="35"/>
        <v>15.909280181734509</v>
      </c>
      <c r="V97" s="7">
        <f t="shared" ca="1" si="36"/>
        <v>83.056923590572524</v>
      </c>
      <c r="W97" s="23">
        <f t="shared" ca="1" si="37"/>
        <v>0.20561855542935104</v>
      </c>
      <c r="X97" s="24">
        <f t="shared" ca="1" si="38"/>
        <v>-2.5095121211128196E-2</v>
      </c>
      <c r="Y97" s="24">
        <f t="shared" ca="1" si="39"/>
        <v>0.43633223206983029</v>
      </c>
      <c r="Z97" s="7">
        <f t="shared" ca="1" si="40"/>
        <v>664.45538872458019</v>
      </c>
      <c r="AA97" s="7">
        <f t="shared" ca="1" si="41"/>
        <v>423.90928018173452</v>
      </c>
      <c r="AB97" s="7">
        <f t="shared" ca="1" si="42"/>
        <v>-74.022679954566371</v>
      </c>
      <c r="AC97" s="7">
        <f t="shared" ca="1" si="43"/>
        <v>83.564847942737501</v>
      </c>
      <c r="AD97" s="7">
        <f t="shared" ca="1" si="44"/>
        <v>6.4351520572624992</v>
      </c>
      <c r="AE97" s="7">
        <f t="shared" ca="1" si="45"/>
        <v>0.13084598442669565</v>
      </c>
      <c r="AF97" s="7">
        <f t="shared" ca="1" si="46"/>
        <v>6.5659980416891948</v>
      </c>
      <c r="AG97" s="7" t="e">
        <f ca="1">IF(AB97&gt;0,MOD(DEGREES(ACOS(((SIN(RADIANS(A97))*COS(RADIANS(AC97)))-SIN(RADIANS(S97)))/(COS(RADIANS(A97))*SIN(RADIANS(AC97)))))+180,360),MOD(540-DEGREES(ACOS(((SIN(RADIANS(A97))*COS(RADIANS(AC97)))-SIN(RADIANS(S97)))/(COS(RADIANS(#REF!))*SIN(RADIANS(AC97))))),360))</f>
        <v>#REF!</v>
      </c>
    </row>
    <row r="98" spans="1:33" x14ac:dyDescent="0.2">
      <c r="A98" s="12">
        <f t="shared" ca="1" si="47"/>
        <v>-77</v>
      </c>
      <c r="B98" s="12">
        <f t="shared" ca="1" si="48"/>
        <v>135</v>
      </c>
      <c r="C98" s="3">
        <f t="shared" ca="1" si="50"/>
        <v>6</v>
      </c>
      <c r="D98" s="2">
        <f t="shared" ca="1" si="49"/>
        <v>38430</v>
      </c>
      <c r="E98" s="5">
        <v>0</v>
      </c>
      <c r="F98" s="7">
        <f t="shared" ca="1" si="20"/>
        <v>2453448.25</v>
      </c>
      <c r="G98" s="7">
        <f t="shared" ca="1" si="21"/>
        <v>5.210814510609172E-2</v>
      </c>
      <c r="H98" s="7">
        <f t="shared" ca="1" si="22"/>
        <v>356.39979905591508</v>
      </c>
      <c r="I98" s="7">
        <f t="shared" ca="1" si="23"/>
        <v>2233.3728457754778</v>
      </c>
      <c r="J98" s="7">
        <f t="shared" ca="1" si="24"/>
        <v>1.6706443185880888E-2</v>
      </c>
      <c r="K98" s="7">
        <f t="shared" ca="1" si="25"/>
        <v>1.8450805098027836</v>
      </c>
      <c r="L98" s="7">
        <f t="shared" ca="1" si="26"/>
        <v>358.24487956571784</v>
      </c>
      <c r="M98" s="7">
        <f t="shared" ca="1" si="27"/>
        <v>2235.2179262852806</v>
      </c>
      <c r="N98" s="7">
        <f t="shared" ca="1" si="28"/>
        <v>0.99547864863900404</v>
      </c>
      <c r="O98" s="7">
        <f t="shared" ca="1" si="29"/>
        <v>358.23722589142596</v>
      </c>
      <c r="P98" s="7">
        <f t="shared" ca="1" si="30"/>
        <v>23.438613487733715</v>
      </c>
      <c r="Q98" s="7">
        <f t="shared" ca="1" si="31"/>
        <v>23.440947492839111</v>
      </c>
      <c r="R98" s="7">
        <f t="shared" ca="1" si="32"/>
        <v>-1.6173740964144467</v>
      </c>
      <c r="S98" s="7">
        <f t="shared" ca="1" si="33"/>
        <v>-0.70114490395831641</v>
      </c>
      <c r="T98" s="7">
        <f t="shared" ca="1" si="34"/>
        <v>4.3040784774111905E-2</v>
      </c>
      <c r="U98" s="7">
        <f t="shared" ca="1" si="35"/>
        <v>-7.9382726535810999</v>
      </c>
      <c r="V98" s="7">
        <f t="shared" ca="1" si="36"/>
        <v>96.755962991028568</v>
      </c>
      <c r="W98" s="23">
        <f t="shared" ca="1" si="37"/>
        <v>0.38051268934276461</v>
      </c>
      <c r="X98" s="24">
        <f t="shared" ca="1" si="38"/>
        <v>0.11174612547879637</v>
      </c>
      <c r="Y98" s="24">
        <f t="shared" ca="1" si="39"/>
        <v>0.64927925320673285</v>
      </c>
      <c r="Z98" s="7">
        <f t="shared" ca="1" si="40"/>
        <v>774.04770392822854</v>
      </c>
      <c r="AA98" s="7">
        <f t="shared" ca="1" si="41"/>
        <v>172.06172734641893</v>
      </c>
      <c r="AB98" s="7">
        <f t="shared" ca="1" si="42"/>
        <v>-136.98456816339527</v>
      </c>
      <c r="AC98" s="7">
        <f t="shared" ca="1" si="43"/>
        <v>98.77425619806003</v>
      </c>
      <c r="AD98" s="7">
        <f t="shared" ca="1" si="44"/>
        <v>-8.77425619806003</v>
      </c>
      <c r="AE98" s="7">
        <f t="shared" ca="1" si="45"/>
        <v>3.7383025247598275E-2</v>
      </c>
      <c r="AF98" s="7">
        <f t="shared" ca="1" si="46"/>
        <v>-8.736873172812432</v>
      </c>
      <c r="AG98" s="7" t="e">
        <f ca="1">IF(AB98&gt;0,MOD(DEGREES(ACOS(((SIN(RADIANS(A98))*COS(RADIANS(AC98)))-SIN(RADIANS(S98)))/(COS(RADIANS(A98))*SIN(RADIANS(AC98)))))+180,360),MOD(540-DEGREES(ACOS(((SIN(RADIANS(A98))*COS(RADIANS(AC98)))-SIN(RADIANS(S98)))/(COS(RADIANS(#REF!))*SIN(RADIANS(AC98))))),360))</f>
        <v>#REF!</v>
      </c>
    </row>
    <row r="99" spans="1:33" x14ac:dyDescent="0.2">
      <c r="A99" s="12">
        <f t="shared" ca="1" si="47"/>
        <v>83</v>
      </c>
      <c r="B99" s="12">
        <f t="shared" ca="1" si="48"/>
        <v>37</v>
      </c>
      <c r="C99" s="3">
        <f t="shared" ca="1" si="50"/>
        <v>-12</v>
      </c>
      <c r="D99" s="2">
        <f t="shared" ca="1" si="49"/>
        <v>42961</v>
      </c>
      <c r="E99" s="5">
        <v>0</v>
      </c>
      <c r="F99" s="7">
        <f t="shared" ca="1" si="20"/>
        <v>2457980</v>
      </c>
      <c r="G99" s="7">
        <f t="shared" ca="1" si="21"/>
        <v>0.17618069815195073</v>
      </c>
      <c r="H99" s="7">
        <f t="shared" ca="1" si="22"/>
        <v>143.10723206830153</v>
      </c>
      <c r="I99" s="7">
        <f t="shared" ca="1" si="23"/>
        <v>6699.8669181285914</v>
      </c>
      <c r="J99" s="7">
        <f t="shared" ca="1" si="24"/>
        <v>1.6701223959269602E-2</v>
      </c>
      <c r="K99" s="7">
        <f t="shared" ca="1" si="25"/>
        <v>-1.2073240603018371</v>
      </c>
      <c r="L99" s="7">
        <f t="shared" ca="1" si="26"/>
        <v>141.8999080079997</v>
      </c>
      <c r="M99" s="7">
        <f t="shared" ca="1" si="27"/>
        <v>6698.6595940682892</v>
      </c>
      <c r="N99" s="7">
        <f t="shared" ca="1" si="28"/>
        <v>1.0129322466500617</v>
      </c>
      <c r="O99" s="7">
        <f t="shared" ca="1" si="29"/>
        <v>141.89142750021085</v>
      </c>
      <c r="P99" s="7">
        <f t="shared" ca="1" si="30"/>
        <v>23.43700002561588</v>
      </c>
      <c r="Q99" s="7">
        <f t="shared" ca="1" si="31"/>
        <v>23.434921546354268</v>
      </c>
      <c r="R99" s="7">
        <f t="shared" ca="1" si="32"/>
        <v>144.25957423473386</v>
      </c>
      <c r="S99" s="7">
        <f t="shared" ca="1" si="33"/>
        <v>14.208217522590289</v>
      </c>
      <c r="T99" s="7">
        <f t="shared" ca="1" si="34"/>
        <v>4.3018029510640245E-2</v>
      </c>
      <c r="U99" s="7">
        <f t="shared" ca="1" si="35"/>
        <v>-4.6425642325190015</v>
      </c>
      <c r="V99" s="7" t="e">
        <f t="shared" ca="1" si="36"/>
        <v>#NUM!</v>
      </c>
      <c r="W99" s="23">
        <f t="shared" ca="1" si="37"/>
        <v>-9.9553774838528453E-2</v>
      </c>
      <c r="X99" s="24" t="e">
        <f t="shared" ca="1" si="38"/>
        <v>#NUM!</v>
      </c>
      <c r="Y99" s="24" t="e">
        <f t="shared" ca="1" si="39"/>
        <v>#NUM!</v>
      </c>
      <c r="Z99" s="7" t="e">
        <f t="shared" ca="1" si="40"/>
        <v>#NUM!</v>
      </c>
      <c r="AA99" s="7">
        <f t="shared" ca="1" si="41"/>
        <v>863.35743576748098</v>
      </c>
      <c r="AB99" s="7">
        <f t="shared" ca="1" si="42"/>
        <v>35.839358941870245</v>
      </c>
      <c r="AC99" s="7">
        <f t="shared" ca="1" si="43"/>
        <v>70.160310047679403</v>
      </c>
      <c r="AD99" s="7">
        <f t="shared" ca="1" si="44"/>
        <v>19.839689952320597</v>
      </c>
      <c r="AE99" s="7">
        <f t="shared" ca="1" si="45"/>
        <v>4.4320170781647954E-2</v>
      </c>
      <c r="AF99" s="7">
        <f t="shared" ca="1" si="46"/>
        <v>19.884010123102247</v>
      </c>
      <c r="AG99" s="7">
        <f ca="1">IF(AB99&gt;0,MOD(DEGREES(ACOS(((SIN(RADIANS(A99))*COS(RADIANS(AC99)))-SIN(RADIANS(S99)))/(COS(RADIANS(A99))*SIN(RADIANS(AC99)))))+180,360),MOD(540-DEGREES(ACOS(((SIN(RADIANS(A99))*COS(RADIANS(AC99)))-SIN(RADIANS(S99)))/(COS(RADIANS(#REF!))*SIN(RADIANS(AC99))))),360))</f>
        <v>217.11518173958405</v>
      </c>
    </row>
    <row r="100" spans="1:33" x14ac:dyDescent="0.2">
      <c r="A100" s="12">
        <f t="shared" ca="1" si="47"/>
        <v>-3</v>
      </c>
      <c r="B100" s="12">
        <f t="shared" ca="1" si="48"/>
        <v>-110</v>
      </c>
      <c r="C100" s="3">
        <f t="shared" ca="1" si="50"/>
        <v>0</v>
      </c>
      <c r="D100" s="2">
        <f t="shared" ca="1" si="49"/>
        <v>42598</v>
      </c>
      <c r="E100" s="5">
        <v>0</v>
      </c>
      <c r="F100" s="7">
        <f t="shared" ca="1" si="20"/>
        <v>2457616.5</v>
      </c>
      <c r="G100" s="7">
        <f t="shared" ca="1" si="21"/>
        <v>0.16622861054072552</v>
      </c>
      <c r="H100" s="7">
        <f t="shared" ca="1" si="22"/>
        <v>144.8244156153778</v>
      </c>
      <c r="I100" s="7">
        <f t="shared" ca="1" si="23"/>
        <v>6341.6012162453717</v>
      </c>
      <c r="J100" s="7">
        <f t="shared" ca="1" si="24"/>
        <v>1.6701642746930513E-2</v>
      </c>
      <c r="K100" s="7">
        <f t="shared" ca="1" si="25"/>
        <v>-1.2510544685743135</v>
      </c>
      <c r="L100" s="7">
        <f t="shared" ca="1" si="26"/>
        <v>143.57336114680348</v>
      </c>
      <c r="M100" s="7">
        <f t="shared" ca="1" si="27"/>
        <v>6340.350161776797</v>
      </c>
      <c r="N100" s="7">
        <f t="shared" ca="1" si="28"/>
        <v>1.0126109410156545</v>
      </c>
      <c r="O100" s="7">
        <f t="shared" ca="1" si="29"/>
        <v>143.56631605419261</v>
      </c>
      <c r="P100" s="7">
        <f t="shared" ca="1" si="30"/>
        <v>23.437129444339497</v>
      </c>
      <c r="Q100" s="7">
        <f t="shared" ca="1" si="31"/>
        <v>23.434674469494887</v>
      </c>
      <c r="R100" s="7">
        <f t="shared" ca="1" si="32"/>
        <v>145.89089419468925</v>
      </c>
      <c r="S100" s="7">
        <f t="shared" ca="1" si="33"/>
        <v>13.661942117590296</v>
      </c>
      <c r="T100" s="7">
        <f t="shared" ca="1" si="34"/>
        <v>4.3017096634547294E-2</v>
      </c>
      <c r="U100" s="7">
        <f t="shared" ca="1" si="35"/>
        <v>-4.294030004338806</v>
      </c>
      <c r="V100" s="7">
        <f t="shared" ca="1" si="36"/>
        <v>90.128523790788378</v>
      </c>
      <c r="W100" s="23">
        <f t="shared" ca="1" si="37"/>
        <v>0.80853752083634634</v>
      </c>
      <c r="X100" s="24">
        <f t="shared" ca="1" si="38"/>
        <v>0.55818051030637861</v>
      </c>
      <c r="Y100" s="24">
        <f t="shared" ca="1" si="39"/>
        <v>1.0588945313663141</v>
      </c>
      <c r="Z100" s="7">
        <f t="shared" ca="1" si="40"/>
        <v>721.02819032630703</v>
      </c>
      <c r="AA100" s="7">
        <f t="shared" ca="1" si="41"/>
        <v>995.70596999566123</v>
      </c>
      <c r="AB100" s="7">
        <f t="shared" ca="1" si="42"/>
        <v>68.926492498915309</v>
      </c>
      <c r="AC100" s="7">
        <f t="shared" ca="1" si="43"/>
        <v>70.333074941516116</v>
      </c>
      <c r="AD100" s="7">
        <f t="shared" ca="1" si="44"/>
        <v>19.666925058483884</v>
      </c>
      <c r="AE100" s="7">
        <f t="shared" ca="1" si="45"/>
        <v>4.473446324462526E-2</v>
      </c>
      <c r="AF100" s="7">
        <f t="shared" ca="1" si="46"/>
        <v>19.71165952172851</v>
      </c>
      <c r="AG100" s="7">
        <f ca="1">IF(AB100&gt;0,MOD(DEGREES(ACOS(((SIN(RADIANS(A100))*COS(RADIANS(AC100)))-SIN(RADIANS(S100)))/(COS(RADIANS(A100))*SIN(RADIANS(AC100)))))+180,360),MOD(540-DEGREES(ACOS(((SIN(RADIANS(A100))*COS(RADIANS(AC100)))-SIN(RADIANS(S100)))/(COS(RADIANS(#REF!))*SIN(RADIANS(AC100))))),360))</f>
        <v>285.65828126137183</v>
      </c>
    </row>
    <row r="101" spans="1:33" x14ac:dyDescent="0.2">
      <c r="A101" s="12">
        <f t="shared" ca="1" si="47"/>
        <v>-27</v>
      </c>
      <c r="B101" s="12">
        <f t="shared" ca="1" si="48"/>
        <v>-108</v>
      </c>
      <c r="C101" s="3">
        <f t="shared" ca="1" si="50"/>
        <v>-7</v>
      </c>
      <c r="D101" s="2">
        <f t="shared" ca="1" si="49"/>
        <v>40894</v>
      </c>
      <c r="E101" s="5">
        <v>0</v>
      </c>
      <c r="F101" s="7">
        <f t="shared" ca="1" si="20"/>
        <v>2455912.7916666665</v>
      </c>
      <c r="G101" s="7">
        <f t="shared" ca="1" si="21"/>
        <v>0.11958361852611941</v>
      </c>
      <c r="H101" s="7">
        <f t="shared" ca="1" si="22"/>
        <v>265.56879033318182</v>
      </c>
      <c r="I101" s="7">
        <f t="shared" ca="1" si="23"/>
        <v>4662.4258049840018</v>
      </c>
      <c r="J101" s="7">
        <f t="shared" ca="1" si="24"/>
        <v>1.6703605251587379E-2</v>
      </c>
      <c r="K101" s="7">
        <f t="shared" ca="1" si="25"/>
        <v>-0.58965491026394556</v>
      </c>
      <c r="L101" s="7">
        <f t="shared" ca="1" si="26"/>
        <v>264.97913542291786</v>
      </c>
      <c r="M101" s="7">
        <f t="shared" ca="1" si="27"/>
        <v>4661.8361500737383</v>
      </c>
      <c r="N101" s="7">
        <f t="shared" ca="1" si="28"/>
        <v>0.98410306479952359</v>
      </c>
      <c r="O101" s="7">
        <f t="shared" ca="1" si="29"/>
        <v>264.97803443830543</v>
      </c>
      <c r="P101" s="7">
        <f t="shared" ca="1" si="30"/>
        <v>23.437736024322756</v>
      </c>
      <c r="Q101" s="7">
        <f t="shared" ca="1" si="31"/>
        <v>23.43701961994071</v>
      </c>
      <c r="R101" s="7">
        <f t="shared" ca="1" si="32"/>
        <v>-95.47091705560652</v>
      </c>
      <c r="S101" s="7">
        <f t="shared" ca="1" si="33"/>
        <v>-23.341705885729194</v>
      </c>
      <c r="T101" s="7">
        <f t="shared" ca="1" si="34"/>
        <v>4.3025951546400827E-2</v>
      </c>
      <c r="U101" s="7">
        <f t="shared" ca="1" si="35"/>
        <v>4.1381061621862889</v>
      </c>
      <c r="V101" s="7">
        <f t="shared" ca="1" si="36"/>
        <v>103.74770645548013</v>
      </c>
      <c r="W101" s="23">
        <f t="shared" ca="1" si="37"/>
        <v>0.5054596484984818</v>
      </c>
      <c r="X101" s="24">
        <f t="shared" ca="1" si="38"/>
        <v>0.217271575011037</v>
      </c>
      <c r="Y101" s="24">
        <f t="shared" ca="1" si="39"/>
        <v>0.79364772198592659</v>
      </c>
      <c r="Z101" s="7">
        <f t="shared" ca="1" si="40"/>
        <v>829.98165164384102</v>
      </c>
      <c r="AA101" s="7">
        <f t="shared" ca="1" si="41"/>
        <v>1432.1381061621862</v>
      </c>
      <c r="AB101" s="7">
        <f t="shared" ca="1" si="42"/>
        <v>178.03452654054655</v>
      </c>
      <c r="AC101" s="7">
        <f t="shared" ca="1" si="43"/>
        <v>129.62248357138637</v>
      </c>
      <c r="AD101" s="7">
        <f t="shared" ca="1" si="44"/>
        <v>-39.622483571386368</v>
      </c>
      <c r="AE101" s="7">
        <f t="shared" ca="1" si="45"/>
        <v>6.9691618549353436E-3</v>
      </c>
      <c r="AF101" s="7">
        <f t="shared" ca="1" si="46"/>
        <v>-39.615514409531436</v>
      </c>
      <c r="AG101" s="7">
        <f ca="1">IF(AB101&gt;0,MOD(DEGREES(ACOS(((SIN(RADIANS(A101))*COS(RADIANS(AC101)))-SIN(RADIANS(S101)))/(COS(RADIANS(A101))*SIN(RADIANS(AC101)))))+180,360),MOD(540-DEGREES(ACOS(((SIN(RADIANS(A101))*COS(RADIANS(AC101)))-SIN(RADIANS(S101)))/(COS(RADIANS(#REF!))*SIN(RADIANS(AC101))))),360))</f>
        <v>182.34304978765277</v>
      </c>
    </row>
    <row r="102" spans="1:33" x14ac:dyDescent="0.2">
      <c r="A102" s="12">
        <f t="shared" ca="1" si="47"/>
        <v>76</v>
      </c>
      <c r="B102" s="12">
        <f t="shared" ca="1" si="48"/>
        <v>-31</v>
      </c>
      <c r="C102" s="3">
        <f t="shared" ca="1" si="50"/>
        <v>-7</v>
      </c>
      <c r="D102" s="2">
        <f t="shared" ca="1" si="49"/>
        <v>41557</v>
      </c>
      <c r="E102" s="5">
        <v>0</v>
      </c>
      <c r="F102" s="7">
        <f t="shared" ca="1" si="20"/>
        <v>2456575.7916666665</v>
      </c>
      <c r="G102" s="7">
        <f t="shared" ca="1" si="21"/>
        <v>0.13773556924480523</v>
      </c>
      <c r="H102" s="7">
        <f t="shared" ca="1" si="22"/>
        <v>199.05299153829219</v>
      </c>
      <c r="I102" s="7">
        <f t="shared" ca="1" si="23"/>
        <v>5315.8787910496649</v>
      </c>
      <c r="J102" s="7">
        <f t="shared" ca="1" si="24"/>
        <v>1.670284160623893E-2</v>
      </c>
      <c r="K102" s="7">
        <f t="shared" ca="1" si="25"/>
        <v>-1.9076682251503538</v>
      </c>
      <c r="L102" s="7">
        <f t="shared" ca="1" si="26"/>
        <v>197.14532331314183</v>
      </c>
      <c r="M102" s="7">
        <f t="shared" ca="1" si="27"/>
        <v>5313.9711228245142</v>
      </c>
      <c r="N102" s="7">
        <f t="shared" ca="1" si="28"/>
        <v>0.99856695701828013</v>
      </c>
      <c r="O102" s="7">
        <f t="shared" ca="1" si="29"/>
        <v>197.14261810899353</v>
      </c>
      <c r="P102" s="7">
        <f t="shared" ca="1" si="30"/>
        <v>23.437499973019506</v>
      </c>
      <c r="Q102" s="7">
        <f t="shared" ca="1" si="31"/>
        <v>23.435500414995253</v>
      </c>
      <c r="R102" s="7">
        <f t="shared" ca="1" si="32"/>
        <v>-164.19797443710252</v>
      </c>
      <c r="S102" s="7">
        <f t="shared" ca="1" si="33"/>
        <v>-6.7321146559555789</v>
      </c>
      <c r="T102" s="7">
        <f t="shared" ca="1" si="34"/>
        <v>4.3020215159719724E-2</v>
      </c>
      <c r="U102" s="7">
        <f t="shared" ca="1" si="35"/>
        <v>12.994945114860784</v>
      </c>
      <c r="V102" s="7">
        <f t="shared" ca="1" si="36"/>
        <v>65.611200975364042</v>
      </c>
      <c r="W102" s="23">
        <f t="shared" ca="1" si="37"/>
        <v>0.28542017700356886</v>
      </c>
      <c r="X102" s="24">
        <f t="shared" ca="1" si="38"/>
        <v>0.10316684096089096</v>
      </c>
      <c r="Y102" s="24">
        <f t="shared" ca="1" si="39"/>
        <v>0.46767351304624677</v>
      </c>
      <c r="Z102" s="7">
        <f t="shared" ca="1" si="40"/>
        <v>524.88960780291234</v>
      </c>
      <c r="AA102" s="7">
        <f t="shared" ca="1" si="41"/>
        <v>308.9949451148608</v>
      </c>
      <c r="AB102" s="7">
        <f t="shared" ca="1" si="42"/>
        <v>-102.7512637212848</v>
      </c>
      <c r="AC102" s="7">
        <f t="shared" ca="1" si="43"/>
        <v>99.600295006890221</v>
      </c>
      <c r="AD102" s="7">
        <f t="shared" ca="1" si="44"/>
        <v>-9.6002950068902209</v>
      </c>
      <c r="AE102" s="7">
        <f t="shared" ca="1" si="45"/>
        <v>3.4113220297921937E-2</v>
      </c>
      <c r="AF102" s="7">
        <f t="shared" ca="1" si="46"/>
        <v>-9.5661817865922991</v>
      </c>
      <c r="AG102" s="7" t="e">
        <f ca="1">IF(AB102&gt;0,MOD(DEGREES(ACOS(((SIN(RADIANS(A102))*COS(RADIANS(AC102)))-SIN(RADIANS(S102)))/(COS(RADIANS(A102))*SIN(RADIANS(AC102)))))+180,360),MOD(540-DEGREES(ACOS(((SIN(RADIANS(A102))*COS(RADIANS(AC102)))-SIN(RADIANS(S102)))/(COS(RADIANS(#REF!))*SIN(RADIANS(AC102))))),360))</f>
        <v>#REF!</v>
      </c>
    </row>
    <row r="103" spans="1:33" x14ac:dyDescent="0.2">
      <c r="A103" s="12">
        <f t="shared" ca="1" si="47"/>
        <v>-40</v>
      </c>
      <c r="B103" s="12">
        <f t="shared" ca="1" si="48"/>
        <v>-125</v>
      </c>
      <c r="C103" s="3">
        <f t="shared" ca="1" si="50"/>
        <v>0</v>
      </c>
      <c r="D103" s="2">
        <f t="shared" ca="1" si="49"/>
        <v>41261</v>
      </c>
      <c r="E103" s="5">
        <v>0</v>
      </c>
      <c r="F103" s="7">
        <f t="shared" ca="1" si="20"/>
        <v>2456279.5</v>
      </c>
      <c r="G103" s="7">
        <f t="shared" ca="1" si="21"/>
        <v>0.12962354551676933</v>
      </c>
      <c r="H103" s="7">
        <f t="shared" ca="1" si="22"/>
        <v>267.01389179218586</v>
      </c>
      <c r="I103" s="7">
        <f t="shared" ca="1" si="23"/>
        <v>5023.8536412437761</v>
      </c>
      <c r="J103" s="7">
        <f t="shared" ca="1" si="24"/>
        <v>1.6703182886170318E-2</v>
      </c>
      <c r="K103" s="7">
        <f t="shared" ca="1" si="25"/>
        <v>-0.54315209049080293</v>
      </c>
      <c r="L103" s="7">
        <f t="shared" ca="1" si="26"/>
        <v>266.47073970169504</v>
      </c>
      <c r="M103" s="7">
        <f t="shared" ca="1" si="27"/>
        <v>5023.3104891532857</v>
      </c>
      <c r="N103" s="7">
        <f t="shared" ca="1" si="28"/>
        <v>0.983978790993282</v>
      </c>
      <c r="O103" s="7">
        <f t="shared" ca="1" si="29"/>
        <v>266.46893294203068</v>
      </c>
      <c r="P103" s="7">
        <f t="shared" ca="1" si="30"/>
        <v>23.437605463264433</v>
      </c>
      <c r="Q103" s="7">
        <f t="shared" ca="1" si="31"/>
        <v>23.436112702254732</v>
      </c>
      <c r="R103" s="7">
        <f t="shared" ca="1" si="32"/>
        <v>-93.847642647052908</v>
      </c>
      <c r="S103" s="7">
        <f t="shared" ca="1" si="33"/>
        <v>-23.388969325792662</v>
      </c>
      <c r="T103" s="7">
        <f t="shared" ca="1" si="34"/>
        <v>4.3022527053736326E-2</v>
      </c>
      <c r="U103" s="7">
        <f t="shared" ca="1" si="35"/>
        <v>3.4238234373417531</v>
      </c>
      <c r="V103" s="7">
        <f t="shared" ca="1" si="36"/>
        <v>112.5566175893933</v>
      </c>
      <c r="W103" s="23">
        <f t="shared" ca="1" si="37"/>
        <v>0.84484456705740152</v>
      </c>
      <c r="X103" s="24">
        <f t="shared" ca="1" si="38"/>
        <v>0.53218729597575343</v>
      </c>
      <c r="Y103" s="24">
        <f t="shared" ca="1" si="39"/>
        <v>1.1575018381390496</v>
      </c>
      <c r="Z103" s="7">
        <f t="shared" ca="1" si="40"/>
        <v>900.45294071514638</v>
      </c>
      <c r="AA103" s="7">
        <f t="shared" ca="1" si="41"/>
        <v>943.42382343734175</v>
      </c>
      <c r="AB103" s="7">
        <f t="shared" ca="1" si="42"/>
        <v>55.855955859335438</v>
      </c>
      <c r="AC103" s="7">
        <f t="shared" ca="1" si="43"/>
        <v>49.473435090271387</v>
      </c>
      <c r="AD103" s="7">
        <f t="shared" ca="1" si="44"/>
        <v>40.526564909728613</v>
      </c>
      <c r="AE103" s="7">
        <f t="shared" ca="1" si="45"/>
        <v>1.8847409717634184E-2</v>
      </c>
      <c r="AF103" s="7">
        <f t="shared" ca="1" si="46"/>
        <v>40.54541231944625</v>
      </c>
      <c r="AG103" s="7">
        <f ca="1">IF(AB103&gt;0,MOD(DEGREES(ACOS(((SIN(RADIANS(A103))*COS(RADIANS(AC103)))-SIN(RADIANS(S103)))/(COS(RADIANS(A103))*SIN(RADIANS(AC103)))))+180,360),MOD(540-DEGREES(ACOS(((SIN(RADIANS(A103))*COS(RADIANS(AC103)))-SIN(RADIANS(S103)))/(COS(RADIANS(#REF!))*SIN(RADIANS(AC103))))),360))</f>
        <v>272.038544346462</v>
      </c>
    </row>
    <row r="104" spans="1:33" x14ac:dyDescent="0.2">
      <c r="A104" s="12">
        <f t="shared" ca="1" si="47"/>
        <v>-1</v>
      </c>
      <c r="B104" s="12">
        <f t="shared" ca="1" si="48"/>
        <v>-73</v>
      </c>
      <c r="C104" s="3">
        <f t="shared" ca="1" si="50"/>
        <v>8</v>
      </c>
      <c r="D104" s="2">
        <f t="shared" ca="1" si="49"/>
        <v>39327</v>
      </c>
      <c r="E104" s="5">
        <v>0</v>
      </c>
      <c r="F104" s="7">
        <f t="shared" ca="1" si="20"/>
        <v>2454345.1666666665</v>
      </c>
      <c r="G104" s="7">
        <f t="shared" ca="1" si="21"/>
        <v>7.6664385124339804E-2</v>
      </c>
      <c r="H104" s="7">
        <f t="shared" ca="1" si="22"/>
        <v>160.44334480186899</v>
      </c>
      <c r="I104" s="7">
        <f t="shared" ca="1" si="23"/>
        <v>3117.3741646396757</v>
      </c>
      <c r="J104" s="7">
        <f t="shared" ca="1" si="24"/>
        <v>1.6705410514572406E-2</v>
      </c>
      <c r="K104" s="7">
        <f t="shared" ca="1" si="25"/>
        <v>-1.5940745498798317</v>
      </c>
      <c r="L104" s="7">
        <f t="shared" ca="1" si="26"/>
        <v>158.84927025198917</v>
      </c>
      <c r="M104" s="7">
        <f t="shared" ca="1" si="27"/>
        <v>3115.780090089796</v>
      </c>
      <c r="N104" s="7">
        <f t="shared" ca="1" si="28"/>
        <v>1.0092030403975398</v>
      </c>
      <c r="O104" s="7">
        <f t="shared" ca="1" si="29"/>
        <v>158.84546631103328</v>
      </c>
      <c r="P104" s="7">
        <f t="shared" ca="1" si="30"/>
        <v>23.438294153933235</v>
      </c>
      <c r="Q104" s="7">
        <f t="shared" ca="1" si="31"/>
        <v>23.440646447277686</v>
      </c>
      <c r="R104" s="7">
        <f t="shared" ca="1" si="32"/>
        <v>160.45377066139804</v>
      </c>
      <c r="S104" s="7">
        <f t="shared" ca="1" si="33"/>
        <v>8.2538714086637164</v>
      </c>
      <c r="T104" s="7">
        <f t="shared" ca="1" si="34"/>
        <v>4.3039647807078751E-2</v>
      </c>
      <c r="U104" s="7">
        <f t="shared" ca="1" si="35"/>
        <v>-6.9296433026342641E-2</v>
      </c>
      <c r="V104" s="7">
        <f t="shared" ca="1" si="36"/>
        <v>90.696757697942175</v>
      </c>
      <c r="W104" s="23">
        <f t="shared" ca="1" si="37"/>
        <v>1.0361592336340462</v>
      </c>
      <c r="X104" s="24">
        <f t="shared" ca="1" si="38"/>
        <v>0.78422379558420685</v>
      </c>
      <c r="Y104" s="24">
        <f t="shared" ca="1" si="39"/>
        <v>1.2880946716838855</v>
      </c>
      <c r="Z104" s="7">
        <f t="shared" ca="1" si="40"/>
        <v>725.5740615835374</v>
      </c>
      <c r="AA104" s="7">
        <f t="shared" ca="1" si="41"/>
        <v>667.93070356697365</v>
      </c>
      <c r="AB104" s="7">
        <f t="shared" ca="1" si="42"/>
        <v>-13.017324108256588</v>
      </c>
      <c r="AC104" s="7">
        <f t="shared" ca="1" si="43"/>
        <v>15.938382589179284</v>
      </c>
      <c r="AD104" s="7">
        <f t="shared" ca="1" si="44"/>
        <v>74.061617410820716</v>
      </c>
      <c r="AE104" s="7">
        <f t="shared" ca="1" si="45"/>
        <v>4.6085215955340847E-3</v>
      </c>
      <c r="AF104" s="7">
        <f t="shared" ca="1" si="46"/>
        <v>74.066225932416245</v>
      </c>
      <c r="AG104" s="7" t="e">
        <f ca="1">IF(AB104&gt;0,MOD(DEGREES(ACOS(((SIN(RADIANS(A104))*COS(RADIANS(AC104)))-SIN(RADIANS(S104)))/(COS(RADIANS(A104))*SIN(RADIANS(AC104)))))+180,360),MOD(540-DEGREES(ACOS(((SIN(RADIANS(A104))*COS(RADIANS(AC104)))-SIN(RADIANS(S104)))/(COS(RADIANS(#REF!))*SIN(RADIANS(AC104))))),360))</f>
        <v>#REF!</v>
      </c>
    </row>
    <row r="105" spans="1:33" x14ac:dyDescent="0.2">
      <c r="A105" s="12">
        <f t="shared" ca="1" si="47"/>
        <v>-84</v>
      </c>
      <c r="B105" s="12">
        <f t="shared" ca="1" si="48"/>
        <v>-169</v>
      </c>
      <c r="C105" s="3">
        <f t="shared" ca="1" si="50"/>
        <v>-3</v>
      </c>
      <c r="D105" s="2">
        <f t="shared" ca="1" si="49"/>
        <v>40726</v>
      </c>
      <c r="E105" s="5">
        <v>0</v>
      </c>
      <c r="F105" s="7">
        <f t="shared" ref="F105:F168" ca="1" si="51">D105+2415018.5+E105-C105/24</f>
        <v>2455744.625</v>
      </c>
      <c r="G105" s="7">
        <f t="shared" ref="G105:G168" ca="1" si="52">(F105-2451545)/36525</f>
        <v>0.11497946611909651</v>
      </c>
      <c r="H105" s="7">
        <f t="shared" ref="H105:H168" ca="1" si="53">MOD(280.46646+G105*(36000.76983 + G105*0.0003032),360)</f>
        <v>99.81575893826448</v>
      </c>
      <c r="I105" s="7">
        <f t="shared" ref="I105:I168" ca="1" si="54">357.52911+G105*(35999.05029 - 0.0001537*G105)</f>
        <v>4496.6806911067506</v>
      </c>
      <c r="J105" s="7">
        <f t="shared" ref="J105:J168" ca="1" si="55">0.016708634-G105*(0.000042037+0.0000001267*G105)</f>
        <v>1.6703798933173575E-2</v>
      </c>
      <c r="K105" s="7">
        <f t="shared" ref="K105:K168" ca="1" si="56">SIN(RADIANS(I105))*(1.914602-G105*(0.004817+0.000014*G105))+SIN(RADIANS(2*I105))*(0.019993-0.000101*G105)+SIN(RADIANS(3*I105))*0.000289</f>
        <v>0.10856426759438477</v>
      </c>
      <c r="L105" s="7">
        <f t="shared" ref="L105:L168" ca="1" si="57">H105+K105</f>
        <v>99.924323205858869</v>
      </c>
      <c r="M105" s="7">
        <f t="shared" ref="M105:M168" ca="1" si="58">I105+K105</f>
        <v>4496.789255374345</v>
      </c>
      <c r="N105" s="7">
        <f t="shared" ref="N105:N168" ca="1" si="59">(1.000001018*(1-J105*J105))/(1+J105*COS(RADIANS(M105)))</f>
        <v>1.0166777234820905</v>
      </c>
      <c r="O105" s="7">
        <f t="shared" ref="O105:O168" ca="1" si="60">L105-0.00569-0.00478*SIN(RADIANS(125.04-1934.136*G105))</f>
        <v>99.923373972942926</v>
      </c>
      <c r="P105" s="7">
        <f t="shared" ref="P105:P168" ca="1" si="61">23+(26+((21.448-G105*(46.815+G105*(0.00059-G105*0.001813))))/60)/60</f>
        <v>23.437795897569316</v>
      </c>
      <c r="Q105" s="7">
        <f t="shared" ref="Q105:Q168" ca="1" si="62">P105+0.00256*COS(RADIANS(125.04-1934.136*G105))</f>
        <v>23.437468576973604</v>
      </c>
      <c r="R105" s="7">
        <f t="shared" ref="R105:R168" ca="1" si="63">DEGREES(ATAN2(COS(RADIANS(O105)),COS(RADIANS(Q105))*SIN(RADIANS(O105))))</f>
        <v>100.79559349253803</v>
      </c>
      <c r="S105" s="7">
        <f t="shared" ref="S105:S168" ca="1" si="64">DEGREES(ASIN(SIN(RADIANS(Q105))*SIN(RADIANS(O105))))</f>
        <v>23.066379332474941</v>
      </c>
      <c r="T105" s="7">
        <f t="shared" ref="T105:T168" ca="1" si="65">TAN(RADIANS(Q105/2))*TAN(RADIANS(Q105/2))</f>
        <v>4.3027646848632736E-2</v>
      </c>
      <c r="U105" s="7">
        <f t="shared" ref="U105:U168" ca="1" si="66">4*DEGREES(T105*SIN(2*RADIANS(H105))-2*J105*SIN(RADIANS(I105))+4*J105*T105*SIN(RADIANS(I105))*COS(2*RADIANS(H105))-0.5*T105*T105*SIN(4*RADIANS(H105))-1.25*J105*J105*SIN(2*RADIANS(I105)))</f>
        <v>-3.9173391165420446</v>
      </c>
      <c r="V105" s="7" t="e">
        <f t="shared" ref="V105:V168" ca="1" si="67">DEGREES(ACOS(COS(RADIANS(90.833))/(COS(RADIANS(A105))*COS(RADIANS(S105)))-TAN(RADIANS(A105))*TAN(RADIANS(S105))))</f>
        <v>#NUM!</v>
      </c>
      <c r="W105" s="23">
        <f t="shared" ref="W105:W168" ca="1" si="68">(720-4*B105-U105+C105*60)/1440</f>
        <v>0.84716481883093198</v>
      </c>
      <c r="X105" s="24" t="e">
        <f t="shared" ref="X105:X168" ca="1" si="69">W105-V105*4/1440</f>
        <v>#NUM!</v>
      </c>
      <c r="Y105" s="24" t="e">
        <f t="shared" ref="Y105:Y168" ca="1" si="70">W105+V105*4/1440</f>
        <v>#NUM!</v>
      </c>
      <c r="Z105" s="7" t="e">
        <f t="shared" ref="Z105:Z168" ca="1" si="71">8*V105</f>
        <v>#NUM!</v>
      </c>
      <c r="AA105" s="7">
        <f t="shared" ref="AA105:AA168" ca="1" si="72">MOD(E105*1440+U105+4*B105-60*C105,1440)</f>
        <v>940.08266088345795</v>
      </c>
      <c r="AB105" s="7">
        <f t="shared" ref="AB105:AB168" ca="1" si="73">IF(AA105/4&lt;0,AA105/4+180,AA105/4-180)</f>
        <v>55.020665220864487</v>
      </c>
      <c r="AC105" s="7">
        <f t="shared" ref="AC105:AC168" ca="1" si="74">DEGREES(ACOS(SIN(RADIANS(A105))*SIN(RADIANS(S105))+COS(RADIANS(A105))*COS(RADIANS(S105))*COS(RADIANS(AB105))))</f>
        <v>109.54321019453758</v>
      </c>
      <c r="AD105" s="7">
        <f t="shared" ref="AD105:AD168" ca="1" si="75">90-AC105</f>
        <v>-19.543210194537579</v>
      </c>
      <c r="AE105" s="7">
        <f t="shared" ref="AE105:AE168" ca="1" si="76">IF(AD105&gt;85,0,IF(AD105&gt;5,58.1/TAN(RADIANS(AD105))-0.07/POWER(TAN(RADIANS(AD105)),3)+0.000086/POWER(TAN(RADIANS(AD105)),5),IF(AD105&gt;-0.575,1735+AD105*(-518.2+AD105*(103.4+AD105*(-12.79+AD105*0.711))),-20.772/TAN(RADIANS(AD105)))))/3600</f>
        <v>1.6255007830904597E-2</v>
      </c>
      <c r="AF105" s="7">
        <f t="shared" ref="AF105:AF168" ca="1" si="77">AD105+AE105</f>
        <v>-19.526955186706676</v>
      </c>
      <c r="AG105" s="7">
        <f ca="1">IF(AB105&gt;0,MOD(DEGREES(ACOS(((SIN(RADIANS(A105))*COS(RADIANS(AC105)))-SIN(RADIANS(S105)))/(COS(RADIANS(A105))*SIN(RADIANS(AC105)))))+180,360),MOD(540-DEGREES(ACOS(((SIN(RADIANS(A105))*COS(RADIANS(AC105)))-SIN(RADIANS(S105)))/(COS(RADIANS(#REF!))*SIN(RADIANS(AC105))))),360))</f>
        <v>306.87589408172869</v>
      </c>
    </row>
    <row r="106" spans="1:33" x14ac:dyDescent="0.2">
      <c r="A106" s="12">
        <f t="shared" ca="1" si="47"/>
        <v>29</v>
      </c>
      <c r="B106" s="12">
        <f t="shared" ca="1" si="48"/>
        <v>-77</v>
      </c>
      <c r="C106" s="3">
        <f t="shared" ca="1" si="50"/>
        <v>2</v>
      </c>
      <c r="D106" s="2">
        <f t="shared" ca="1" si="49"/>
        <v>42942</v>
      </c>
      <c r="E106" s="5">
        <v>0</v>
      </c>
      <c r="F106" s="7">
        <f t="shared" ca="1" si="51"/>
        <v>2457960.4166666665</v>
      </c>
      <c r="G106" s="7">
        <f t="shared" ca="1" si="52"/>
        <v>0.17564453570613309</v>
      </c>
      <c r="H106" s="7">
        <f t="shared" ca="1" si="53"/>
        <v>123.80497120773725</v>
      </c>
      <c r="I106" s="7">
        <f t="shared" ca="1" si="54"/>
        <v>6680.5655793069864</v>
      </c>
      <c r="J106" s="7">
        <f t="shared" ca="1" si="55"/>
        <v>1.670124652183045E-2</v>
      </c>
      <c r="K106" s="7">
        <f t="shared" ca="1" si="56"/>
        <v>-0.65937760409891888</v>
      </c>
      <c r="L106" s="7">
        <f t="shared" ca="1" si="57"/>
        <v>123.14559360363833</v>
      </c>
      <c r="M106" s="7">
        <f t="shared" ca="1" si="58"/>
        <v>6679.9062017028873</v>
      </c>
      <c r="N106" s="7">
        <f t="shared" ca="1" si="59"/>
        <v>1.0156715506125928</v>
      </c>
      <c r="O106" s="7">
        <f t="shared" ca="1" si="60"/>
        <v>123.13718379066354</v>
      </c>
      <c r="P106" s="7">
        <f t="shared" ca="1" si="61"/>
        <v>23.437006997967536</v>
      </c>
      <c r="Q106" s="7">
        <f t="shared" ca="1" si="62"/>
        <v>23.434901811308006</v>
      </c>
      <c r="R106" s="7">
        <f t="shared" ca="1" si="63"/>
        <v>125.4321327246133</v>
      </c>
      <c r="S106" s="7">
        <f t="shared" ca="1" si="64"/>
        <v>19.452512227849311</v>
      </c>
      <c r="T106" s="7">
        <f t="shared" ca="1" si="65"/>
        <v>4.301795499758259E-2</v>
      </c>
      <c r="U106" s="7">
        <f t="shared" ca="1" si="66"/>
        <v>-6.5404015217581248</v>
      </c>
      <c r="V106" s="7">
        <f t="shared" ca="1" si="67"/>
        <v>102.3218336195248</v>
      </c>
      <c r="W106" s="23">
        <f t="shared" ca="1" si="68"/>
        <v>0.80176416772344317</v>
      </c>
      <c r="X106" s="24">
        <f t="shared" ca="1" si="69"/>
        <v>0.51753685211365208</v>
      </c>
      <c r="Y106" s="24">
        <f t="shared" ca="1" si="70"/>
        <v>1.0859914833332343</v>
      </c>
      <c r="Z106" s="7">
        <f t="shared" ca="1" si="71"/>
        <v>818.57466895619837</v>
      </c>
      <c r="AA106" s="7">
        <f t="shared" ca="1" si="72"/>
        <v>1005.4595984782419</v>
      </c>
      <c r="AB106" s="7">
        <f t="shared" ca="1" si="73"/>
        <v>71.364899619560475</v>
      </c>
      <c r="AC106" s="7">
        <f t="shared" ca="1" si="74"/>
        <v>64.850809618702797</v>
      </c>
      <c r="AD106" s="7">
        <f t="shared" ca="1" si="75"/>
        <v>25.149190381297203</v>
      </c>
      <c r="AE106" s="7">
        <f t="shared" ca="1" si="76"/>
        <v>3.4189121057052657E-2</v>
      </c>
      <c r="AF106" s="7">
        <f t="shared" ca="1" si="77"/>
        <v>25.183379502354256</v>
      </c>
      <c r="AG106" s="7">
        <f ca="1">IF(AB106&gt;0,MOD(DEGREES(ACOS(((SIN(RADIANS(A106))*COS(RADIANS(AC106)))-SIN(RADIANS(S106)))/(COS(RADIANS(A106))*SIN(RADIANS(AC106)))))+180,360),MOD(540-DEGREES(ACOS(((SIN(RADIANS(A106))*COS(RADIANS(AC106)))-SIN(RADIANS(S106)))/(COS(RADIANS(#REF!))*SIN(RADIANS(AC106))))),360))</f>
        <v>279.23029453452881</v>
      </c>
    </row>
    <row r="107" spans="1:33" x14ac:dyDescent="0.2">
      <c r="A107" s="12">
        <f t="shared" ca="1" si="47"/>
        <v>-42</v>
      </c>
      <c r="B107" s="12">
        <f t="shared" ca="1" si="48"/>
        <v>-100</v>
      </c>
      <c r="C107" s="3">
        <f t="shared" ca="1" si="50"/>
        <v>13</v>
      </c>
      <c r="D107" s="2">
        <f t="shared" ca="1" si="49"/>
        <v>39940</v>
      </c>
      <c r="E107" s="5">
        <v>0</v>
      </c>
      <c r="F107" s="7">
        <f t="shared" ca="1" si="51"/>
        <v>2454957.9583333335</v>
      </c>
      <c r="G107" s="7">
        <f t="shared" ca="1" si="52"/>
        <v>9.3441706593661564E-2</v>
      </c>
      <c r="H107" s="7">
        <f t="shared" ca="1" si="53"/>
        <v>44.439834248149054</v>
      </c>
      <c r="I107" s="7">
        <f t="shared" ca="1" si="54"/>
        <v>3721.3418035066384</v>
      </c>
      <c r="J107" s="7">
        <f t="shared" ca="1" si="55"/>
        <v>1.6704704884717557E-2</v>
      </c>
      <c r="K107" s="7">
        <f t="shared" ca="1" si="56"/>
        <v>1.6171030676050915</v>
      </c>
      <c r="L107" s="7">
        <f t="shared" ca="1" si="57"/>
        <v>46.056937315754148</v>
      </c>
      <c r="M107" s="7">
        <f t="shared" ca="1" si="58"/>
        <v>3722.9589065742434</v>
      </c>
      <c r="N107" s="7">
        <f t="shared" ca="1" si="59"/>
        <v>1.008890753579512</v>
      </c>
      <c r="O107" s="7">
        <f t="shared" ca="1" si="60"/>
        <v>46.055195546909033</v>
      </c>
      <c r="P107" s="7">
        <f t="shared" ca="1" si="61"/>
        <v>23.438075978564861</v>
      </c>
      <c r="Q107" s="7">
        <f t="shared" ca="1" si="62"/>
        <v>23.439519012396179</v>
      </c>
      <c r="R107" s="7">
        <f t="shared" ca="1" si="63"/>
        <v>43.588735245505482</v>
      </c>
      <c r="S107" s="7">
        <f t="shared" ca="1" si="64"/>
        <v>16.642887890540216</v>
      </c>
      <c r="T107" s="7">
        <f t="shared" ca="1" si="65"/>
        <v>4.3035389937266605E-2</v>
      </c>
      <c r="U107" s="7">
        <f t="shared" ca="1" si="66"/>
        <v>3.3952553299305452</v>
      </c>
      <c r="V107" s="7">
        <f t="shared" ca="1" si="67"/>
        <v>75.597161030628115</v>
      </c>
      <c r="W107" s="23">
        <f t="shared" ca="1" si="68"/>
        <v>1.3170866282431037</v>
      </c>
      <c r="X107" s="24">
        <f t="shared" ca="1" si="69"/>
        <v>1.1070945142691366</v>
      </c>
      <c r="Y107" s="24">
        <f t="shared" ca="1" si="70"/>
        <v>1.5270787422170709</v>
      </c>
      <c r="Z107" s="7">
        <f t="shared" ca="1" si="71"/>
        <v>604.77728824502492</v>
      </c>
      <c r="AA107" s="7">
        <f t="shared" ca="1" si="72"/>
        <v>263.39525532993048</v>
      </c>
      <c r="AB107" s="7">
        <f t="shared" ca="1" si="73"/>
        <v>-114.15118616751738</v>
      </c>
      <c r="AC107" s="7">
        <f t="shared" ca="1" si="74"/>
        <v>118.87890561317055</v>
      </c>
      <c r="AD107" s="7">
        <f t="shared" ca="1" si="75"/>
        <v>-28.878905613170545</v>
      </c>
      <c r="AE107" s="7">
        <f t="shared" ca="1" si="76"/>
        <v>1.0461438362721181E-2</v>
      </c>
      <c r="AF107" s="7">
        <f t="shared" ca="1" si="77"/>
        <v>-28.868444174807824</v>
      </c>
      <c r="AG107" s="7" t="e">
        <f ca="1">IF(AB107&gt;0,MOD(DEGREES(ACOS(((SIN(RADIANS(A107))*COS(RADIANS(AC107)))-SIN(RADIANS(S107)))/(COS(RADIANS(A107))*SIN(RADIANS(AC107)))))+180,360),MOD(540-DEGREES(ACOS(((SIN(RADIANS(A107))*COS(RADIANS(AC107)))-SIN(RADIANS(S107)))/(COS(RADIANS(#REF!))*SIN(RADIANS(AC107))))),360))</f>
        <v>#REF!</v>
      </c>
    </row>
    <row r="108" spans="1:33" x14ac:dyDescent="0.2">
      <c r="A108" s="12">
        <f t="shared" ca="1" si="47"/>
        <v>1</v>
      </c>
      <c r="B108" s="12">
        <f t="shared" ca="1" si="48"/>
        <v>100</v>
      </c>
      <c r="C108" s="3">
        <f t="shared" ca="1" si="50"/>
        <v>6</v>
      </c>
      <c r="D108" s="2">
        <f t="shared" ca="1" si="49"/>
        <v>41464</v>
      </c>
      <c r="E108" s="5">
        <v>0</v>
      </c>
      <c r="F108" s="7">
        <f t="shared" ca="1" si="51"/>
        <v>2456482.25</v>
      </c>
      <c r="G108" s="7">
        <f t="shared" ca="1" si="52"/>
        <v>0.13517453798767967</v>
      </c>
      <c r="H108" s="7">
        <f t="shared" ca="1" si="53"/>
        <v>106.85389451116498</v>
      </c>
      <c r="I108" s="7">
        <f t="shared" ca="1" si="54"/>
        <v>5223.6840981375653</v>
      </c>
      <c r="J108" s="7">
        <f t="shared" ca="1" si="55"/>
        <v>1.6702949352864482E-2</v>
      </c>
      <c r="K108" s="7">
        <f t="shared" ca="1" si="56"/>
        <v>-0.12047470443353707</v>
      </c>
      <c r="L108" s="7">
        <f t="shared" ca="1" si="57"/>
        <v>106.73341980673145</v>
      </c>
      <c r="M108" s="7">
        <f t="shared" ca="1" si="58"/>
        <v>5223.5636234331314</v>
      </c>
      <c r="N108" s="7">
        <f t="shared" ca="1" si="59"/>
        <v>1.0166705912338945</v>
      </c>
      <c r="O108" s="7">
        <f t="shared" ca="1" si="60"/>
        <v>106.73102582925353</v>
      </c>
      <c r="P108" s="7">
        <f t="shared" ca="1" si="61"/>
        <v>23.437533277139309</v>
      </c>
      <c r="Q108" s="7">
        <f t="shared" ca="1" si="62"/>
        <v>23.435679214151435</v>
      </c>
      <c r="R108" s="7">
        <f t="shared" ca="1" si="63"/>
        <v>108.14045265062695</v>
      </c>
      <c r="S108" s="7">
        <f t="shared" ca="1" si="64"/>
        <v>22.388361504524685</v>
      </c>
      <c r="T108" s="7">
        <f t="shared" ca="1" si="65"/>
        <v>4.3020890268399378E-2</v>
      </c>
      <c r="U108" s="7">
        <f t="shared" ca="1" si="66"/>
        <v>-5.1506104359825171</v>
      </c>
      <c r="V108" s="7">
        <f t="shared" ca="1" si="67"/>
        <v>91.313102217146508</v>
      </c>
      <c r="W108" s="23">
        <f t="shared" ca="1" si="68"/>
        <v>0.47579903502498788</v>
      </c>
      <c r="X108" s="24">
        <f t="shared" ca="1" si="69"/>
        <v>0.22215152886624756</v>
      </c>
      <c r="Y108" s="24">
        <f t="shared" ca="1" si="70"/>
        <v>0.7294465411837282</v>
      </c>
      <c r="Z108" s="7">
        <f t="shared" ca="1" si="71"/>
        <v>730.50481773717206</v>
      </c>
      <c r="AA108" s="7">
        <f t="shared" ca="1" si="72"/>
        <v>34.849389564017486</v>
      </c>
      <c r="AB108" s="7">
        <f t="shared" ca="1" si="73"/>
        <v>-171.28765260899564</v>
      </c>
      <c r="AC108" s="7">
        <f t="shared" ca="1" si="74"/>
        <v>155.11686698199554</v>
      </c>
      <c r="AD108" s="7">
        <f t="shared" ca="1" si="75"/>
        <v>-65.116866981995543</v>
      </c>
      <c r="AE108" s="7">
        <f t="shared" ca="1" si="76"/>
        <v>2.6762805184836684E-3</v>
      </c>
      <c r="AF108" s="7">
        <f t="shared" ca="1" si="77"/>
        <v>-65.114190701477057</v>
      </c>
      <c r="AG108" s="7" t="e">
        <f ca="1">IF(AB108&gt;0,MOD(DEGREES(ACOS(((SIN(RADIANS(A108))*COS(RADIANS(AC108)))-SIN(RADIANS(S108)))/(COS(RADIANS(A108))*SIN(RADIANS(AC108)))))+180,360),MOD(540-DEGREES(ACOS(((SIN(RADIANS(A108))*COS(RADIANS(AC108)))-SIN(RADIANS(S108)))/(COS(RADIANS(#REF!))*SIN(RADIANS(AC108))))),360))</f>
        <v>#REF!</v>
      </c>
    </row>
    <row r="109" spans="1:33" x14ac:dyDescent="0.2">
      <c r="A109" s="12">
        <f t="shared" ca="1" si="47"/>
        <v>-3</v>
      </c>
      <c r="B109" s="12">
        <f t="shared" ca="1" si="48"/>
        <v>-116</v>
      </c>
      <c r="C109" s="3">
        <f t="shared" ca="1" si="50"/>
        <v>8</v>
      </c>
      <c r="D109" s="2">
        <f t="shared" ca="1" si="49"/>
        <v>41267</v>
      </c>
      <c r="E109" s="5">
        <v>0</v>
      </c>
      <c r="F109" s="7">
        <f t="shared" ca="1" si="51"/>
        <v>2456285.1666666665</v>
      </c>
      <c r="G109" s="7">
        <f t="shared" ca="1" si="52"/>
        <v>0.12977869039470258</v>
      </c>
      <c r="H109" s="7">
        <f t="shared" ca="1" si="53"/>
        <v>272.59922684516641</v>
      </c>
      <c r="I109" s="7">
        <f t="shared" ca="1" si="54"/>
        <v>5029.438709500545</v>
      </c>
      <c r="J109" s="7">
        <f t="shared" ca="1" si="55"/>
        <v>1.6703176359246053E-2</v>
      </c>
      <c r="K109" s="7">
        <f t="shared" ca="1" si="56"/>
        <v>-0.35815930736962148</v>
      </c>
      <c r="L109" s="7">
        <f t="shared" ca="1" si="57"/>
        <v>272.24106753779677</v>
      </c>
      <c r="M109" s="7">
        <f t="shared" ca="1" si="58"/>
        <v>5029.0805501931754</v>
      </c>
      <c r="N109" s="7">
        <f t="shared" ca="1" si="59"/>
        <v>0.98359039512979429</v>
      </c>
      <c r="O109" s="7">
        <f t="shared" ca="1" si="60"/>
        <v>272.23924612739125</v>
      </c>
      <c r="P109" s="7">
        <f t="shared" ca="1" si="61"/>
        <v>23.437603445731931</v>
      </c>
      <c r="Q109" s="7">
        <f t="shared" ca="1" si="62"/>
        <v>23.436099813230999</v>
      </c>
      <c r="R109" s="7">
        <f t="shared" ca="1" si="63"/>
        <v>-87.559649367634776</v>
      </c>
      <c r="S109" s="7">
        <f t="shared" ca="1" si="64"/>
        <v>-23.417135348921164</v>
      </c>
      <c r="T109" s="7">
        <f t="shared" ca="1" si="65"/>
        <v>4.3022478386251242E-2</v>
      </c>
      <c r="U109" s="7">
        <f t="shared" ca="1" si="66"/>
        <v>0.62067797583458739</v>
      </c>
      <c r="V109" s="7">
        <f t="shared" ca="1" si="67"/>
        <v>92.209999181426895</v>
      </c>
      <c r="W109" s="23">
        <f t="shared" ca="1" si="68"/>
        <v>1.1551245291834482</v>
      </c>
      <c r="X109" s="24">
        <f t="shared" ca="1" si="69"/>
        <v>0.89898564256837354</v>
      </c>
      <c r="Y109" s="24">
        <f t="shared" ca="1" si="70"/>
        <v>1.4112634157985229</v>
      </c>
      <c r="Z109" s="7">
        <f t="shared" ca="1" si="71"/>
        <v>737.67999345141516</v>
      </c>
      <c r="AA109" s="7">
        <f t="shared" ca="1" si="72"/>
        <v>496.62067797583461</v>
      </c>
      <c r="AB109" s="7">
        <f t="shared" ca="1" si="73"/>
        <v>-55.844830506041347</v>
      </c>
      <c r="AC109" s="7">
        <f t="shared" ca="1" si="74"/>
        <v>57.636605116561846</v>
      </c>
      <c r="AD109" s="7">
        <f t="shared" ca="1" si="75"/>
        <v>32.363394883438154</v>
      </c>
      <c r="AE109" s="7">
        <f t="shared" ca="1" si="76"/>
        <v>2.5390601412698624E-2</v>
      </c>
      <c r="AF109" s="7">
        <f t="shared" ca="1" si="77"/>
        <v>32.38878548485085</v>
      </c>
      <c r="AG109" s="7" t="e">
        <f ca="1">IF(AB109&gt;0,MOD(DEGREES(ACOS(((SIN(RADIANS(A109))*COS(RADIANS(AC109)))-SIN(RADIANS(S109)))/(COS(RADIANS(A109))*SIN(RADIANS(AC109)))))+180,360),MOD(540-DEGREES(ACOS(((SIN(RADIANS(A109))*COS(RADIANS(AC109)))-SIN(RADIANS(S109)))/(COS(RADIANS(#REF!))*SIN(RADIANS(AC109))))),360))</f>
        <v>#REF!</v>
      </c>
    </row>
    <row r="110" spans="1:33" x14ac:dyDescent="0.2">
      <c r="A110" s="12">
        <f t="shared" ca="1" si="47"/>
        <v>-37</v>
      </c>
      <c r="B110" s="12">
        <f t="shared" ca="1" si="48"/>
        <v>-133</v>
      </c>
      <c r="C110" s="3">
        <f t="shared" ca="1" si="50"/>
        <v>5</v>
      </c>
      <c r="D110" s="2">
        <f t="shared" ca="1" si="49"/>
        <v>42266</v>
      </c>
      <c r="E110" s="5">
        <v>0</v>
      </c>
      <c r="F110" s="7">
        <f t="shared" ca="1" si="51"/>
        <v>2457284.2916666665</v>
      </c>
      <c r="G110" s="7">
        <f t="shared" ca="1" si="52"/>
        <v>0.15713324207163618</v>
      </c>
      <c r="H110" s="7">
        <f t="shared" ca="1" si="53"/>
        <v>177.38414794891287</v>
      </c>
      <c r="I110" s="7">
        <f t="shared" ca="1" si="54"/>
        <v>6014.1765897725909</v>
      </c>
      <c r="J110" s="7">
        <f t="shared" ca="1" si="55"/>
        <v>1.670202546157161E-2</v>
      </c>
      <c r="K110" s="7">
        <f t="shared" ca="1" si="56"/>
        <v>-1.8306457892237755</v>
      </c>
      <c r="L110" s="7">
        <f t="shared" ca="1" si="57"/>
        <v>175.55350215968909</v>
      </c>
      <c r="M110" s="7">
        <f t="shared" ca="1" si="58"/>
        <v>6012.3459439833669</v>
      </c>
      <c r="N110" s="7">
        <f t="shared" ca="1" si="59"/>
        <v>1.0048116393908881</v>
      </c>
      <c r="O110" s="7">
        <f t="shared" ca="1" si="60"/>
        <v>175.54790583688907</v>
      </c>
      <c r="P110" s="7">
        <f t="shared" ca="1" si="61"/>
        <v>23.437247722149667</v>
      </c>
      <c r="Q110" s="7">
        <f t="shared" ca="1" si="62"/>
        <v>23.434688213808318</v>
      </c>
      <c r="R110" s="7">
        <f t="shared" ca="1" si="63"/>
        <v>175.91384169294457</v>
      </c>
      <c r="S110" s="7">
        <f t="shared" ca="1" si="64"/>
        <v>1.7691130430022806</v>
      </c>
      <c r="T110" s="7">
        <f t="shared" ca="1" si="65"/>
        <v>4.3017148527996103E-2</v>
      </c>
      <c r="U110" s="7">
        <f t="shared" ca="1" si="66"/>
        <v>5.8321148085303189</v>
      </c>
      <c r="V110" s="7">
        <f t="shared" ca="1" si="67"/>
        <v>89.709942284272827</v>
      </c>
      <c r="W110" s="23">
        <f t="shared" ca="1" si="68"/>
        <v>1.0737276980496318</v>
      </c>
      <c r="X110" s="24">
        <f t="shared" ca="1" si="69"/>
        <v>0.82453341392665169</v>
      </c>
      <c r="Y110" s="24">
        <f t="shared" ca="1" si="70"/>
        <v>1.3229219821726119</v>
      </c>
      <c r="Z110" s="7">
        <f t="shared" ca="1" si="71"/>
        <v>717.67953827418262</v>
      </c>
      <c r="AA110" s="7">
        <f t="shared" ca="1" si="72"/>
        <v>613.83211480853026</v>
      </c>
      <c r="AB110" s="7">
        <f t="shared" ca="1" si="73"/>
        <v>-26.541971297867434</v>
      </c>
      <c r="AC110" s="7">
        <f t="shared" ca="1" si="74"/>
        <v>45.929307110788933</v>
      </c>
      <c r="AD110" s="7">
        <f t="shared" ca="1" si="75"/>
        <v>44.070692889211067</v>
      </c>
      <c r="AE110" s="7">
        <f t="shared" ca="1" si="76"/>
        <v>1.6649691967062383E-2</v>
      </c>
      <c r="AF110" s="7">
        <f t="shared" ca="1" si="77"/>
        <v>44.087342581178127</v>
      </c>
      <c r="AG110" s="7" t="e">
        <f ca="1">IF(AB110&gt;0,MOD(DEGREES(ACOS(((SIN(RADIANS(A110))*COS(RADIANS(AC110)))-SIN(RADIANS(S110)))/(COS(RADIANS(A110))*SIN(RADIANS(AC110)))))+180,360),MOD(540-DEGREES(ACOS(((SIN(RADIANS(A110))*COS(RADIANS(AC110)))-SIN(RADIANS(S110)))/(COS(RADIANS(#REF!))*SIN(RADIANS(AC110))))),360))</f>
        <v>#REF!</v>
      </c>
    </row>
    <row r="111" spans="1:33" x14ac:dyDescent="0.2">
      <c r="A111" s="12">
        <f t="shared" ca="1" si="47"/>
        <v>39</v>
      </c>
      <c r="B111" s="12">
        <f t="shared" ca="1" si="48"/>
        <v>-54</v>
      </c>
      <c r="C111" s="3">
        <f t="shared" ca="1" si="50"/>
        <v>8</v>
      </c>
      <c r="D111" s="2">
        <f t="shared" ca="1" si="49"/>
        <v>40965</v>
      </c>
      <c r="E111" s="5">
        <v>0</v>
      </c>
      <c r="F111" s="7">
        <f t="shared" ca="1" si="51"/>
        <v>2455983.1666666665</v>
      </c>
      <c r="G111" s="7">
        <f t="shared" ca="1" si="52"/>
        <v>0.12151038101756363</v>
      </c>
      <c r="H111" s="7">
        <f t="shared" ca="1" si="53"/>
        <v>334.93372344558793</v>
      </c>
      <c r="I111" s="7">
        <f t="shared" ca="1" si="54"/>
        <v>4731.7874247389891</v>
      </c>
      <c r="J111" s="7">
        <f t="shared" ca="1" si="55"/>
        <v>1.6703524197416462E-2</v>
      </c>
      <c r="K111" s="7">
        <f t="shared" ca="1" si="56"/>
        <v>1.5234262471680724</v>
      </c>
      <c r="L111" s="7">
        <f t="shared" ca="1" si="57"/>
        <v>336.45714969275599</v>
      </c>
      <c r="M111" s="7">
        <f t="shared" ca="1" si="58"/>
        <v>4733.3108509861568</v>
      </c>
      <c r="N111" s="7">
        <f t="shared" ca="1" si="59"/>
        <v>0.98984346174478877</v>
      </c>
      <c r="O111" s="7">
        <f t="shared" ca="1" si="60"/>
        <v>336.45595206222771</v>
      </c>
      <c r="P111" s="7">
        <f t="shared" ca="1" si="61"/>
        <v>23.437710968348362</v>
      </c>
      <c r="Q111" s="7">
        <f t="shared" ca="1" si="62"/>
        <v>23.436836337235238</v>
      </c>
      <c r="R111" s="7">
        <f t="shared" ca="1" si="63"/>
        <v>-21.790490705443609</v>
      </c>
      <c r="S111" s="7">
        <f t="shared" ca="1" si="64"/>
        <v>-9.1417751318377203</v>
      </c>
      <c r="T111" s="7">
        <f t="shared" ca="1" si="65"/>
        <v>4.3025259464773549E-2</v>
      </c>
      <c r="U111" s="7">
        <f t="shared" ca="1" si="66"/>
        <v>-13.121229006532955</v>
      </c>
      <c r="V111" s="7">
        <f t="shared" ca="1" si="67"/>
        <v>83.606029827813643</v>
      </c>
      <c r="W111" s="23">
        <f t="shared" ca="1" si="68"/>
        <v>0.99244529792120351</v>
      </c>
      <c r="X111" s="24">
        <f t="shared" ca="1" si="69"/>
        <v>0.76020632617727668</v>
      </c>
      <c r="Y111" s="24">
        <f t="shared" ca="1" si="70"/>
        <v>1.2246842696651303</v>
      </c>
      <c r="Z111" s="7">
        <f t="shared" ca="1" si="71"/>
        <v>668.84823862250914</v>
      </c>
      <c r="AA111" s="7">
        <f t="shared" ca="1" si="72"/>
        <v>730.87877099346701</v>
      </c>
      <c r="AB111" s="7">
        <f t="shared" ca="1" si="73"/>
        <v>2.7196927483667537</v>
      </c>
      <c r="AC111" s="7">
        <f t="shared" ca="1" si="74"/>
        <v>48.208224725141299</v>
      </c>
      <c r="AD111" s="7">
        <f t="shared" ca="1" si="75"/>
        <v>41.791775274858701</v>
      </c>
      <c r="AE111" s="7">
        <f t="shared" ca="1" si="76"/>
        <v>1.802839476678756E-2</v>
      </c>
      <c r="AF111" s="7">
        <f t="shared" ca="1" si="77"/>
        <v>41.809803669625488</v>
      </c>
      <c r="AG111" s="7">
        <f ca="1">IF(AB111&gt;0,MOD(DEGREES(ACOS(((SIN(RADIANS(A111))*COS(RADIANS(AC111)))-SIN(RADIANS(S111)))/(COS(RADIANS(A111))*SIN(RADIANS(AC111)))))+180,360),MOD(540-DEGREES(ACOS(((SIN(RADIANS(A111))*COS(RADIANS(AC111)))-SIN(RADIANS(S111)))/(COS(RADIANS(#REF!))*SIN(RADIANS(AC111))))),360))</f>
        <v>183.60248255808654</v>
      </c>
    </row>
    <row r="112" spans="1:33" x14ac:dyDescent="0.2">
      <c r="A112" s="12">
        <f t="shared" ca="1" si="47"/>
        <v>-88</v>
      </c>
      <c r="B112" s="12">
        <f t="shared" ca="1" si="48"/>
        <v>2</v>
      </c>
      <c r="C112" s="3">
        <f t="shared" ca="1" si="50"/>
        <v>-11</v>
      </c>
      <c r="D112" s="2">
        <f t="shared" ca="1" si="49"/>
        <v>37111</v>
      </c>
      <c r="E112" s="5">
        <v>0</v>
      </c>
      <c r="F112" s="7">
        <f t="shared" ca="1" si="51"/>
        <v>2452129.9583333335</v>
      </c>
      <c r="G112" s="7">
        <f t="shared" ca="1" si="52"/>
        <v>1.6015286333565738E-2</v>
      </c>
      <c r="H112" s="7">
        <f t="shared" ca="1" si="53"/>
        <v>137.02909713401232</v>
      </c>
      <c r="I112" s="7">
        <f t="shared" ca="1" si="54"/>
        <v>934.06420809136034</v>
      </c>
      <c r="J112" s="7">
        <f t="shared" ca="1" si="55"/>
        <v>1.6707960732911191E-2</v>
      </c>
      <c r="K112" s="7">
        <f t="shared" ca="1" si="56"/>
        <v>-1.0540967918087785</v>
      </c>
      <c r="L112" s="7">
        <f t="shared" ca="1" si="57"/>
        <v>135.97500034220354</v>
      </c>
      <c r="M112" s="7">
        <f t="shared" ca="1" si="58"/>
        <v>933.01011129955157</v>
      </c>
      <c r="N112" s="7">
        <f t="shared" ca="1" si="59"/>
        <v>1.0139278721596181</v>
      </c>
      <c r="O112" s="7">
        <f t="shared" ca="1" si="60"/>
        <v>135.9645423629959</v>
      </c>
      <c r="P112" s="7">
        <f t="shared" ca="1" si="61"/>
        <v>23.439082845618447</v>
      </c>
      <c r="Q112" s="7">
        <f t="shared" ca="1" si="62"/>
        <v>23.438901405070595</v>
      </c>
      <c r="R112" s="7">
        <f t="shared" ca="1" si="63"/>
        <v>138.42368193663546</v>
      </c>
      <c r="S112" s="7">
        <f t="shared" ca="1" si="64"/>
        <v>16.050942412481369</v>
      </c>
      <c r="T112" s="7">
        <f t="shared" ca="1" si="65"/>
        <v>4.3033057578518136E-2</v>
      </c>
      <c r="U112" s="7">
        <f t="shared" ca="1" si="66"/>
        <v>-5.6184896207972095</v>
      </c>
      <c r="V112" s="7" t="e">
        <f t="shared" ca="1" si="67"/>
        <v>#NUM!</v>
      </c>
      <c r="W112" s="23">
        <f t="shared" ca="1" si="68"/>
        <v>4.0012840014442476E-2</v>
      </c>
      <c r="X112" s="24" t="e">
        <f t="shared" ca="1" si="69"/>
        <v>#NUM!</v>
      </c>
      <c r="Y112" s="24" t="e">
        <f t="shared" ca="1" si="70"/>
        <v>#NUM!</v>
      </c>
      <c r="Z112" s="7" t="e">
        <f t="shared" ca="1" si="71"/>
        <v>#NUM!</v>
      </c>
      <c r="AA112" s="7">
        <f t="shared" ca="1" si="72"/>
        <v>662.38151037920284</v>
      </c>
      <c r="AB112" s="7">
        <f t="shared" ca="1" si="73"/>
        <v>-14.404622405199291</v>
      </c>
      <c r="AC112" s="7">
        <f t="shared" ca="1" si="74"/>
        <v>104.11322459404774</v>
      </c>
      <c r="AD112" s="7">
        <f t="shared" ca="1" si="75"/>
        <v>-14.113224594047736</v>
      </c>
      <c r="AE112" s="7">
        <f t="shared" ca="1" si="76"/>
        <v>2.2948913235538465E-2</v>
      </c>
      <c r="AF112" s="7">
        <f t="shared" ca="1" si="77"/>
        <v>-14.090275680812198</v>
      </c>
      <c r="AG112" s="7" t="e">
        <f ca="1">IF(AB112&gt;0,MOD(DEGREES(ACOS(((SIN(RADIANS(A112))*COS(RADIANS(AC112)))-SIN(RADIANS(S112)))/(COS(RADIANS(A112))*SIN(RADIANS(AC112)))))+180,360),MOD(540-DEGREES(ACOS(((SIN(RADIANS(A112))*COS(RADIANS(AC112)))-SIN(RADIANS(S112)))/(COS(RADIANS(#REF!))*SIN(RADIANS(AC112))))),360))</f>
        <v>#REF!</v>
      </c>
    </row>
    <row r="113" spans="1:33" x14ac:dyDescent="0.2">
      <c r="A113" s="12">
        <f t="shared" ca="1" si="47"/>
        <v>-89</v>
      </c>
      <c r="B113" s="12">
        <f t="shared" ca="1" si="48"/>
        <v>26</v>
      </c>
      <c r="C113" s="3">
        <f t="shared" ca="1" si="50"/>
        <v>-4</v>
      </c>
      <c r="D113" s="2">
        <f t="shared" ca="1" si="49"/>
        <v>42409</v>
      </c>
      <c r="E113" s="5">
        <v>0</v>
      </c>
      <c r="F113" s="7">
        <f t="shared" ca="1" si="51"/>
        <v>2457427.6666666665</v>
      </c>
      <c r="G113" s="7">
        <f t="shared" ca="1" si="52"/>
        <v>0.16105863563768683</v>
      </c>
      <c r="H113" s="7">
        <f t="shared" ca="1" si="53"/>
        <v>318.7013385911705</v>
      </c>
      <c r="I113" s="7">
        <f t="shared" ca="1" si="54"/>
        <v>6155.4870299729137</v>
      </c>
      <c r="J113" s="7">
        <f t="shared" ca="1" si="55"/>
        <v>1.670186029155038E-2</v>
      </c>
      <c r="K113" s="7">
        <f t="shared" ca="1" si="56"/>
        <v>1.1301741597324892</v>
      </c>
      <c r="L113" s="7">
        <f t="shared" ca="1" si="57"/>
        <v>319.83151275090296</v>
      </c>
      <c r="M113" s="7">
        <f t="shared" ca="1" si="58"/>
        <v>6156.6172041326463</v>
      </c>
      <c r="N113" s="7">
        <f t="shared" ca="1" si="59"/>
        <v>0.98649751921225959</v>
      </c>
      <c r="O113" s="7">
        <f t="shared" ca="1" si="60"/>
        <v>319.82528418391661</v>
      </c>
      <c r="P113" s="7">
        <f t="shared" ca="1" si="61"/>
        <v>23.437196675622921</v>
      </c>
      <c r="Q113" s="7">
        <f t="shared" ca="1" si="62"/>
        <v>23.434652976784569</v>
      </c>
      <c r="R113" s="7">
        <f t="shared" ca="1" si="63"/>
        <v>-37.763722366572573</v>
      </c>
      <c r="S113" s="7">
        <f t="shared" ca="1" si="64"/>
        <v>-14.866416224765011</v>
      </c>
      <c r="T113" s="7">
        <f t="shared" ca="1" si="65"/>
        <v>4.3017015486082902E-2</v>
      </c>
      <c r="U113" s="7">
        <f t="shared" ca="1" si="66"/>
        <v>-14.19290221860774</v>
      </c>
      <c r="V113" s="7" t="e">
        <f t="shared" ca="1" si="67"/>
        <v>#NUM!</v>
      </c>
      <c r="W113" s="23">
        <f t="shared" ca="1" si="68"/>
        <v>0.27096729320736651</v>
      </c>
      <c r="X113" s="24" t="e">
        <f t="shared" ca="1" si="69"/>
        <v>#NUM!</v>
      </c>
      <c r="Y113" s="24" t="e">
        <f t="shared" ca="1" si="70"/>
        <v>#NUM!</v>
      </c>
      <c r="Z113" s="7" t="e">
        <f t="shared" ca="1" si="71"/>
        <v>#NUM!</v>
      </c>
      <c r="AA113" s="7">
        <f t="shared" ca="1" si="72"/>
        <v>329.80709778139226</v>
      </c>
      <c r="AB113" s="7">
        <f t="shared" ca="1" si="73"/>
        <v>-97.548225554651935</v>
      </c>
      <c r="AC113" s="7">
        <f t="shared" ca="1" si="74"/>
        <v>75.267212947745307</v>
      </c>
      <c r="AD113" s="7">
        <f t="shared" ca="1" si="75"/>
        <v>14.732787052254693</v>
      </c>
      <c r="AE113" s="7">
        <f t="shared" ca="1" si="76"/>
        <v>6.032427184307982E-2</v>
      </c>
      <c r="AF113" s="7">
        <f t="shared" ca="1" si="77"/>
        <v>14.793111324097772</v>
      </c>
      <c r="AG113" s="7" t="e">
        <f ca="1">IF(AB113&gt;0,MOD(DEGREES(ACOS(((SIN(RADIANS(A113))*COS(RADIANS(AC113)))-SIN(RADIANS(S113)))/(COS(RADIANS(A113))*SIN(RADIANS(AC113)))))+180,360),MOD(540-DEGREES(ACOS(((SIN(RADIANS(A113))*COS(RADIANS(AC113)))-SIN(RADIANS(S113)))/(COS(RADIANS(#REF!))*SIN(RADIANS(AC113))))),360))</f>
        <v>#REF!</v>
      </c>
    </row>
    <row r="114" spans="1:33" x14ac:dyDescent="0.2">
      <c r="A114" s="12">
        <f t="shared" ca="1" si="47"/>
        <v>-5</v>
      </c>
      <c r="B114" s="12">
        <f t="shared" ca="1" si="48"/>
        <v>-80</v>
      </c>
      <c r="C114" s="3">
        <f t="shared" ca="1" si="50"/>
        <v>7</v>
      </c>
      <c r="D114" s="2">
        <f t="shared" ca="1" si="49"/>
        <v>41613</v>
      </c>
      <c r="E114" s="5">
        <v>0</v>
      </c>
      <c r="F114" s="7">
        <f t="shared" ca="1" si="51"/>
        <v>2456631.2083333335</v>
      </c>
      <c r="G114" s="7">
        <f t="shared" ca="1" si="52"/>
        <v>0.13925279488934944</v>
      </c>
      <c r="H114" s="7">
        <f t="shared" ca="1" si="53"/>
        <v>253.67428287512394</v>
      </c>
      <c r="I114" s="7">
        <f t="shared" ca="1" si="54"/>
        <v>5370.4974732642968</v>
      </c>
      <c r="J114" s="7">
        <f t="shared" ca="1" si="55"/>
        <v>1.6702777773378346E-2</v>
      </c>
      <c r="K114" s="7">
        <f t="shared" ca="1" si="56"/>
        <v>-0.95995325142054233</v>
      </c>
      <c r="L114" s="7">
        <f t="shared" ca="1" si="57"/>
        <v>252.71432962370341</v>
      </c>
      <c r="M114" s="7">
        <f t="shared" ca="1" si="58"/>
        <v>5369.5375200128765</v>
      </c>
      <c r="N114" s="7">
        <f t="shared" ca="1" si="59"/>
        <v>0.98553316742464503</v>
      </c>
      <c r="O114" s="7">
        <f t="shared" ca="1" si="60"/>
        <v>252.711429367764</v>
      </c>
      <c r="P114" s="7">
        <f t="shared" ca="1" si="61"/>
        <v>23.437480242739447</v>
      </c>
      <c r="Q114" s="7">
        <f t="shared" ca="1" si="62"/>
        <v>23.435401469435124</v>
      </c>
      <c r="R114" s="7">
        <f t="shared" ca="1" si="63"/>
        <v>-108.73847202634617</v>
      </c>
      <c r="S114" s="7">
        <f t="shared" ca="1" si="64"/>
        <v>-22.31795962785117</v>
      </c>
      <c r="T114" s="7">
        <f t="shared" ca="1" si="65"/>
        <v>4.3019841564188185E-2</v>
      </c>
      <c r="U114" s="7">
        <f t="shared" ca="1" si="66"/>
        <v>9.6240227118707615</v>
      </c>
      <c r="V114" s="7">
        <f t="shared" ca="1" si="67"/>
        <v>92.962886990974411</v>
      </c>
      <c r="W114" s="23">
        <f t="shared" ca="1" si="68"/>
        <v>1.007205539783423</v>
      </c>
      <c r="X114" s="24">
        <f t="shared" ca="1" si="69"/>
        <v>0.74897529814182739</v>
      </c>
      <c r="Y114" s="24">
        <f t="shared" ca="1" si="70"/>
        <v>1.2654357814250186</v>
      </c>
      <c r="Z114" s="7">
        <f t="shared" ca="1" si="71"/>
        <v>743.70309592779529</v>
      </c>
      <c r="AA114" s="7">
        <f t="shared" ca="1" si="72"/>
        <v>709.62402271187079</v>
      </c>
      <c r="AB114" s="7">
        <f t="shared" ca="1" si="73"/>
        <v>-2.5939943220323016</v>
      </c>
      <c r="AC114" s="7">
        <f t="shared" ca="1" si="74"/>
        <v>17.498804767344996</v>
      </c>
      <c r="AD114" s="7">
        <f t="shared" ca="1" si="75"/>
        <v>72.501195232655007</v>
      </c>
      <c r="AE114" s="7">
        <f t="shared" ca="1" si="76"/>
        <v>5.0875927075049914E-3</v>
      </c>
      <c r="AF114" s="7">
        <f t="shared" ca="1" si="77"/>
        <v>72.506282825362518</v>
      </c>
      <c r="AG114" s="7" t="e">
        <f ca="1">IF(AB114&gt;0,MOD(DEGREES(ACOS(((SIN(RADIANS(A114))*COS(RADIANS(AC114)))-SIN(RADIANS(S114)))/(COS(RADIANS(A114))*SIN(RADIANS(AC114)))))+180,360),MOD(540-DEGREES(ACOS(((SIN(RADIANS(A114))*COS(RADIANS(AC114)))-SIN(RADIANS(S114)))/(COS(RADIANS(#REF!))*SIN(RADIANS(AC114))))),360))</f>
        <v>#REF!</v>
      </c>
    </row>
    <row r="115" spans="1:33" x14ac:dyDescent="0.2">
      <c r="A115" s="12">
        <f t="shared" ca="1" si="47"/>
        <v>29</v>
      </c>
      <c r="B115" s="12">
        <f t="shared" ca="1" si="48"/>
        <v>90</v>
      </c>
      <c r="C115" s="3">
        <f t="shared" ca="1" si="50"/>
        <v>-11</v>
      </c>
      <c r="D115" s="2">
        <f t="shared" ca="1" si="49"/>
        <v>40349</v>
      </c>
      <c r="E115" s="5">
        <v>0</v>
      </c>
      <c r="F115" s="7">
        <f t="shared" ca="1" si="51"/>
        <v>2455367.9583333335</v>
      </c>
      <c r="G115" s="7">
        <f t="shared" ca="1" si="52"/>
        <v>0.10466689482090318</v>
      </c>
      <c r="H115" s="7">
        <f t="shared" ca="1" si="53"/>
        <v>88.555252589758766</v>
      </c>
      <c r="I115" s="7">
        <f t="shared" ca="1" si="54"/>
        <v>4125.4379186720262</v>
      </c>
      <c r="J115" s="7">
        <f t="shared" ca="1" si="55"/>
        <v>1.6704232729723784E-2</v>
      </c>
      <c r="K115" s="7">
        <f t="shared" ca="1" si="56"/>
        <v>0.47173349925986618</v>
      </c>
      <c r="L115" s="7">
        <f t="shared" ca="1" si="57"/>
        <v>89.026986089018635</v>
      </c>
      <c r="M115" s="7">
        <f t="shared" ca="1" si="58"/>
        <v>4125.9096521712863</v>
      </c>
      <c r="N115" s="7">
        <f t="shared" ca="1" si="59"/>
        <v>1.0161858774696346</v>
      </c>
      <c r="O115" s="7">
        <f t="shared" ca="1" si="60"/>
        <v>89.025960971309615</v>
      </c>
      <c r="P115" s="7">
        <f t="shared" ca="1" si="61"/>
        <v>23.437930004148409</v>
      </c>
      <c r="Q115" s="7">
        <f t="shared" ca="1" si="62"/>
        <v>23.438488450441678</v>
      </c>
      <c r="R115" s="7">
        <f t="shared" ca="1" si="63"/>
        <v>88.938381993239943</v>
      </c>
      <c r="S115" s="7">
        <f t="shared" ca="1" si="64"/>
        <v>23.434899154082746</v>
      </c>
      <c r="T115" s="7">
        <f t="shared" ca="1" si="65"/>
        <v>4.3031498117144192E-2</v>
      </c>
      <c r="U115" s="7">
        <f t="shared" ca="1" si="66"/>
        <v>-1.5331564563486195</v>
      </c>
      <c r="V115" s="7">
        <f t="shared" ca="1" si="67"/>
        <v>104.97446130036808</v>
      </c>
      <c r="W115" s="23">
        <f t="shared" ca="1" si="68"/>
        <v>-0.20726864134975792</v>
      </c>
      <c r="X115" s="24">
        <f t="shared" ca="1" si="69"/>
        <v>-0.4988643671841137</v>
      </c>
      <c r="Y115" s="24">
        <f t="shared" ca="1" si="70"/>
        <v>8.4327084484597858E-2</v>
      </c>
      <c r="Z115" s="7">
        <f t="shared" ca="1" si="71"/>
        <v>839.79569040294462</v>
      </c>
      <c r="AA115" s="7">
        <f t="shared" ca="1" si="72"/>
        <v>1018.4668435436514</v>
      </c>
      <c r="AB115" s="7">
        <f t="shared" ca="1" si="73"/>
        <v>74.616710885912852</v>
      </c>
      <c r="AC115" s="7">
        <f t="shared" ca="1" si="74"/>
        <v>66.065722713373162</v>
      </c>
      <c r="AD115" s="7">
        <f t="shared" ca="1" si="75"/>
        <v>23.934277286626838</v>
      </c>
      <c r="AE115" s="7">
        <f t="shared" ca="1" si="76"/>
        <v>3.6139748221128094E-2</v>
      </c>
      <c r="AF115" s="7">
        <f t="shared" ca="1" si="77"/>
        <v>23.970417034847966</v>
      </c>
      <c r="AG115" s="7">
        <f ca="1">IF(AB115&gt;0,MOD(DEGREES(ACOS(((SIN(RADIANS(A115))*COS(RADIANS(AC115)))-SIN(RADIANS(S115)))/(COS(RADIANS(A115))*SIN(RADIANS(AC115)))))+180,360),MOD(540-DEGREES(ACOS(((SIN(RADIANS(A115))*COS(RADIANS(AC115)))-SIN(RADIANS(S115)))/(COS(RADIANS(#REF!))*SIN(RADIANS(AC115))))),360))</f>
        <v>284.56428808608462</v>
      </c>
    </row>
    <row r="116" spans="1:33" x14ac:dyDescent="0.2">
      <c r="A116" s="12">
        <f t="shared" ca="1" si="47"/>
        <v>65</v>
      </c>
      <c r="B116" s="12">
        <f t="shared" ca="1" si="48"/>
        <v>-40</v>
      </c>
      <c r="C116" s="3">
        <f t="shared" ca="1" si="50"/>
        <v>1</v>
      </c>
      <c r="D116" s="2">
        <f t="shared" ca="1" si="49"/>
        <v>37235</v>
      </c>
      <c r="E116" s="5">
        <v>0</v>
      </c>
      <c r="F116" s="7">
        <f t="shared" ca="1" si="51"/>
        <v>2452253.4583333335</v>
      </c>
      <c r="G116" s="7">
        <f t="shared" ca="1" si="52"/>
        <v>1.9396532055673883E-2</v>
      </c>
      <c r="H116" s="7">
        <f t="shared" ca="1" si="53"/>
        <v>258.75654615060364</v>
      </c>
      <c r="I116" s="7">
        <f t="shared" ca="1" si="54"/>
        <v>1055.7858428659754</v>
      </c>
      <c r="J116" s="7">
        <f t="shared" ca="1" si="55"/>
        <v>1.6707818580314209E-2</v>
      </c>
      <c r="K116" s="7">
        <f t="shared" ca="1" si="56"/>
        <v>-0.80046427418953547</v>
      </c>
      <c r="L116" s="7">
        <f t="shared" ca="1" si="57"/>
        <v>257.95608187641409</v>
      </c>
      <c r="M116" s="7">
        <f t="shared" ca="1" si="58"/>
        <v>1054.9853785917858</v>
      </c>
      <c r="N116" s="7">
        <f t="shared" ca="1" si="59"/>
        <v>0.98481121058419285</v>
      </c>
      <c r="O116" s="7">
        <f t="shared" ca="1" si="60"/>
        <v>257.94561633730689</v>
      </c>
      <c r="P116" s="7">
        <f t="shared" ca="1" si="61"/>
        <v>23.439038875317518</v>
      </c>
      <c r="Q116" s="7">
        <f t="shared" ca="1" si="62"/>
        <v>23.439149448690785</v>
      </c>
      <c r="R116" s="7">
        <f t="shared" ca="1" si="63"/>
        <v>-103.10259634050655</v>
      </c>
      <c r="S116" s="7">
        <f t="shared" ca="1" si="64"/>
        <v>-22.892531968621778</v>
      </c>
      <c r="T116" s="7">
        <f t="shared" ca="1" si="65"/>
        <v>4.3033994292844539E-2</v>
      </c>
      <c r="U116" s="7">
        <f t="shared" ca="1" si="66"/>
        <v>7.3728420240985795</v>
      </c>
      <c r="V116" s="7">
        <f t="shared" ca="1" si="67"/>
        <v>29.749326339087943</v>
      </c>
      <c r="W116" s="23">
        <f t="shared" ca="1" si="68"/>
        <v>0.64765774859437597</v>
      </c>
      <c r="X116" s="24">
        <f t="shared" ca="1" si="69"/>
        <v>0.5650207309857983</v>
      </c>
      <c r="Y116" s="24">
        <f t="shared" ca="1" si="70"/>
        <v>0.73029476620295364</v>
      </c>
      <c r="Z116" s="7">
        <f t="shared" ca="1" si="71"/>
        <v>237.99461071270355</v>
      </c>
      <c r="AA116" s="7">
        <f t="shared" ca="1" si="72"/>
        <v>1227.3728420240986</v>
      </c>
      <c r="AB116" s="7">
        <f t="shared" ca="1" si="73"/>
        <v>126.84321050602466</v>
      </c>
      <c r="AC116" s="7">
        <f t="shared" ca="1" si="74"/>
        <v>125.87443538421402</v>
      </c>
      <c r="AD116" s="7">
        <f t="shared" ca="1" si="75"/>
        <v>-35.874435384214024</v>
      </c>
      <c r="AE116" s="7">
        <f t="shared" ca="1" si="76"/>
        <v>7.9784346417561929E-3</v>
      </c>
      <c r="AF116" s="7">
        <f t="shared" ca="1" si="77"/>
        <v>-35.866456949572267</v>
      </c>
      <c r="AG116" s="7">
        <f ca="1">IF(AB116&gt;0,MOD(DEGREES(ACOS(((SIN(RADIANS(A116))*COS(RADIANS(AC116)))-SIN(RADIANS(S116)))/(COS(RADIANS(A116))*SIN(RADIANS(AC116)))))+180,360),MOD(540-DEGREES(ACOS(((SIN(RADIANS(A116))*COS(RADIANS(AC116)))-SIN(RADIANS(S116)))/(COS(RADIANS(#REF!))*SIN(RADIANS(AC116))))),360))</f>
        <v>294.51674770415832</v>
      </c>
    </row>
    <row r="117" spans="1:33" x14ac:dyDescent="0.2">
      <c r="A117" s="12">
        <f t="shared" ca="1" si="47"/>
        <v>-22</v>
      </c>
      <c r="B117" s="12">
        <f t="shared" ca="1" si="48"/>
        <v>180</v>
      </c>
      <c r="C117" s="3">
        <f t="shared" ca="1" si="50"/>
        <v>4</v>
      </c>
      <c r="D117" s="2">
        <f t="shared" ca="1" si="49"/>
        <v>41690</v>
      </c>
      <c r="E117" s="5">
        <v>0</v>
      </c>
      <c r="F117" s="7">
        <f t="shared" ca="1" si="51"/>
        <v>2456708.3333333335</v>
      </c>
      <c r="G117" s="7">
        <f t="shared" ca="1" si="52"/>
        <v>0.14136436230892507</v>
      </c>
      <c r="H117" s="7">
        <f t="shared" ca="1" si="53"/>
        <v>329.692335707452</v>
      </c>
      <c r="I117" s="7">
        <f t="shared" ca="1" si="54"/>
        <v>5446.5118949012513</v>
      </c>
      <c r="J117" s="7">
        <f t="shared" ca="1" si="55"/>
        <v>1.6702688934343651E-2</v>
      </c>
      <c r="K117" s="7">
        <f t="shared" ca="1" si="56"/>
        <v>1.4087210139017179</v>
      </c>
      <c r="L117" s="7">
        <f t="shared" ca="1" si="57"/>
        <v>331.1010567213537</v>
      </c>
      <c r="M117" s="7">
        <f t="shared" ca="1" si="58"/>
        <v>5447.9206159151527</v>
      </c>
      <c r="N117" s="7">
        <f t="shared" ca="1" si="59"/>
        <v>0.98865555422846441</v>
      </c>
      <c r="O117" s="7">
        <f t="shared" ca="1" si="60"/>
        <v>331.09787294399268</v>
      </c>
      <c r="P117" s="7">
        <f t="shared" ca="1" si="61"/>
        <v>23.437452783530489</v>
      </c>
      <c r="Q117" s="7">
        <f t="shared" ca="1" si="62"/>
        <v>23.435272880091677</v>
      </c>
      <c r="R117" s="7">
        <f t="shared" ca="1" si="63"/>
        <v>-26.863907867730987</v>
      </c>
      <c r="S117" s="7">
        <f t="shared" ca="1" si="64"/>
        <v>-11.082399701979476</v>
      </c>
      <c r="T117" s="7">
        <f t="shared" ca="1" si="65"/>
        <v>4.301935604321664E-2</v>
      </c>
      <c r="U117" s="7">
        <f t="shared" ca="1" si="66"/>
        <v>-13.809362926532181</v>
      </c>
      <c r="V117" s="7">
        <f t="shared" ca="1" si="67"/>
        <v>95.457978922372035</v>
      </c>
      <c r="W117" s="23">
        <f t="shared" ca="1" si="68"/>
        <v>0.17625650203231402</v>
      </c>
      <c r="X117" s="24">
        <f t="shared" ca="1" si="69"/>
        <v>-8.8904550529830539E-2</v>
      </c>
      <c r="Y117" s="24">
        <f t="shared" ca="1" si="70"/>
        <v>0.44141755459445858</v>
      </c>
      <c r="Z117" s="7">
        <f t="shared" ca="1" si="71"/>
        <v>763.66383137897628</v>
      </c>
      <c r="AA117" s="7">
        <f t="shared" ca="1" si="72"/>
        <v>466.19063707346777</v>
      </c>
      <c r="AB117" s="7">
        <f t="shared" ca="1" si="73"/>
        <v>-63.452340731633058</v>
      </c>
      <c r="AC117" s="7">
        <f t="shared" ca="1" si="74"/>
        <v>61.400984893211437</v>
      </c>
      <c r="AD117" s="7">
        <f t="shared" ca="1" si="75"/>
        <v>28.599015106788563</v>
      </c>
      <c r="AE117" s="7">
        <f t="shared" ca="1" si="76"/>
        <v>2.9482534501774967E-2</v>
      </c>
      <c r="AF117" s="7">
        <f t="shared" ca="1" si="77"/>
        <v>28.628497641290338</v>
      </c>
      <c r="AG117" s="7" t="e">
        <f ca="1">IF(AB117&gt;0,MOD(DEGREES(ACOS(((SIN(RADIANS(A117))*COS(RADIANS(AC117)))-SIN(RADIANS(S117)))/(COS(RADIANS(A117))*SIN(RADIANS(AC117)))))+180,360),MOD(540-DEGREES(ACOS(((SIN(RADIANS(A117))*COS(RADIANS(AC117)))-SIN(RADIANS(S117)))/(COS(RADIANS(#REF!))*SIN(RADIANS(AC117))))),360))</f>
        <v>#REF!</v>
      </c>
    </row>
    <row r="118" spans="1:33" x14ac:dyDescent="0.2">
      <c r="A118" s="12">
        <f t="shared" ca="1" si="47"/>
        <v>53</v>
      </c>
      <c r="B118" s="12">
        <f t="shared" ca="1" si="48"/>
        <v>-31</v>
      </c>
      <c r="C118" s="3">
        <f t="shared" ca="1" si="50"/>
        <v>11</v>
      </c>
      <c r="D118" s="2">
        <f t="shared" ca="1" si="49"/>
        <v>39383</v>
      </c>
      <c r="E118" s="5">
        <v>0</v>
      </c>
      <c r="F118" s="7">
        <f t="shared" ca="1" si="51"/>
        <v>2454401.0416666665</v>
      </c>
      <c r="G118" s="7">
        <f t="shared" ca="1" si="52"/>
        <v>7.8194159251649867E-2</v>
      </c>
      <c r="H118" s="7">
        <f t="shared" ca="1" si="53"/>
        <v>215.51639112287558</v>
      </c>
      <c r="I118" s="7">
        <f t="shared" ca="1" si="54"/>
        <v>3172.4445803446401</v>
      </c>
      <c r="J118" s="7">
        <f t="shared" ca="1" si="55"/>
        <v>1.6705346177442366E-2</v>
      </c>
      <c r="K118" s="7">
        <f t="shared" ca="1" si="56"/>
        <v>-1.7832141275477289</v>
      </c>
      <c r="L118" s="7">
        <f t="shared" ca="1" si="57"/>
        <v>213.73317699532785</v>
      </c>
      <c r="M118" s="7">
        <f t="shared" ca="1" si="58"/>
        <v>3170.6613662170926</v>
      </c>
      <c r="N118" s="7">
        <f t="shared" ca="1" si="59"/>
        <v>0.99386373733004296</v>
      </c>
      <c r="O118" s="7">
        <f t="shared" ca="1" si="60"/>
        <v>213.72959725395228</v>
      </c>
      <c r="P118" s="7">
        <f t="shared" ca="1" si="61"/>
        <v>23.43827426047055</v>
      </c>
      <c r="Q118" s="7">
        <f t="shared" ca="1" si="62"/>
        <v>23.440571278618908</v>
      </c>
      <c r="R118" s="7">
        <f t="shared" ca="1" si="63"/>
        <v>-148.50988424651112</v>
      </c>
      <c r="S118" s="7">
        <f t="shared" ca="1" si="64"/>
        <v>-12.761120898490338</v>
      </c>
      <c r="T118" s="7">
        <f t="shared" ca="1" si="65"/>
        <v>4.3039363918078707E-2</v>
      </c>
      <c r="U118" s="7">
        <f t="shared" ca="1" si="66"/>
        <v>16.133387695695927</v>
      </c>
      <c r="V118" s="7">
        <f t="shared" ca="1" si="67"/>
        <v>73.991408235025233</v>
      </c>
      <c r="W118" s="23">
        <f t="shared" ca="1" si="68"/>
        <v>1.0332407029891</v>
      </c>
      <c r="X118" s="24">
        <f t="shared" ca="1" si="69"/>
        <v>0.82770901344736325</v>
      </c>
      <c r="Y118" s="24">
        <f t="shared" ca="1" si="70"/>
        <v>1.2387723925308367</v>
      </c>
      <c r="Z118" s="7">
        <f t="shared" ca="1" si="71"/>
        <v>591.93126588020186</v>
      </c>
      <c r="AA118" s="7">
        <f t="shared" ca="1" si="72"/>
        <v>672.13338769569589</v>
      </c>
      <c r="AB118" s="7">
        <f t="shared" ca="1" si="73"/>
        <v>-11.966653076076028</v>
      </c>
      <c r="AC118" s="7">
        <f t="shared" ca="1" si="74"/>
        <v>66.560122838741023</v>
      </c>
      <c r="AD118" s="7">
        <f t="shared" ca="1" si="75"/>
        <v>23.439877161258977</v>
      </c>
      <c r="AE118" s="7">
        <f t="shared" ca="1" si="76"/>
        <v>3.698665147105374E-2</v>
      </c>
      <c r="AF118" s="7">
        <f t="shared" ca="1" si="77"/>
        <v>23.476863812730031</v>
      </c>
      <c r="AG118" s="7" t="e">
        <f ca="1">IF(AB118&gt;0,MOD(DEGREES(ACOS(((SIN(RADIANS(A118))*COS(RADIANS(AC118)))-SIN(RADIANS(S118)))/(COS(RADIANS(A118))*SIN(RADIANS(AC118)))))+180,360),MOD(540-DEGREES(ACOS(((SIN(RADIANS(A118))*COS(RADIANS(AC118)))-SIN(RADIANS(S118)))/(COS(RADIANS(#REF!))*SIN(RADIANS(AC118))))),360))</f>
        <v>#REF!</v>
      </c>
    </row>
    <row r="119" spans="1:33" x14ac:dyDescent="0.2">
      <c r="A119" s="12">
        <f t="shared" ca="1" si="47"/>
        <v>54</v>
      </c>
      <c r="B119" s="12">
        <f t="shared" ca="1" si="48"/>
        <v>-31</v>
      </c>
      <c r="C119" s="3">
        <f t="shared" ca="1" si="50"/>
        <v>4</v>
      </c>
      <c r="D119" s="2">
        <f t="shared" ca="1" si="49"/>
        <v>42195</v>
      </c>
      <c r="E119" s="5">
        <v>0</v>
      </c>
      <c r="F119" s="7">
        <f t="shared" ca="1" si="51"/>
        <v>2457213.3333333335</v>
      </c>
      <c r="G119" s="7">
        <f t="shared" ca="1" si="52"/>
        <v>0.15519050878394219</v>
      </c>
      <c r="H119" s="7">
        <f t="shared" ca="1" si="53"/>
        <v>107.44425383359248</v>
      </c>
      <c r="I119" s="7">
        <f t="shared" ca="1" si="54"/>
        <v>5944.2400365420972</v>
      </c>
      <c r="J119" s="7">
        <f t="shared" ca="1" si="55"/>
        <v>1.6702107205127537E-2</v>
      </c>
      <c r="K119" s="7">
        <f t="shared" ca="1" si="56"/>
        <v>-0.13861861116691895</v>
      </c>
      <c r="L119" s="7">
        <f t="shared" ca="1" si="57"/>
        <v>107.30563522242556</v>
      </c>
      <c r="M119" s="7">
        <f t="shared" ca="1" si="58"/>
        <v>5944.1014179309304</v>
      </c>
      <c r="N119" s="7">
        <f t="shared" ca="1" si="59"/>
        <v>1.0166589171137128</v>
      </c>
      <c r="O119" s="7">
        <f t="shared" ca="1" si="60"/>
        <v>107.30035189027102</v>
      </c>
      <c r="P119" s="7">
        <f t="shared" ca="1" si="61"/>
        <v>23.437272985804992</v>
      </c>
      <c r="Q119" s="7">
        <f t="shared" ca="1" si="62"/>
        <v>23.43472226738373</v>
      </c>
      <c r="R119" s="7">
        <f t="shared" ca="1" si="63"/>
        <v>108.75101314601351</v>
      </c>
      <c r="S119" s="7">
        <f t="shared" ca="1" si="64"/>
        <v>22.315810747847678</v>
      </c>
      <c r="T119" s="7">
        <f t="shared" ca="1" si="65"/>
        <v>4.3017277101859562E-2</v>
      </c>
      <c r="U119" s="7">
        <f t="shared" ca="1" si="66"/>
        <v>-5.243863706618705</v>
      </c>
      <c r="V119" s="7">
        <f t="shared" ca="1" si="67"/>
        <v>126.27597379338714</v>
      </c>
      <c r="W119" s="23">
        <f t="shared" ca="1" si="68"/>
        <v>0.75641934979626313</v>
      </c>
      <c r="X119" s="24">
        <f t="shared" ca="1" si="69"/>
        <v>0.40565275592574329</v>
      </c>
      <c r="Y119" s="24">
        <f t="shared" ca="1" si="70"/>
        <v>1.107185943666783</v>
      </c>
      <c r="Z119" s="7">
        <f t="shared" ca="1" si="71"/>
        <v>1010.2077903470971</v>
      </c>
      <c r="AA119" s="7">
        <f t="shared" ca="1" si="72"/>
        <v>1070.7561362933814</v>
      </c>
      <c r="AB119" s="7">
        <f t="shared" ca="1" si="73"/>
        <v>87.68903407334534</v>
      </c>
      <c r="AC119" s="7">
        <f t="shared" ca="1" si="74"/>
        <v>70.784677069197997</v>
      </c>
      <c r="AD119" s="7">
        <f t="shared" ca="1" si="75"/>
        <v>19.215322930802003</v>
      </c>
      <c r="AE119" s="7">
        <f t="shared" ca="1" si="76"/>
        <v>4.5850093190681916E-2</v>
      </c>
      <c r="AF119" s="7">
        <f t="shared" ca="1" si="77"/>
        <v>19.261173023992686</v>
      </c>
      <c r="AG119" s="7">
        <f ca="1">IF(AB119&gt;0,MOD(DEGREES(ACOS(((SIN(RADIANS(A119))*COS(RADIANS(AC119)))-SIN(RADIANS(S119)))/(COS(RADIANS(A119))*SIN(RADIANS(AC119)))))+180,360),MOD(540-DEGREES(ACOS(((SIN(RADIANS(A119))*COS(RADIANS(AC119)))-SIN(RADIANS(S119)))/(COS(RADIANS(#REF!))*SIN(RADIANS(AC119))))),360))</f>
        <v>281.79422038038717</v>
      </c>
    </row>
    <row r="120" spans="1:33" x14ac:dyDescent="0.2">
      <c r="A120" s="12">
        <f t="shared" ca="1" si="47"/>
        <v>11</v>
      </c>
      <c r="B120" s="12">
        <f t="shared" ca="1" si="48"/>
        <v>122</v>
      </c>
      <c r="C120" s="3">
        <f t="shared" ca="1" si="50"/>
        <v>-10</v>
      </c>
      <c r="D120" s="2">
        <f t="shared" ca="1" si="49"/>
        <v>37264</v>
      </c>
      <c r="E120" s="5">
        <v>0</v>
      </c>
      <c r="F120" s="7">
        <f t="shared" ca="1" si="51"/>
        <v>2452282.9166666665</v>
      </c>
      <c r="G120" s="7">
        <f t="shared" ca="1" si="52"/>
        <v>2.0203057266708048E-2</v>
      </c>
      <c r="H120" s="7">
        <f t="shared" ca="1" si="53"/>
        <v>287.79207464482056</v>
      </c>
      <c r="I120" s="7">
        <f t="shared" ca="1" si="54"/>
        <v>1084.8199844932383</v>
      </c>
      <c r="J120" s="7">
        <f t="shared" ca="1" si="55"/>
        <v>1.670778467236736E-2</v>
      </c>
      <c r="K120" s="7">
        <f t="shared" ca="1" si="56"/>
        <v>0.16428682158212266</v>
      </c>
      <c r="L120" s="7">
        <f t="shared" ca="1" si="57"/>
        <v>287.95636146640265</v>
      </c>
      <c r="M120" s="7">
        <f t="shared" ca="1" si="58"/>
        <v>1084.9842713148205</v>
      </c>
      <c r="N120" s="7">
        <f t="shared" ca="1" si="59"/>
        <v>0.98335432275351631</v>
      </c>
      <c r="O120" s="7">
        <f t="shared" ca="1" si="60"/>
        <v>287.9459033175192</v>
      </c>
      <c r="P120" s="7">
        <f t="shared" ca="1" si="61"/>
        <v>23.439028387124498</v>
      </c>
      <c r="Q120" s="7">
        <f t="shared" ca="1" si="62"/>
        <v>23.43920854418802</v>
      </c>
      <c r="R120" s="7">
        <f t="shared" ca="1" si="63"/>
        <v>-70.556701543237253</v>
      </c>
      <c r="S120" s="7">
        <f t="shared" ca="1" si="64"/>
        <v>-22.236045345447575</v>
      </c>
      <c r="T120" s="7">
        <f t="shared" ca="1" si="65"/>
        <v>4.3034217463279754E-2</v>
      </c>
      <c r="U120" s="7">
        <f t="shared" ca="1" si="66"/>
        <v>-6.641876132733322</v>
      </c>
      <c r="V120" s="7">
        <f t="shared" ca="1" si="67"/>
        <v>86.36111963063685</v>
      </c>
      <c r="W120" s="23">
        <f t="shared" ca="1" si="68"/>
        <v>-0.25094314157449077</v>
      </c>
      <c r="X120" s="24">
        <f t="shared" ca="1" si="69"/>
        <v>-0.49083514054848199</v>
      </c>
      <c r="Y120" s="24">
        <f t="shared" ca="1" si="70"/>
        <v>-1.1051142600499525E-2</v>
      </c>
      <c r="Z120" s="7">
        <f t="shared" ca="1" si="71"/>
        <v>690.8889570450948</v>
      </c>
      <c r="AA120" s="7">
        <f t="shared" ca="1" si="72"/>
        <v>1081.3581238672666</v>
      </c>
      <c r="AB120" s="7">
        <f t="shared" ca="1" si="73"/>
        <v>90.339530966816653</v>
      </c>
      <c r="AC120" s="7">
        <f t="shared" ca="1" si="74"/>
        <v>94.450108236701254</v>
      </c>
      <c r="AD120" s="7">
        <f t="shared" ca="1" si="75"/>
        <v>-4.4501082367012543</v>
      </c>
      <c r="AE120" s="7">
        <f t="shared" ca="1" si="76"/>
        <v>7.4140131024937189E-2</v>
      </c>
      <c r="AF120" s="7">
        <f t="shared" ca="1" si="77"/>
        <v>-4.3759681056763169</v>
      </c>
      <c r="AG120" s="7">
        <f ca="1">IF(AB120&gt;0,MOD(DEGREES(ACOS(((SIN(RADIANS(A120))*COS(RADIANS(AC120)))-SIN(RADIANS(S120)))/(COS(RADIANS(A120))*SIN(RADIANS(AC120)))))+180,360),MOD(540-DEGREES(ACOS(((SIN(RADIANS(A120))*COS(RADIANS(AC120)))-SIN(RADIANS(S120)))/(COS(RADIANS(#REF!))*SIN(RADIANS(AC120))))),360))</f>
        <v>248.18913099435977</v>
      </c>
    </row>
    <row r="121" spans="1:33" x14ac:dyDescent="0.2">
      <c r="A121" s="12">
        <f t="shared" ca="1" si="47"/>
        <v>-30</v>
      </c>
      <c r="B121" s="12">
        <f t="shared" ca="1" si="48"/>
        <v>159</v>
      </c>
      <c r="C121" s="3">
        <f t="shared" ca="1" si="50"/>
        <v>-7</v>
      </c>
      <c r="D121" s="2">
        <f t="shared" ca="1" si="49"/>
        <v>41108</v>
      </c>
      <c r="E121" s="5">
        <v>0</v>
      </c>
      <c r="F121" s="7">
        <f t="shared" ca="1" si="51"/>
        <v>2456126.7916666665</v>
      </c>
      <c r="G121" s="7">
        <f t="shared" ca="1" si="52"/>
        <v>0.12544261921058211</v>
      </c>
      <c r="H121" s="7">
        <f t="shared" ca="1" si="53"/>
        <v>116.49732584361209</v>
      </c>
      <c r="I121" s="7">
        <f t="shared" ca="1" si="54"/>
        <v>4873.3442650524657</v>
      </c>
      <c r="J121" s="7">
        <f t="shared" ca="1" si="55"/>
        <v>1.6703358774883961E-2</v>
      </c>
      <c r="K121" s="7">
        <f t="shared" ca="1" si="56"/>
        <v>-0.43296545774603196</v>
      </c>
      <c r="L121" s="7">
        <f t="shared" ca="1" si="57"/>
        <v>116.06436038586605</v>
      </c>
      <c r="M121" s="7">
        <f t="shared" ca="1" si="58"/>
        <v>4872.9112995947198</v>
      </c>
      <c r="N121" s="7">
        <f t="shared" ca="1" si="59"/>
        <v>1.0162679246285671</v>
      </c>
      <c r="O121" s="7">
        <f t="shared" ca="1" si="60"/>
        <v>116.06290709254756</v>
      </c>
      <c r="P121" s="7">
        <f t="shared" ca="1" si="61"/>
        <v>23.437659832798964</v>
      </c>
      <c r="Q121" s="7">
        <f t="shared" ca="1" si="62"/>
        <v>23.436474464736648</v>
      </c>
      <c r="R121" s="7">
        <f t="shared" ca="1" si="63"/>
        <v>118.06073160184127</v>
      </c>
      <c r="S121" s="7">
        <f t="shared" ca="1" si="64"/>
        <v>20.933708660699644</v>
      </c>
      <c r="T121" s="7">
        <f t="shared" ca="1" si="65"/>
        <v>4.3023893039805514E-2</v>
      </c>
      <c r="U121" s="7">
        <f t="shared" ca="1" si="66"/>
        <v>-6.2554853779268544</v>
      </c>
      <c r="V121" s="7">
        <f t="shared" ca="1" si="67"/>
        <v>78.294315915700892</v>
      </c>
      <c r="W121" s="23">
        <f t="shared" ca="1" si="68"/>
        <v>-0.22898924626532857</v>
      </c>
      <c r="X121" s="24">
        <f t="shared" ca="1" si="69"/>
        <v>-0.44647345714227549</v>
      </c>
      <c r="Y121" s="24">
        <f t="shared" ca="1" si="70"/>
        <v>-1.1505035388381657E-2</v>
      </c>
      <c r="Z121" s="7">
        <f t="shared" ca="1" si="71"/>
        <v>626.35452732560714</v>
      </c>
      <c r="AA121" s="7">
        <f t="shared" ca="1" si="72"/>
        <v>1049.744514622073</v>
      </c>
      <c r="AB121" s="7">
        <f t="shared" ca="1" si="73"/>
        <v>82.436128655518246</v>
      </c>
      <c r="AC121" s="7">
        <f t="shared" ca="1" si="74"/>
        <v>94.138753324369631</v>
      </c>
      <c r="AD121" s="7">
        <f t="shared" ca="1" si="75"/>
        <v>-4.1387533243696311</v>
      </c>
      <c r="AE121" s="7">
        <f t="shared" ca="1" si="76"/>
        <v>7.9739336368583325E-2</v>
      </c>
      <c r="AF121" s="7">
        <f t="shared" ca="1" si="77"/>
        <v>-4.0590139880010474</v>
      </c>
      <c r="AG121" s="7">
        <f ca="1">IF(AB121&gt;0,MOD(DEGREES(ACOS(((SIN(RADIANS(A121))*COS(RADIANS(AC121)))-SIN(RADIANS(S121)))/(COS(RADIANS(A121))*SIN(RADIANS(AC121)))))+180,360),MOD(540-DEGREES(ACOS(((SIN(RADIANS(A121))*COS(RADIANS(AC121)))-SIN(RADIANS(S121)))/(COS(RADIANS(#REF!))*SIN(RADIANS(AC121))))),360))</f>
        <v>291.83045496954384</v>
      </c>
    </row>
    <row r="122" spans="1:33" x14ac:dyDescent="0.2">
      <c r="A122" s="12">
        <f t="shared" ca="1" si="47"/>
        <v>75</v>
      </c>
      <c r="B122" s="12">
        <f t="shared" ca="1" si="48"/>
        <v>-106</v>
      </c>
      <c r="C122" s="3">
        <f t="shared" ca="1" si="50"/>
        <v>8</v>
      </c>
      <c r="D122" s="2">
        <f t="shared" ca="1" si="49"/>
        <v>40391</v>
      </c>
      <c r="E122" s="5">
        <v>0</v>
      </c>
      <c r="F122" s="7">
        <f t="shared" ca="1" si="51"/>
        <v>2455409.1666666665</v>
      </c>
      <c r="G122" s="7">
        <f t="shared" ca="1" si="52"/>
        <v>0.10579511749942537</v>
      </c>
      <c r="H122" s="7">
        <f t="shared" ca="1" si="53"/>
        <v>129.17213762821575</v>
      </c>
      <c r="I122" s="7">
        <f t="shared" ca="1" si="54"/>
        <v>4166.0528635779692</v>
      </c>
      <c r="J122" s="7">
        <f t="shared" ca="1" si="55"/>
        <v>1.6704185272542384E-2</v>
      </c>
      <c r="K122" s="7">
        <f t="shared" ca="1" si="56"/>
        <v>-0.82518363679329787</v>
      </c>
      <c r="L122" s="7">
        <f t="shared" ca="1" si="57"/>
        <v>128.34695399142245</v>
      </c>
      <c r="M122" s="7">
        <f t="shared" ca="1" si="58"/>
        <v>4165.2276799411757</v>
      </c>
      <c r="N122" s="7">
        <f t="shared" ca="1" si="59"/>
        <v>1.015060527926573</v>
      </c>
      <c r="O122" s="7">
        <f t="shared" ca="1" si="60"/>
        <v>128.3459651939319</v>
      </c>
      <c r="P122" s="7">
        <f t="shared" ca="1" si="61"/>
        <v>23.437915332532622</v>
      </c>
      <c r="Q122" s="7">
        <f t="shared" ca="1" si="62"/>
        <v>23.438378246168202</v>
      </c>
      <c r="R122" s="7">
        <f t="shared" ca="1" si="63"/>
        <v>130.7678169900154</v>
      </c>
      <c r="S122" s="7">
        <f t="shared" ca="1" si="64"/>
        <v>18.177194021069344</v>
      </c>
      <c r="T122" s="7">
        <f t="shared" ca="1" si="65"/>
        <v>4.3031081952363839E-2</v>
      </c>
      <c r="U122" s="7">
        <f t="shared" ca="1" si="66"/>
        <v>-6.3844197966613532</v>
      </c>
      <c r="V122" s="7" t="e">
        <f t="shared" ca="1" si="67"/>
        <v>#NUM!</v>
      </c>
      <c r="W122" s="23">
        <f t="shared" ca="1" si="68"/>
        <v>1.1322114026365704</v>
      </c>
      <c r="X122" s="24" t="e">
        <f t="shared" ca="1" si="69"/>
        <v>#NUM!</v>
      </c>
      <c r="Y122" s="24" t="e">
        <f t="shared" ca="1" si="70"/>
        <v>#NUM!</v>
      </c>
      <c r="Z122" s="7" t="e">
        <f t="shared" ca="1" si="71"/>
        <v>#NUM!</v>
      </c>
      <c r="AA122" s="7">
        <f t="shared" ca="1" si="72"/>
        <v>529.6155802033386</v>
      </c>
      <c r="AB122" s="7">
        <f t="shared" ca="1" si="73"/>
        <v>-47.596104949165351</v>
      </c>
      <c r="AC122" s="7">
        <f t="shared" ca="1" si="74"/>
        <v>62.150386952508143</v>
      </c>
      <c r="AD122" s="7">
        <f t="shared" ca="1" si="75"/>
        <v>27.849613047491857</v>
      </c>
      <c r="AE122" s="7">
        <f t="shared" ca="1" si="76"/>
        <v>3.041472789646843E-2</v>
      </c>
      <c r="AF122" s="7">
        <f t="shared" ca="1" si="77"/>
        <v>27.880027775388324</v>
      </c>
      <c r="AG122" s="7" t="e">
        <f ca="1">IF(AB122&gt;0,MOD(DEGREES(ACOS(((SIN(RADIANS(A122))*COS(RADIANS(AC122)))-SIN(RADIANS(S122)))/(COS(RADIANS(A122))*SIN(RADIANS(AC122)))))+180,360),MOD(540-DEGREES(ACOS(((SIN(RADIANS(A122))*COS(RADIANS(AC122)))-SIN(RADIANS(S122)))/(COS(RADIANS(#REF!))*SIN(RADIANS(AC122))))),360))</f>
        <v>#REF!</v>
      </c>
    </row>
    <row r="123" spans="1:33" x14ac:dyDescent="0.2">
      <c r="A123" s="12">
        <f t="shared" ca="1" si="47"/>
        <v>35</v>
      </c>
      <c r="B123" s="12">
        <f t="shared" ca="1" si="48"/>
        <v>105</v>
      </c>
      <c r="C123" s="3">
        <f t="shared" ca="1" si="50"/>
        <v>7</v>
      </c>
      <c r="D123" s="2">
        <f t="shared" ca="1" si="49"/>
        <v>41551</v>
      </c>
      <c r="E123" s="5">
        <v>0</v>
      </c>
      <c r="F123" s="7">
        <f t="shared" ca="1" si="51"/>
        <v>2456569.2083333335</v>
      </c>
      <c r="G123" s="7">
        <f t="shared" ca="1" si="52"/>
        <v>0.13755532740132753</v>
      </c>
      <c r="H123" s="7">
        <f t="shared" ca="1" si="53"/>
        <v>192.56414640247294</v>
      </c>
      <c r="I123" s="7">
        <f t="shared" ca="1" si="54"/>
        <v>5309.3902558695754</v>
      </c>
      <c r="J123" s="7">
        <f t="shared" ca="1" si="55"/>
        <v>1.6702849189352022E-2</v>
      </c>
      <c r="K123" s="7">
        <f t="shared" ca="1" si="56"/>
        <v>-1.9131166947290028</v>
      </c>
      <c r="L123" s="7">
        <f t="shared" ca="1" si="57"/>
        <v>190.65102970774393</v>
      </c>
      <c r="M123" s="7">
        <f t="shared" ca="1" si="58"/>
        <v>5307.4771391748463</v>
      </c>
      <c r="N123" s="7">
        <f t="shared" ca="1" si="59"/>
        <v>1.0004575950096073</v>
      </c>
      <c r="O123" s="7">
        <f t="shared" ca="1" si="60"/>
        <v>190.64834716473382</v>
      </c>
      <c r="P123" s="7">
        <f t="shared" ca="1" si="61"/>
        <v>23.437502316917453</v>
      </c>
      <c r="Q123" s="7">
        <f t="shared" ca="1" si="62"/>
        <v>23.435512522123631</v>
      </c>
      <c r="R123" s="7">
        <f t="shared" ca="1" si="63"/>
        <v>-170.21232555317064</v>
      </c>
      <c r="S123" s="7">
        <f t="shared" ca="1" si="64"/>
        <v>-4.2144870090215596</v>
      </c>
      <c r="T123" s="7">
        <f t="shared" ca="1" si="65"/>
        <v>4.3020260873554546E-2</v>
      </c>
      <c r="U123" s="7">
        <f t="shared" ca="1" si="66"/>
        <v>11.081274649581113</v>
      </c>
      <c r="V123" s="7">
        <f t="shared" ca="1" si="67"/>
        <v>88.062908193777702</v>
      </c>
      <c r="W123" s="23">
        <f t="shared" ca="1" si="68"/>
        <v>0.4923046703822353</v>
      </c>
      <c r="X123" s="24">
        <f t="shared" ca="1" si="69"/>
        <v>0.247685480955075</v>
      </c>
      <c r="Y123" s="24">
        <f t="shared" ca="1" si="70"/>
        <v>0.73692385980939557</v>
      </c>
      <c r="Z123" s="7">
        <f t="shared" ca="1" si="71"/>
        <v>704.50326555022161</v>
      </c>
      <c r="AA123" s="7">
        <f t="shared" ca="1" si="72"/>
        <v>11.081274649581133</v>
      </c>
      <c r="AB123" s="7">
        <f t="shared" ca="1" si="73"/>
        <v>-177.22968133760472</v>
      </c>
      <c r="AC123" s="7">
        <f t="shared" ca="1" si="74"/>
        <v>149.10777564344195</v>
      </c>
      <c r="AD123" s="7">
        <f t="shared" ca="1" si="75"/>
        <v>-59.107775643441954</v>
      </c>
      <c r="AE123" s="7">
        <f t="shared" ca="1" si="76"/>
        <v>3.4522103188475129E-3</v>
      </c>
      <c r="AF123" s="7">
        <f t="shared" ca="1" si="77"/>
        <v>-59.104323433123106</v>
      </c>
      <c r="AG123" s="7" t="e">
        <f ca="1">IF(AB123&gt;0,MOD(DEGREES(ACOS(((SIN(RADIANS(A123))*COS(RADIANS(AC123)))-SIN(RADIANS(S123)))/(COS(RADIANS(A123))*SIN(RADIANS(AC123)))))+180,360),MOD(540-DEGREES(ACOS(((SIN(RADIANS(A123))*COS(RADIANS(AC123)))-SIN(RADIANS(S123)))/(COS(RADIANS(#REF!))*SIN(RADIANS(AC123))))),360))</f>
        <v>#REF!</v>
      </c>
    </row>
    <row r="124" spans="1:33" x14ac:dyDescent="0.2">
      <c r="A124" s="12">
        <f t="shared" ca="1" si="47"/>
        <v>63</v>
      </c>
      <c r="B124" s="12">
        <f t="shared" ca="1" si="48"/>
        <v>164</v>
      </c>
      <c r="C124" s="3">
        <f t="shared" ca="1" si="50"/>
        <v>9</v>
      </c>
      <c r="D124" s="2">
        <f t="shared" ca="1" si="49"/>
        <v>37389</v>
      </c>
      <c r="E124" s="5">
        <v>0</v>
      </c>
      <c r="F124" s="7">
        <f t="shared" ca="1" si="51"/>
        <v>2452407.125</v>
      </c>
      <c r="G124" s="7">
        <f t="shared" ca="1" si="52"/>
        <v>2.3603696098562627E-2</v>
      </c>
      <c r="H124" s="7">
        <f t="shared" ca="1" si="53"/>
        <v>50.217690550545285</v>
      </c>
      <c r="I124" s="7">
        <f t="shared" ca="1" si="54"/>
        <v>1207.2397527964013</v>
      </c>
      <c r="J124" s="7">
        <f t="shared" ca="1" si="55"/>
        <v>1.6707641700838168E-2</v>
      </c>
      <c r="K124" s="7">
        <f t="shared" ca="1" si="56"/>
        <v>1.5049890371199532</v>
      </c>
      <c r="L124" s="7">
        <f t="shared" ca="1" si="57"/>
        <v>51.72267958766524</v>
      </c>
      <c r="M124" s="7">
        <f t="shared" ca="1" si="58"/>
        <v>1208.7447418335212</v>
      </c>
      <c r="N124" s="7">
        <f t="shared" ca="1" si="59"/>
        <v>1.0102859366821049</v>
      </c>
      <c r="O124" s="7">
        <f t="shared" ca="1" si="60"/>
        <v>51.712291352608425</v>
      </c>
      <c r="P124" s="7">
        <f t="shared" ca="1" si="61"/>
        <v>23.438984164628412</v>
      </c>
      <c r="Q124" s="7">
        <f t="shared" ca="1" si="62"/>
        <v>23.43945564039549</v>
      </c>
      <c r="R124" s="7">
        <f t="shared" ca="1" si="63"/>
        <v>49.291169255688871</v>
      </c>
      <c r="S124" s="7">
        <f t="shared" ca="1" si="64"/>
        <v>18.193133036675086</v>
      </c>
      <c r="T124" s="7">
        <f t="shared" ca="1" si="65"/>
        <v>4.3035150613379744E-2</v>
      </c>
      <c r="U124" s="7">
        <f t="shared" ca="1" si="66"/>
        <v>3.6606234154641828</v>
      </c>
      <c r="V124" s="7">
        <f t="shared" ca="1" si="67"/>
        <v>132.74376377772555</v>
      </c>
      <c r="W124" s="23">
        <f t="shared" ca="1" si="68"/>
        <v>0.41690234485037209</v>
      </c>
      <c r="X124" s="24">
        <f t="shared" ca="1" si="69"/>
        <v>4.8169667690023343E-2</v>
      </c>
      <c r="Y124" s="24">
        <f t="shared" ca="1" si="70"/>
        <v>0.78563502201072088</v>
      </c>
      <c r="Z124" s="7">
        <f t="shared" ca="1" si="71"/>
        <v>1061.9501102218044</v>
      </c>
      <c r="AA124" s="7">
        <f t="shared" ca="1" si="72"/>
        <v>119.66062341546422</v>
      </c>
      <c r="AB124" s="7">
        <f t="shared" ca="1" si="73"/>
        <v>-150.08484414613395</v>
      </c>
      <c r="AC124" s="7">
        <f t="shared" ca="1" si="74"/>
        <v>95.488190701723227</v>
      </c>
      <c r="AD124" s="7">
        <f t="shared" ca="1" si="75"/>
        <v>-5.4881907017232265</v>
      </c>
      <c r="AE124" s="7">
        <f t="shared" ca="1" si="76"/>
        <v>6.0053477647057471E-2</v>
      </c>
      <c r="AF124" s="7">
        <f t="shared" ca="1" si="77"/>
        <v>-5.4281372240761687</v>
      </c>
      <c r="AG124" s="7" t="e">
        <f ca="1">IF(AB124&gt;0,MOD(DEGREES(ACOS(((SIN(RADIANS(A124))*COS(RADIANS(AC124)))-SIN(RADIANS(S124)))/(COS(RADIANS(A124))*SIN(RADIANS(AC124)))))+180,360),MOD(540-DEGREES(ACOS(((SIN(RADIANS(A124))*COS(RADIANS(AC124)))-SIN(RADIANS(S124)))/(COS(RADIANS(#REF!))*SIN(RADIANS(AC124))))),360))</f>
        <v>#REF!</v>
      </c>
    </row>
    <row r="125" spans="1:33" x14ac:dyDescent="0.2">
      <c r="A125" s="12">
        <f t="shared" ca="1" si="47"/>
        <v>-44</v>
      </c>
      <c r="B125" s="12">
        <f t="shared" ca="1" si="48"/>
        <v>-66</v>
      </c>
      <c r="C125" s="3">
        <f t="shared" ca="1" si="50"/>
        <v>-13</v>
      </c>
      <c r="D125" s="2">
        <f t="shared" ca="1" si="49"/>
        <v>40028</v>
      </c>
      <c r="E125" s="5">
        <v>0</v>
      </c>
      <c r="F125" s="7">
        <f t="shared" ca="1" si="51"/>
        <v>2455047.0416666665</v>
      </c>
      <c r="G125" s="7">
        <f t="shared" ca="1" si="52"/>
        <v>9.5880675336523238E-2</v>
      </c>
      <c r="H125" s="7">
        <f t="shared" ca="1" si="53"/>
        <v>132.24458672248011</v>
      </c>
      <c r="I125" s="7">
        <f t="shared" ca="1" si="54"/>
        <v>3809.1423618656822</v>
      </c>
      <c r="J125" s="7">
        <f t="shared" ca="1" si="55"/>
        <v>1.6704602299284613E-2</v>
      </c>
      <c r="K125" s="7">
        <f t="shared" ca="1" si="56"/>
        <v>-0.91543982520939637</v>
      </c>
      <c r="L125" s="7">
        <f t="shared" ca="1" si="57"/>
        <v>131.3291468972707</v>
      </c>
      <c r="M125" s="7">
        <f t="shared" ca="1" si="58"/>
        <v>3808.2269220404728</v>
      </c>
      <c r="N125" s="7">
        <f t="shared" ca="1" si="59"/>
        <v>1.014655792522096</v>
      </c>
      <c r="O125" s="7">
        <f t="shared" ca="1" si="60"/>
        <v>131.32761334121273</v>
      </c>
      <c r="P125" s="7">
        <f t="shared" ca="1" si="61"/>
        <v>23.43804426176618</v>
      </c>
      <c r="Q125" s="7">
        <f t="shared" ca="1" si="62"/>
        <v>23.43930850951164</v>
      </c>
      <c r="R125" s="7">
        <f t="shared" ca="1" si="63"/>
        <v>133.7851027053679</v>
      </c>
      <c r="S125" s="7">
        <f t="shared" ca="1" si="64"/>
        <v>17.380100690545238</v>
      </c>
      <c r="T125" s="7">
        <f t="shared" ca="1" si="65"/>
        <v>4.3034594977474486E-2</v>
      </c>
      <c r="U125" s="7">
        <f t="shared" ca="1" si="66"/>
        <v>-6.1662418511059407</v>
      </c>
      <c r="V125" s="7">
        <f t="shared" ca="1" si="67"/>
        <v>73.675144522316728</v>
      </c>
      <c r="W125" s="23">
        <f t="shared" ca="1" si="68"/>
        <v>0.14594877906326803</v>
      </c>
      <c r="X125" s="24">
        <f t="shared" ca="1" si="69"/>
        <v>-5.8704400165389553E-2</v>
      </c>
      <c r="Y125" s="24">
        <f t="shared" ca="1" si="70"/>
        <v>0.35060195829192564</v>
      </c>
      <c r="Z125" s="7">
        <f t="shared" ca="1" si="71"/>
        <v>589.40115617853382</v>
      </c>
      <c r="AA125" s="7">
        <f t="shared" ca="1" si="72"/>
        <v>509.83375814889405</v>
      </c>
      <c r="AB125" s="7">
        <f t="shared" ca="1" si="73"/>
        <v>-52.541560462776488</v>
      </c>
      <c r="AC125" s="7">
        <f t="shared" ca="1" si="74"/>
        <v>77.876639542897266</v>
      </c>
      <c r="AD125" s="7">
        <f t="shared" ca="1" si="75"/>
        <v>12.123360457102734</v>
      </c>
      <c r="AE125" s="7">
        <f t="shared" ca="1" si="76"/>
        <v>7.3222201216707264E-2</v>
      </c>
      <c r="AF125" s="7">
        <f t="shared" ca="1" si="77"/>
        <v>12.196582658319441</v>
      </c>
      <c r="AG125" s="7" t="e">
        <f ca="1">IF(AB125&gt;0,MOD(DEGREES(ACOS(((SIN(RADIANS(A125))*COS(RADIANS(AC125)))-SIN(RADIANS(S125)))/(COS(RADIANS(A125))*SIN(RADIANS(AC125)))))+180,360),MOD(540-DEGREES(ACOS(((SIN(RADIANS(A125))*COS(RADIANS(AC125)))-SIN(RADIANS(S125)))/(COS(RADIANS(#REF!))*SIN(RADIANS(AC125))))),360))</f>
        <v>#REF!</v>
      </c>
    </row>
    <row r="126" spans="1:33" x14ac:dyDescent="0.2">
      <c r="A126" s="12">
        <f t="shared" ca="1" si="47"/>
        <v>-71</v>
      </c>
      <c r="B126" s="12">
        <f t="shared" ca="1" si="48"/>
        <v>143</v>
      </c>
      <c r="C126" s="3">
        <f t="shared" ca="1" si="50"/>
        <v>2</v>
      </c>
      <c r="D126" s="2">
        <f t="shared" ca="1" si="49"/>
        <v>37229</v>
      </c>
      <c r="E126" s="5">
        <v>0</v>
      </c>
      <c r="F126" s="7">
        <f t="shared" ca="1" si="51"/>
        <v>2452247.4166666665</v>
      </c>
      <c r="G126" s="7">
        <f t="shared" ca="1" si="52"/>
        <v>1.9231120237276151E-2</v>
      </c>
      <c r="H126" s="7">
        <f t="shared" ca="1" si="53"/>
        <v>252.80159334736788</v>
      </c>
      <c r="I126" s="7">
        <f t="shared" ca="1" si="54"/>
        <v>1049.8311744978971</v>
      </c>
      <c r="J126" s="7">
        <f t="shared" ca="1" si="55"/>
        <v>1.6707825534540366E-2</v>
      </c>
      <c r="K126" s="7">
        <f t="shared" ca="1" si="56"/>
        <v>-0.97979631144725754</v>
      </c>
      <c r="L126" s="7">
        <f t="shared" ca="1" si="57"/>
        <v>251.82179703592064</v>
      </c>
      <c r="M126" s="7">
        <f t="shared" ca="1" si="58"/>
        <v>1048.8513781864499</v>
      </c>
      <c r="N126" s="7">
        <f t="shared" ca="1" si="59"/>
        <v>0.98562833491145796</v>
      </c>
      <c r="O126" s="7">
        <f t="shared" ca="1" si="60"/>
        <v>251.81133041842648</v>
      </c>
      <c r="P126" s="7">
        <f t="shared" ca="1" si="61"/>
        <v>23.43904102636133</v>
      </c>
      <c r="Q126" s="7">
        <f t="shared" ca="1" si="62"/>
        <v>23.439137316862492</v>
      </c>
      <c r="R126" s="7">
        <f t="shared" ca="1" si="63"/>
        <v>-109.7031901829986</v>
      </c>
      <c r="S126" s="7">
        <f t="shared" ca="1" si="64"/>
        <v>-22.203627375422698</v>
      </c>
      <c r="T126" s="7">
        <f t="shared" ca="1" si="65"/>
        <v>4.3033948477834157E-2</v>
      </c>
      <c r="U126" s="7">
        <f t="shared" ca="1" si="66"/>
        <v>9.9609617367682972</v>
      </c>
      <c r="V126" s="7" t="e">
        <f t="shared" ca="1" si="67"/>
        <v>#NUM!</v>
      </c>
      <c r="W126" s="23">
        <f t="shared" ca="1" si="68"/>
        <v>0.1791937765716887</v>
      </c>
      <c r="X126" s="24" t="e">
        <f t="shared" ca="1" si="69"/>
        <v>#NUM!</v>
      </c>
      <c r="Y126" s="24" t="e">
        <f t="shared" ca="1" si="70"/>
        <v>#NUM!</v>
      </c>
      <c r="Z126" s="7" t="e">
        <f t="shared" ca="1" si="71"/>
        <v>#NUM!</v>
      </c>
      <c r="AA126" s="7">
        <f t="shared" ca="1" si="72"/>
        <v>461.96096173676824</v>
      </c>
      <c r="AB126" s="7">
        <f t="shared" ca="1" si="73"/>
        <v>-64.50975956580794</v>
      </c>
      <c r="AC126" s="7">
        <f t="shared" ca="1" si="74"/>
        <v>60.854318361901434</v>
      </c>
      <c r="AD126" s="7">
        <f t="shared" ca="1" si="75"/>
        <v>29.145681638098566</v>
      </c>
      <c r="AE126" s="7">
        <f t="shared" ca="1" si="76"/>
        <v>2.8829844000908399E-2</v>
      </c>
      <c r="AF126" s="7">
        <f t="shared" ca="1" si="77"/>
        <v>29.174511482099476</v>
      </c>
      <c r="AG126" s="7" t="e">
        <f ca="1">IF(AB126&gt;0,MOD(DEGREES(ACOS(((SIN(RADIANS(A126))*COS(RADIANS(AC126)))-SIN(RADIANS(S126)))/(COS(RADIANS(A126))*SIN(RADIANS(AC126)))))+180,360),MOD(540-DEGREES(ACOS(((SIN(RADIANS(A126))*COS(RADIANS(AC126)))-SIN(RADIANS(S126)))/(COS(RADIANS(#REF!))*SIN(RADIANS(AC126))))),360))</f>
        <v>#REF!</v>
      </c>
    </row>
    <row r="127" spans="1:33" x14ac:dyDescent="0.2">
      <c r="A127" s="12">
        <f t="shared" ca="1" si="47"/>
        <v>26</v>
      </c>
      <c r="B127" s="12">
        <f t="shared" ca="1" si="48"/>
        <v>-43</v>
      </c>
      <c r="C127" s="3">
        <f t="shared" ca="1" si="50"/>
        <v>-5</v>
      </c>
      <c r="D127" s="2">
        <f t="shared" ca="1" si="49"/>
        <v>39902</v>
      </c>
      <c r="E127" s="5">
        <v>0</v>
      </c>
      <c r="F127" s="7">
        <f t="shared" ca="1" si="51"/>
        <v>2454920.7083333335</v>
      </c>
      <c r="G127" s="7">
        <f t="shared" ca="1" si="52"/>
        <v>9.2421857175454855E-2</v>
      </c>
      <c r="H127" s="7">
        <f t="shared" ca="1" si="53"/>
        <v>7.7244700245578315</v>
      </c>
      <c r="I127" s="7">
        <f t="shared" ca="1" si="54"/>
        <v>3684.6281930415221</v>
      </c>
      <c r="J127" s="7">
        <f t="shared" ca="1" si="55"/>
        <v>1.6704747780143896E-2</v>
      </c>
      <c r="K127" s="7">
        <f t="shared" ca="1" si="56"/>
        <v>1.9091975995369956</v>
      </c>
      <c r="L127" s="7">
        <f t="shared" ca="1" si="57"/>
        <v>9.6336676240948265</v>
      </c>
      <c r="M127" s="7">
        <f t="shared" ca="1" si="58"/>
        <v>3686.5373906410591</v>
      </c>
      <c r="N127" s="7">
        <f t="shared" ca="1" si="59"/>
        <v>0.99871434701338224</v>
      </c>
      <c r="O127" s="7">
        <f t="shared" ca="1" si="60"/>
        <v>9.6318307731492894</v>
      </c>
      <c r="P127" s="7">
        <f t="shared" ca="1" si="61"/>
        <v>23.438089240874429</v>
      </c>
      <c r="Q127" s="7">
        <f t="shared" ca="1" si="62"/>
        <v>23.439604202516762</v>
      </c>
      <c r="R127" s="7">
        <f t="shared" ca="1" si="63"/>
        <v>8.8501436160382276</v>
      </c>
      <c r="S127" s="7">
        <f t="shared" ca="1" si="64"/>
        <v>3.8161711758372929</v>
      </c>
      <c r="T127" s="7">
        <f t="shared" ca="1" si="65"/>
        <v>4.3035711658255239E-2</v>
      </c>
      <c r="U127" s="7">
        <f t="shared" ca="1" si="66"/>
        <v>-4.487395486587987</v>
      </c>
      <c r="V127" s="7">
        <f t="shared" ca="1" si="67"/>
        <v>92.793959649974241</v>
      </c>
      <c r="W127" s="23">
        <f t="shared" ca="1" si="68"/>
        <v>0.41422735797679722</v>
      </c>
      <c r="X127" s="24">
        <f t="shared" ca="1" si="69"/>
        <v>0.156466358949091</v>
      </c>
      <c r="Y127" s="24">
        <f t="shared" ca="1" si="70"/>
        <v>0.67198835700450343</v>
      </c>
      <c r="Z127" s="7">
        <f t="shared" ca="1" si="71"/>
        <v>742.35167719979393</v>
      </c>
      <c r="AA127" s="7">
        <f t="shared" ca="1" si="72"/>
        <v>123.51260451341201</v>
      </c>
      <c r="AB127" s="7">
        <f t="shared" ca="1" si="73"/>
        <v>-149.12184887164699</v>
      </c>
      <c r="AC127" s="7">
        <f t="shared" ca="1" si="74"/>
        <v>137.77514725466338</v>
      </c>
      <c r="AD127" s="7">
        <f t="shared" ca="1" si="75"/>
        <v>-47.775147254663381</v>
      </c>
      <c r="AE127" s="7">
        <f t="shared" ca="1" si="76"/>
        <v>5.2364788893810446E-3</v>
      </c>
      <c r="AF127" s="7">
        <f t="shared" ca="1" si="77"/>
        <v>-47.769910775774001</v>
      </c>
      <c r="AG127" s="7" t="e">
        <f ca="1">IF(AB127&gt;0,MOD(DEGREES(ACOS(((SIN(RADIANS(A127))*COS(RADIANS(AC127)))-SIN(RADIANS(S127)))/(COS(RADIANS(A127))*SIN(RADIANS(AC127)))))+180,360),MOD(540-DEGREES(ACOS(((SIN(RADIANS(A127))*COS(RADIANS(AC127)))-SIN(RADIANS(S127)))/(COS(RADIANS(#REF!))*SIN(RADIANS(AC127))))),360))</f>
        <v>#REF!</v>
      </c>
    </row>
    <row r="128" spans="1:33" x14ac:dyDescent="0.2">
      <c r="A128" s="12">
        <f t="shared" ca="1" si="47"/>
        <v>76</v>
      </c>
      <c r="B128" s="12">
        <f t="shared" ca="1" si="48"/>
        <v>-117</v>
      </c>
      <c r="C128" s="3">
        <f t="shared" ca="1" si="50"/>
        <v>-11</v>
      </c>
      <c r="D128" s="2">
        <f t="shared" ca="1" si="49"/>
        <v>39750</v>
      </c>
      <c r="E128" s="5">
        <v>0</v>
      </c>
      <c r="F128" s="7">
        <f t="shared" ca="1" si="51"/>
        <v>2454768.9583333335</v>
      </c>
      <c r="G128" s="7">
        <f t="shared" ca="1" si="52"/>
        <v>8.8267168605981897E-2</v>
      </c>
      <c r="H128" s="7">
        <f t="shared" ca="1" si="53"/>
        <v>218.15248289201509</v>
      </c>
      <c r="I128" s="7">
        <f t="shared" ca="1" si="54"/>
        <v>3535.0633504051602</v>
      </c>
      <c r="J128" s="7">
        <f t="shared" ca="1" si="55"/>
        <v>1.6704922525901819E-2</v>
      </c>
      <c r="K128" s="7">
        <f t="shared" ca="1" si="56"/>
        <v>-1.7492009373131385</v>
      </c>
      <c r="L128" s="7">
        <f t="shared" ca="1" si="57"/>
        <v>216.40328195470195</v>
      </c>
      <c r="M128" s="7">
        <f t="shared" ca="1" si="58"/>
        <v>3533.3141494678471</v>
      </c>
      <c r="N128" s="7">
        <f t="shared" ca="1" si="59"/>
        <v>0.99315586651481458</v>
      </c>
      <c r="O128" s="7">
        <f t="shared" ca="1" si="60"/>
        <v>216.4010118417221</v>
      </c>
      <c r="P128" s="7">
        <f t="shared" ca="1" si="61"/>
        <v>23.438143269208823</v>
      </c>
      <c r="Q128" s="7">
        <f t="shared" ca="1" si="62"/>
        <v>23.439931829133897</v>
      </c>
      <c r="R128" s="7">
        <f t="shared" ca="1" si="63"/>
        <v>-145.92369872926398</v>
      </c>
      <c r="S128" s="7">
        <f t="shared" ca="1" si="64"/>
        <v>-13.65412732599658</v>
      </c>
      <c r="T128" s="7">
        <f t="shared" ca="1" si="65"/>
        <v>4.3036948954221138E-2</v>
      </c>
      <c r="U128" s="7">
        <f t="shared" ca="1" si="66"/>
        <v>16.341282969962542</v>
      </c>
      <c r="V128" s="7">
        <f t="shared" ca="1" si="67"/>
        <v>24.149672225919684</v>
      </c>
      <c r="W128" s="23">
        <f t="shared" ca="1" si="68"/>
        <v>0.35531855349308156</v>
      </c>
      <c r="X128" s="24">
        <f t="shared" ca="1" si="69"/>
        <v>0.28823613064330467</v>
      </c>
      <c r="Y128" s="24">
        <f t="shared" ca="1" si="70"/>
        <v>0.42240097634285845</v>
      </c>
      <c r="Z128" s="7">
        <f t="shared" ca="1" si="71"/>
        <v>193.19737780735747</v>
      </c>
      <c r="AA128" s="7">
        <f t="shared" ca="1" si="72"/>
        <v>208.34128296996255</v>
      </c>
      <c r="AB128" s="7">
        <f t="shared" ca="1" si="73"/>
        <v>-127.91467925750936</v>
      </c>
      <c r="AC128" s="7">
        <f t="shared" ca="1" si="74"/>
        <v>111.93193405848206</v>
      </c>
      <c r="AD128" s="7">
        <f t="shared" ca="1" si="75"/>
        <v>-21.931934058482057</v>
      </c>
      <c r="AE128" s="7">
        <f t="shared" ca="1" si="76"/>
        <v>1.4330241575474701E-2</v>
      </c>
      <c r="AF128" s="7">
        <f t="shared" ca="1" si="77"/>
        <v>-21.917603816906581</v>
      </c>
      <c r="AG128" s="7" t="e">
        <f ca="1">IF(AB128&gt;0,MOD(DEGREES(ACOS(((SIN(RADIANS(A128))*COS(RADIANS(AC128)))-SIN(RADIANS(S128)))/(COS(RADIANS(A128))*SIN(RADIANS(AC128)))))+180,360),MOD(540-DEGREES(ACOS(((SIN(RADIANS(A128))*COS(RADIANS(AC128)))-SIN(RADIANS(S128)))/(COS(RADIANS(#REF!))*SIN(RADIANS(AC128))))),360))</f>
        <v>#REF!</v>
      </c>
    </row>
    <row r="129" spans="1:33" x14ac:dyDescent="0.2">
      <c r="A129" s="12">
        <f t="shared" ca="1" si="47"/>
        <v>-89</v>
      </c>
      <c r="B129" s="12">
        <f t="shared" ca="1" si="48"/>
        <v>-126</v>
      </c>
      <c r="C129" s="3">
        <f t="shared" ca="1" si="50"/>
        <v>-13</v>
      </c>
      <c r="D129" s="2">
        <f t="shared" ca="1" si="49"/>
        <v>36848</v>
      </c>
      <c r="E129" s="5">
        <v>0</v>
      </c>
      <c r="F129" s="7">
        <f t="shared" ca="1" si="51"/>
        <v>2451867.0416666665</v>
      </c>
      <c r="G129" s="7">
        <f t="shared" ca="1" si="52"/>
        <v>8.8170203057224214E-3</v>
      </c>
      <c r="H129" s="7">
        <f t="shared" ca="1" si="53"/>
        <v>237.88597863631981</v>
      </c>
      <c r="I129" s="7">
        <f t="shared" ca="1" si="54"/>
        <v>674.93346738170408</v>
      </c>
      <c r="J129" s="7">
        <f t="shared" ca="1" si="55"/>
        <v>1.6708263349067769E-2</v>
      </c>
      <c r="K129" s="7">
        <f t="shared" ca="1" si="56"/>
        <v>-1.3755648561566278</v>
      </c>
      <c r="L129" s="7">
        <f t="shared" ca="1" si="57"/>
        <v>236.51041378016319</v>
      </c>
      <c r="M129" s="7">
        <f t="shared" ca="1" si="58"/>
        <v>673.55790252554743</v>
      </c>
      <c r="N129" s="7">
        <f t="shared" ca="1" si="59"/>
        <v>0.98834261662878586</v>
      </c>
      <c r="O129" s="7">
        <f t="shared" ca="1" si="60"/>
        <v>236.50017738683795</v>
      </c>
      <c r="P129" s="7">
        <f t="shared" ca="1" si="61"/>
        <v>23.439176453097158</v>
      </c>
      <c r="Q129" s="7">
        <f t="shared" ca="1" si="62"/>
        <v>23.438385935474273</v>
      </c>
      <c r="R129" s="7">
        <f t="shared" ca="1" si="63"/>
        <v>-125.80688625139597</v>
      </c>
      <c r="S129" s="7">
        <f t="shared" ca="1" si="64"/>
        <v>-19.371342659035871</v>
      </c>
      <c r="T129" s="7">
        <f t="shared" ca="1" si="65"/>
        <v>4.3031110989446335E-2</v>
      </c>
      <c r="U129" s="7">
        <f t="shared" ca="1" si="66"/>
        <v>14.751720408398254</v>
      </c>
      <c r="V129" s="7" t="e">
        <f t="shared" ca="1" si="67"/>
        <v>#NUM!</v>
      </c>
      <c r="W129" s="23">
        <f t="shared" ca="1" si="68"/>
        <v>0.29808908304972337</v>
      </c>
      <c r="X129" s="24" t="e">
        <f t="shared" ca="1" si="69"/>
        <v>#NUM!</v>
      </c>
      <c r="Y129" s="24" t="e">
        <f t="shared" ca="1" si="70"/>
        <v>#NUM!</v>
      </c>
      <c r="Z129" s="7" t="e">
        <f t="shared" ca="1" si="71"/>
        <v>#NUM!</v>
      </c>
      <c r="AA129" s="7">
        <f t="shared" ca="1" si="72"/>
        <v>290.75172040839823</v>
      </c>
      <c r="AB129" s="7">
        <f t="shared" ca="1" si="73"/>
        <v>-107.31206989790044</v>
      </c>
      <c r="AC129" s="7">
        <f t="shared" ca="1" si="74"/>
        <v>70.929010968436813</v>
      </c>
      <c r="AD129" s="7">
        <f t="shared" ca="1" si="75"/>
        <v>19.070989031563187</v>
      </c>
      <c r="AE129" s="7">
        <f t="shared" ca="1" si="76"/>
        <v>4.621700792190573E-2</v>
      </c>
      <c r="AF129" s="7">
        <f t="shared" ca="1" si="77"/>
        <v>19.117206039485094</v>
      </c>
      <c r="AG129" s="7" t="e">
        <f ca="1">IF(AB129&gt;0,MOD(DEGREES(ACOS(((SIN(RADIANS(A129))*COS(RADIANS(AC129)))-SIN(RADIANS(S129)))/(COS(RADIANS(A129))*SIN(RADIANS(AC129)))))+180,360),MOD(540-DEGREES(ACOS(((SIN(RADIANS(A129))*COS(RADIANS(AC129)))-SIN(RADIANS(S129)))/(COS(RADIANS(#REF!))*SIN(RADIANS(AC129))))),360))</f>
        <v>#REF!</v>
      </c>
    </row>
    <row r="130" spans="1:33" x14ac:dyDescent="0.2">
      <c r="A130" s="12">
        <f t="shared" ca="1" si="47"/>
        <v>2</v>
      </c>
      <c r="B130" s="12">
        <f t="shared" ca="1" si="48"/>
        <v>5</v>
      </c>
      <c r="C130" s="3">
        <f t="shared" ca="1" si="50"/>
        <v>0</v>
      </c>
      <c r="D130" s="2">
        <f t="shared" ca="1" si="49"/>
        <v>39569</v>
      </c>
      <c r="E130" s="5">
        <v>0</v>
      </c>
      <c r="F130" s="7">
        <f t="shared" ca="1" si="51"/>
        <v>2454587.5</v>
      </c>
      <c r="G130" s="7">
        <f t="shared" ca="1" si="52"/>
        <v>8.3299110198494189E-2</v>
      </c>
      <c r="H130" s="7">
        <f t="shared" ca="1" si="53"/>
        <v>39.298555403621322</v>
      </c>
      <c r="I130" s="7">
        <f t="shared" ca="1" si="54"/>
        <v>3356.2179660813595</v>
      </c>
      <c r="J130" s="7">
        <f t="shared" ca="1" si="55"/>
        <v>1.6705131476166004E-2</v>
      </c>
      <c r="K130" s="7">
        <f t="shared" ca="1" si="56"/>
        <v>1.7013693841564737</v>
      </c>
      <c r="L130" s="7">
        <f t="shared" ca="1" si="57"/>
        <v>40.999924787777793</v>
      </c>
      <c r="M130" s="7">
        <f t="shared" ca="1" si="58"/>
        <v>3357.9193354655158</v>
      </c>
      <c r="N130" s="7">
        <f t="shared" ca="1" si="59"/>
        <v>1.0076032381878008</v>
      </c>
      <c r="O130" s="7">
        <f t="shared" ca="1" si="60"/>
        <v>40.997049245646572</v>
      </c>
      <c r="P130" s="7">
        <f t="shared" ca="1" si="61"/>
        <v>23.438207874752806</v>
      </c>
      <c r="Q130" s="7">
        <f t="shared" ca="1" si="62"/>
        <v>23.440277070780137</v>
      </c>
      <c r="R130" s="7">
        <f t="shared" ca="1" si="63"/>
        <v>38.571172823759021</v>
      </c>
      <c r="S130" s="7">
        <f t="shared" ca="1" si="64"/>
        <v>15.127044099332327</v>
      </c>
      <c r="T130" s="7">
        <f t="shared" ca="1" si="65"/>
        <v>4.3038252794934229E-2</v>
      </c>
      <c r="U130" s="7">
        <f t="shared" ca="1" si="66"/>
        <v>2.8976354163317555</v>
      </c>
      <c r="V130" s="7">
        <f t="shared" ca="1" si="67"/>
        <v>91.404410030862508</v>
      </c>
      <c r="W130" s="23">
        <f t="shared" ca="1" si="68"/>
        <v>0.484098864294214</v>
      </c>
      <c r="X130" s="24">
        <f t="shared" ca="1" si="69"/>
        <v>0.23019772531959592</v>
      </c>
      <c r="Y130" s="24">
        <f t="shared" ca="1" si="70"/>
        <v>0.73800000326883208</v>
      </c>
      <c r="Z130" s="7">
        <f t="shared" ca="1" si="71"/>
        <v>731.23528024690006</v>
      </c>
      <c r="AA130" s="7">
        <f t="shared" ca="1" si="72"/>
        <v>22.897635416331756</v>
      </c>
      <c r="AB130" s="7">
        <f t="shared" ca="1" si="73"/>
        <v>-174.27559114591705</v>
      </c>
      <c r="AC130" s="7">
        <f t="shared" ca="1" si="74"/>
        <v>161.96045611640426</v>
      </c>
      <c r="AD130" s="7">
        <f t="shared" ca="1" si="75"/>
        <v>-71.960456116404259</v>
      </c>
      <c r="AE130" s="7">
        <f t="shared" ca="1" si="76"/>
        <v>1.8791903431469089E-3</v>
      </c>
      <c r="AF130" s="7">
        <f t="shared" ca="1" si="77"/>
        <v>-71.958576926061113</v>
      </c>
      <c r="AG130" s="7" t="e">
        <f ca="1">IF(AB130&gt;0,MOD(DEGREES(ACOS(((SIN(RADIANS(A130))*COS(RADIANS(AC130)))-SIN(RADIANS(S130)))/(COS(RADIANS(A130))*SIN(RADIANS(AC130)))))+180,360),MOD(540-DEGREES(ACOS(((SIN(RADIANS(A130))*COS(RADIANS(AC130)))-SIN(RADIANS(S130)))/(COS(RADIANS(#REF!))*SIN(RADIANS(AC130))))),360))</f>
        <v>#REF!</v>
      </c>
    </row>
    <row r="131" spans="1:33" x14ac:dyDescent="0.2">
      <c r="A131" s="12">
        <f t="shared" ref="A131:A194" ca="1" si="78">RANDBETWEEN(-90,90)</f>
        <v>-88</v>
      </c>
      <c r="B131" s="12">
        <f t="shared" ref="B131:B194" ca="1" si="79">RANDBETWEEN(-180,180)</f>
        <v>80</v>
      </c>
      <c r="C131" s="3">
        <f t="shared" ca="1" si="50"/>
        <v>8</v>
      </c>
      <c r="D131" s="2">
        <f t="shared" ref="D131:D194" ca="1" si="80">RANDBETWEEN(DATE(2000,1,1), DATE(2018,12,31))</f>
        <v>41073</v>
      </c>
      <c r="E131" s="5">
        <v>0</v>
      </c>
      <c r="F131" s="7">
        <f t="shared" ca="1" si="51"/>
        <v>2456091.1666666665</v>
      </c>
      <c r="G131" s="7">
        <f t="shared" ca="1" si="52"/>
        <v>0.1244672598676663</v>
      </c>
      <c r="H131" s="7">
        <f t="shared" ca="1" si="53"/>
        <v>81.38363856385422</v>
      </c>
      <c r="I131" s="7">
        <f t="shared" ca="1" si="54"/>
        <v>4838.2322550534827</v>
      </c>
      <c r="J131" s="7">
        <f t="shared" ca="1" si="55"/>
        <v>1.6703399806948026E-2</v>
      </c>
      <c r="K131" s="7">
        <f t="shared" ca="1" si="56"/>
        <v>0.69629827790725185</v>
      </c>
      <c r="L131" s="7">
        <f t="shared" ca="1" si="57"/>
        <v>82.079936841761466</v>
      </c>
      <c r="M131" s="7">
        <f t="shared" ca="1" si="58"/>
        <v>4838.9285533313896</v>
      </c>
      <c r="N131" s="7">
        <f t="shared" ca="1" si="59"/>
        <v>1.0155508885490769</v>
      </c>
      <c r="O131" s="7">
        <f t="shared" ca="1" si="60"/>
        <v>82.078554112629448</v>
      </c>
      <c r="P131" s="7">
        <f t="shared" ca="1" si="61"/>
        <v>23.437672516551359</v>
      </c>
      <c r="Q131" s="7">
        <f t="shared" ca="1" si="62"/>
        <v>23.436562485855113</v>
      </c>
      <c r="R131" s="7">
        <f t="shared" ca="1" si="63"/>
        <v>81.376556900978088</v>
      </c>
      <c r="S131" s="7">
        <f t="shared" ca="1" si="64"/>
        <v>23.199773025303099</v>
      </c>
      <c r="T131" s="7">
        <f t="shared" ca="1" si="65"/>
        <v>4.3024225404028171E-2</v>
      </c>
      <c r="U131" s="7">
        <f t="shared" ca="1" si="66"/>
        <v>2.3640716265158859E-2</v>
      </c>
      <c r="V131" s="7" t="e">
        <f t="shared" ca="1" si="67"/>
        <v>#NUM!</v>
      </c>
      <c r="W131" s="23">
        <f t="shared" ca="1" si="68"/>
        <v>0.61109469394703808</v>
      </c>
      <c r="X131" s="24" t="e">
        <f t="shared" ca="1" si="69"/>
        <v>#NUM!</v>
      </c>
      <c r="Y131" s="24" t="e">
        <f t="shared" ca="1" si="70"/>
        <v>#NUM!</v>
      </c>
      <c r="Z131" s="7" t="e">
        <f t="shared" ca="1" si="71"/>
        <v>#NUM!</v>
      </c>
      <c r="AA131" s="7">
        <f t="shared" ca="1" si="72"/>
        <v>1280.0236407162652</v>
      </c>
      <c r="AB131" s="7">
        <f t="shared" ca="1" si="73"/>
        <v>140.00591017906629</v>
      </c>
      <c r="AC131" s="7">
        <f t="shared" ca="1" si="74"/>
        <v>114.72561179087812</v>
      </c>
      <c r="AD131" s="7">
        <f t="shared" ca="1" si="75"/>
        <v>-24.725611790878119</v>
      </c>
      <c r="AE131" s="7">
        <f t="shared" ca="1" si="76"/>
        <v>1.2530122836110163E-2</v>
      </c>
      <c r="AF131" s="7">
        <f t="shared" ca="1" si="77"/>
        <v>-24.713081668042008</v>
      </c>
      <c r="AG131" s="7">
        <f ca="1">IF(AB131&gt;0,MOD(DEGREES(ACOS(((SIN(RADIANS(A131))*COS(RADIANS(AC131)))-SIN(RADIANS(S131)))/(COS(RADIANS(A131))*SIN(RADIANS(AC131)))))+180,360),MOD(540-DEGREES(ACOS(((SIN(RADIANS(A131))*COS(RADIANS(AC131)))-SIN(RADIANS(S131)))/(COS(RADIANS(#REF!))*SIN(RADIANS(AC131))))),360))</f>
        <v>220.56886112685334</v>
      </c>
    </row>
    <row r="132" spans="1:33" x14ac:dyDescent="0.2">
      <c r="A132" s="12">
        <f t="shared" ca="1" si="78"/>
        <v>52</v>
      </c>
      <c r="B132" s="12">
        <f t="shared" ca="1" si="79"/>
        <v>-121</v>
      </c>
      <c r="C132" s="3">
        <f t="shared" ref="C132:C195" ca="1" si="81">RANDBETWEEN(-13,13)</f>
        <v>-11</v>
      </c>
      <c r="D132" s="2">
        <f t="shared" ca="1" si="80"/>
        <v>37142</v>
      </c>
      <c r="E132" s="5">
        <v>0</v>
      </c>
      <c r="F132" s="7">
        <f t="shared" ca="1" si="51"/>
        <v>2452160.9583333335</v>
      </c>
      <c r="G132" s="7">
        <f t="shared" ca="1" si="52"/>
        <v>1.6864020077576689E-2</v>
      </c>
      <c r="H132" s="7">
        <f t="shared" ca="1" si="53"/>
        <v>167.58416530756563</v>
      </c>
      <c r="I132" s="7">
        <f t="shared" ca="1" si="54"/>
        <v>964.61781682054129</v>
      </c>
      <c r="J132" s="7">
        <f t="shared" ca="1" si="55"/>
        <v>1.6707925051155131E-2</v>
      </c>
      <c r="K132" s="7">
        <f t="shared" ca="1" si="56"/>
        <v>-1.7141559712849439</v>
      </c>
      <c r="L132" s="7">
        <f t="shared" ca="1" si="57"/>
        <v>165.87000933628067</v>
      </c>
      <c r="M132" s="7">
        <f t="shared" ca="1" si="58"/>
        <v>962.90366084925631</v>
      </c>
      <c r="N132" s="7">
        <f t="shared" ca="1" si="59"/>
        <v>1.0073883500392269</v>
      </c>
      <c r="O132" s="7">
        <f t="shared" ca="1" si="60"/>
        <v>165.8595436088018</v>
      </c>
      <c r="P132" s="7">
        <f t="shared" ca="1" si="61"/>
        <v>23.439071808539158</v>
      </c>
      <c r="Q132" s="7">
        <f t="shared" ca="1" si="62"/>
        <v>23.43896359389014</v>
      </c>
      <c r="R132" s="7">
        <f t="shared" ca="1" si="63"/>
        <v>166.98494538705694</v>
      </c>
      <c r="S132" s="7">
        <f t="shared" ca="1" si="64"/>
        <v>5.5765513360833809</v>
      </c>
      <c r="T132" s="7">
        <f t="shared" ca="1" si="65"/>
        <v>4.3033292427941169E-2</v>
      </c>
      <c r="U132" s="7">
        <f t="shared" ca="1" si="66"/>
        <v>2.3366514461678474</v>
      </c>
      <c r="V132" s="7">
        <f t="shared" ca="1" si="67"/>
        <v>98.551399112938057</v>
      </c>
      <c r="W132" s="23">
        <f t="shared" ca="1" si="68"/>
        <v>0.37615510316238338</v>
      </c>
      <c r="X132" s="24">
        <f t="shared" ca="1" si="69"/>
        <v>0.10240121673755542</v>
      </c>
      <c r="Y132" s="24">
        <f t="shared" ca="1" si="70"/>
        <v>0.64990898958721133</v>
      </c>
      <c r="Z132" s="7">
        <f t="shared" ca="1" si="71"/>
        <v>788.41119290350446</v>
      </c>
      <c r="AA132" s="7">
        <f t="shared" ca="1" si="72"/>
        <v>178.33665144616782</v>
      </c>
      <c r="AB132" s="7">
        <f t="shared" ca="1" si="73"/>
        <v>-135.41583713845804</v>
      </c>
      <c r="AC132" s="7">
        <f t="shared" ca="1" si="74"/>
        <v>111.09011375707196</v>
      </c>
      <c r="AD132" s="7">
        <f t="shared" ca="1" si="75"/>
        <v>-21.090113757071961</v>
      </c>
      <c r="AE132" s="7">
        <f t="shared" ca="1" si="76"/>
        <v>1.4960990178406465E-2</v>
      </c>
      <c r="AF132" s="7">
        <f t="shared" ca="1" si="77"/>
        <v>-21.075152766893556</v>
      </c>
      <c r="AG132" s="7" t="e">
        <f ca="1">IF(AB132&gt;0,MOD(DEGREES(ACOS(((SIN(RADIANS(A132))*COS(RADIANS(AC132)))-SIN(RADIANS(S132)))/(COS(RADIANS(A132))*SIN(RADIANS(AC132)))))+180,360),MOD(540-DEGREES(ACOS(((SIN(RADIANS(A132))*COS(RADIANS(AC132)))-SIN(RADIANS(S132)))/(COS(RADIANS(#REF!))*SIN(RADIANS(AC132))))),360))</f>
        <v>#REF!</v>
      </c>
    </row>
    <row r="133" spans="1:33" x14ac:dyDescent="0.2">
      <c r="A133" s="12">
        <f t="shared" ca="1" si="78"/>
        <v>-54</v>
      </c>
      <c r="B133" s="12">
        <f t="shared" ca="1" si="79"/>
        <v>79</v>
      </c>
      <c r="C133" s="3">
        <f t="shared" ca="1" si="81"/>
        <v>11</v>
      </c>
      <c r="D133" s="2">
        <f t="shared" ca="1" si="80"/>
        <v>37593</v>
      </c>
      <c r="E133" s="5">
        <v>0</v>
      </c>
      <c r="F133" s="7">
        <f t="shared" ca="1" si="51"/>
        <v>2452611.0416666665</v>
      </c>
      <c r="G133" s="7">
        <f t="shared" ca="1" si="52"/>
        <v>2.9186630161985257E-2</v>
      </c>
      <c r="H133" s="7">
        <f t="shared" ca="1" si="53"/>
        <v>251.20761483325032</v>
      </c>
      <c r="I133" s="7">
        <f t="shared" ca="1" si="54"/>
        <v>1408.2200768660073</v>
      </c>
      <c r="J133" s="7">
        <f t="shared" ca="1" si="55"/>
        <v>1.6707406973697297E-2</v>
      </c>
      <c r="K133" s="7">
        <f t="shared" ca="1" si="56"/>
        <v>-1.0264531599333857</v>
      </c>
      <c r="L133" s="7">
        <f t="shared" ca="1" si="57"/>
        <v>250.18116167331692</v>
      </c>
      <c r="M133" s="7">
        <f t="shared" ca="1" si="58"/>
        <v>1407.1936237060738</v>
      </c>
      <c r="N133" s="7">
        <f t="shared" ca="1" si="59"/>
        <v>0.98587751675980773</v>
      </c>
      <c r="O133" s="7">
        <f t="shared" ca="1" si="60"/>
        <v>250.17102155876785</v>
      </c>
      <c r="P133" s="7">
        <f t="shared" ca="1" si="61"/>
        <v>23.438911563180959</v>
      </c>
      <c r="Q133" s="7">
        <f t="shared" ca="1" si="62"/>
        <v>23.439846101675609</v>
      </c>
      <c r="R133" s="7">
        <f t="shared" ca="1" si="63"/>
        <v>-111.45615993017284</v>
      </c>
      <c r="S133" s="7">
        <f t="shared" ca="1" si="64"/>
        <v>-21.974940853434418</v>
      </c>
      <c r="T133" s="7">
        <f t="shared" ca="1" si="65"/>
        <v>4.3036625198939651E-2</v>
      </c>
      <c r="U133" s="7">
        <f t="shared" ca="1" si="66"/>
        <v>10.601026595694412</v>
      </c>
      <c r="V133" s="7">
        <f t="shared" ca="1" si="67"/>
        <v>125.5959624664554</v>
      </c>
      <c r="W133" s="23">
        <f t="shared" ca="1" si="68"/>
        <v>0.73152706486410124</v>
      </c>
      <c r="X133" s="24">
        <f t="shared" ca="1" si="69"/>
        <v>0.38264939134616954</v>
      </c>
      <c r="Y133" s="24">
        <f t="shared" ca="1" si="70"/>
        <v>1.080404738382033</v>
      </c>
      <c r="Z133" s="7">
        <f t="shared" ca="1" si="71"/>
        <v>1004.7676997316432</v>
      </c>
      <c r="AA133" s="7">
        <f t="shared" ca="1" si="72"/>
        <v>1106.6010265956943</v>
      </c>
      <c r="AB133" s="7">
        <f t="shared" ca="1" si="73"/>
        <v>96.650256648923573</v>
      </c>
      <c r="AC133" s="7">
        <f t="shared" ca="1" si="74"/>
        <v>76.136476980143001</v>
      </c>
      <c r="AD133" s="7">
        <f t="shared" ca="1" si="75"/>
        <v>13.863523019856999</v>
      </c>
      <c r="AE133" s="7">
        <f t="shared" ca="1" si="76"/>
        <v>6.4125325901671915E-2</v>
      </c>
      <c r="AF133" s="7">
        <f t="shared" ca="1" si="77"/>
        <v>13.927648345758671</v>
      </c>
      <c r="AG133" s="7">
        <f ca="1">IF(AB133&gt;0,MOD(DEGREES(ACOS(((SIN(RADIANS(A133))*COS(RADIANS(AC133)))-SIN(RADIANS(S133)))/(COS(RADIANS(A133))*SIN(RADIANS(AC133)))))+180,360),MOD(540-DEGREES(ACOS(((SIN(RADIANS(A133))*COS(RADIANS(AC133)))-SIN(RADIANS(S133)))/(COS(RADIANS(#REF!))*SIN(RADIANS(AC133))))),360))</f>
        <v>251.57636221564843</v>
      </c>
    </row>
    <row r="134" spans="1:33" x14ac:dyDescent="0.2">
      <c r="A134" s="12">
        <f t="shared" ca="1" si="78"/>
        <v>67</v>
      </c>
      <c r="B134" s="12">
        <f t="shared" ca="1" si="79"/>
        <v>-24</v>
      </c>
      <c r="C134" s="3">
        <f t="shared" ca="1" si="81"/>
        <v>-8</v>
      </c>
      <c r="D134" s="2">
        <f t="shared" ca="1" si="80"/>
        <v>41761</v>
      </c>
      <c r="E134" s="5">
        <v>0</v>
      </c>
      <c r="F134" s="7">
        <f t="shared" ca="1" si="51"/>
        <v>2456779.8333333335</v>
      </c>
      <c r="G134" s="7">
        <f t="shared" ca="1" si="52"/>
        <v>0.14332192562172452</v>
      </c>
      <c r="H134" s="7">
        <f t="shared" ca="1" si="53"/>
        <v>40.166122128167444</v>
      </c>
      <c r="I134" s="7">
        <f t="shared" ca="1" si="54"/>
        <v>5516.982314958922</v>
      </c>
      <c r="J134" s="7">
        <f t="shared" ca="1" si="55"/>
        <v>1.6702606573645848E-2</v>
      </c>
      <c r="K134" s="7">
        <f t="shared" ca="1" si="56"/>
        <v>1.6893744096514245</v>
      </c>
      <c r="L134" s="7">
        <f t="shared" ca="1" si="57"/>
        <v>41.855496537818865</v>
      </c>
      <c r="M134" s="7">
        <f t="shared" ca="1" si="58"/>
        <v>5518.6716893685734</v>
      </c>
      <c r="N134" s="7">
        <f t="shared" ca="1" si="59"/>
        <v>1.0077982781452841</v>
      </c>
      <c r="O134" s="7">
        <f t="shared" ca="1" si="60"/>
        <v>41.852038515159471</v>
      </c>
      <c r="P134" s="7">
        <f t="shared" ca="1" si="61"/>
        <v>23.437427327019499</v>
      </c>
      <c r="Q134" s="7">
        <f t="shared" ca="1" si="62"/>
        <v>23.435163548349191</v>
      </c>
      <c r="R134" s="7">
        <f t="shared" ca="1" si="63"/>
        <v>39.415074637389893</v>
      </c>
      <c r="S134" s="7">
        <f t="shared" ca="1" si="64"/>
        <v>15.388137483600245</v>
      </c>
      <c r="T134" s="7">
        <f t="shared" ca="1" si="65"/>
        <v>4.301894323642852E-2</v>
      </c>
      <c r="U134" s="7">
        <f t="shared" ca="1" si="66"/>
        <v>2.9896477135714155</v>
      </c>
      <c r="V134" s="7">
        <f t="shared" ca="1" si="67"/>
        <v>133.39120456155888</v>
      </c>
      <c r="W134" s="23">
        <f t="shared" ca="1" si="68"/>
        <v>0.2312571890877976</v>
      </c>
      <c r="X134" s="24">
        <f t="shared" ca="1" si="69"/>
        <v>-0.1392739346943104</v>
      </c>
      <c r="Y134" s="24">
        <f t="shared" ca="1" si="70"/>
        <v>0.60178831286990564</v>
      </c>
      <c r="Z134" s="7">
        <f t="shared" ca="1" si="71"/>
        <v>1067.129636492471</v>
      </c>
      <c r="AA134" s="7">
        <f t="shared" ca="1" si="72"/>
        <v>386.9896477135714</v>
      </c>
      <c r="AB134" s="7">
        <f t="shared" ca="1" si="73"/>
        <v>-83.25258807160715</v>
      </c>
      <c r="AC134" s="7">
        <f t="shared" ca="1" si="74"/>
        <v>73.230379800371864</v>
      </c>
      <c r="AD134" s="7">
        <f t="shared" ca="1" si="75"/>
        <v>16.769620199628136</v>
      </c>
      <c r="AE134" s="7">
        <f t="shared" ca="1" si="76"/>
        <v>5.2856202860651319E-2</v>
      </c>
      <c r="AF134" s="7">
        <f t="shared" ca="1" si="77"/>
        <v>16.822476402488789</v>
      </c>
      <c r="AG134" s="7" t="e">
        <f ca="1">IF(AB134&gt;0,MOD(DEGREES(ACOS(((SIN(RADIANS(A134))*COS(RADIANS(AC134)))-SIN(RADIANS(S134)))/(COS(RADIANS(A134))*SIN(RADIANS(AC134)))))+180,360),MOD(540-DEGREES(ACOS(((SIN(RADIANS(A134))*COS(RADIANS(AC134)))-SIN(RADIANS(S134)))/(COS(RADIANS(#REF!))*SIN(RADIANS(AC134))))),360))</f>
        <v>#REF!</v>
      </c>
    </row>
    <row r="135" spans="1:33" x14ac:dyDescent="0.2">
      <c r="A135" s="12">
        <f t="shared" ca="1" si="78"/>
        <v>-18</v>
      </c>
      <c r="B135" s="12">
        <f t="shared" ca="1" si="79"/>
        <v>-51</v>
      </c>
      <c r="C135" s="3">
        <f t="shared" ca="1" si="81"/>
        <v>4</v>
      </c>
      <c r="D135" s="2">
        <f t="shared" ca="1" si="80"/>
        <v>43451</v>
      </c>
      <c r="E135" s="5">
        <v>0</v>
      </c>
      <c r="F135" s="7">
        <f t="shared" ca="1" si="51"/>
        <v>2458469.3333333335</v>
      </c>
      <c r="G135" s="7">
        <f t="shared" ca="1" si="52"/>
        <v>0.1895779146703214</v>
      </c>
      <c r="H135" s="7">
        <f t="shared" ca="1" si="53"/>
        <v>265.41734179456307</v>
      </c>
      <c r="I135" s="7">
        <f t="shared" ca="1" si="54"/>
        <v>7182.1539885662842</v>
      </c>
      <c r="J135" s="7">
        <f t="shared" ca="1" si="55"/>
        <v>1.6700660159630152E-2</v>
      </c>
      <c r="K135" s="7">
        <f t="shared" ca="1" si="56"/>
        <v>-0.59835429839477394</v>
      </c>
      <c r="L135" s="7">
        <f t="shared" ca="1" si="57"/>
        <v>264.81898749616829</v>
      </c>
      <c r="M135" s="7">
        <f t="shared" ca="1" si="58"/>
        <v>7181.5556342678892</v>
      </c>
      <c r="N135" s="7">
        <f t="shared" ca="1" si="59"/>
        <v>0.98413074939364142</v>
      </c>
      <c r="O135" s="7">
        <f t="shared" ca="1" si="60"/>
        <v>264.80909160720029</v>
      </c>
      <c r="P135" s="7">
        <f t="shared" ca="1" si="61"/>
        <v>23.436825805853587</v>
      </c>
      <c r="Q135" s="7">
        <f t="shared" ca="1" si="62"/>
        <v>23.435609366284059</v>
      </c>
      <c r="R135" s="7">
        <f t="shared" ca="1" si="63"/>
        <v>-95.654717670410804</v>
      </c>
      <c r="S135" s="7">
        <f t="shared" ca="1" si="64"/>
        <v>-23.333788733995014</v>
      </c>
      <c r="T135" s="7">
        <f t="shared" ca="1" si="65"/>
        <v>4.3020626536597995E-2</v>
      </c>
      <c r="U135" s="7">
        <f t="shared" ca="1" si="66"/>
        <v>4.2290178342690492</v>
      </c>
      <c r="V135" s="7">
        <f t="shared" ca="1" si="67"/>
        <v>99.021643716656811</v>
      </c>
      <c r="W135" s="23">
        <f t="shared" ca="1" si="68"/>
        <v>0.80539651539286861</v>
      </c>
      <c r="X135" s="24">
        <f t="shared" ca="1" si="69"/>
        <v>0.53033639395771082</v>
      </c>
      <c r="Y135" s="24">
        <f t="shared" ca="1" si="70"/>
        <v>1.0804566368280264</v>
      </c>
      <c r="Z135" s="7">
        <f t="shared" ca="1" si="71"/>
        <v>792.17314973325449</v>
      </c>
      <c r="AA135" s="7">
        <f t="shared" ca="1" si="72"/>
        <v>1000.229017834269</v>
      </c>
      <c r="AB135" s="7">
        <f t="shared" ca="1" si="73"/>
        <v>70.057254458567257</v>
      </c>
      <c r="AC135" s="7">
        <f t="shared" ca="1" si="74"/>
        <v>65.14936107501515</v>
      </c>
      <c r="AD135" s="7">
        <f t="shared" ca="1" si="75"/>
        <v>24.85063892498485</v>
      </c>
      <c r="AE135" s="7">
        <f t="shared" ca="1" si="76"/>
        <v>3.4652226240097984E-2</v>
      </c>
      <c r="AF135" s="7">
        <f t="shared" ca="1" si="77"/>
        <v>24.885291151224948</v>
      </c>
      <c r="AG135" s="7">
        <f ca="1">IF(AB135&gt;0,MOD(DEGREES(ACOS(((SIN(RADIANS(A135))*COS(RADIANS(AC135)))-SIN(RADIANS(S135)))/(COS(RADIANS(A135))*SIN(RADIANS(AC135)))))+180,360),MOD(540-DEGREES(ACOS(((SIN(RADIANS(A135))*COS(RADIANS(AC135)))-SIN(RADIANS(S135)))/(COS(RADIANS(#REF!))*SIN(RADIANS(AC135))))),360))</f>
        <v>252.03201721656157</v>
      </c>
    </row>
    <row r="136" spans="1:33" x14ac:dyDescent="0.2">
      <c r="A136" s="12">
        <f t="shared" ca="1" si="78"/>
        <v>26</v>
      </c>
      <c r="B136" s="12">
        <f t="shared" ca="1" si="79"/>
        <v>-132</v>
      </c>
      <c r="C136" s="3">
        <f t="shared" ca="1" si="81"/>
        <v>-1</v>
      </c>
      <c r="D136" s="2">
        <f t="shared" ca="1" si="80"/>
        <v>36861</v>
      </c>
      <c r="E136" s="5">
        <v>0</v>
      </c>
      <c r="F136" s="7">
        <f t="shared" ca="1" si="51"/>
        <v>2451879.5416666665</v>
      </c>
      <c r="G136" s="7">
        <f t="shared" ca="1" si="52"/>
        <v>9.1592516541139334E-3</v>
      </c>
      <c r="H136" s="7">
        <f t="shared" ca="1" si="53"/>
        <v>250.20657064023851</v>
      </c>
      <c r="I136" s="7">
        <f t="shared" ca="1" si="54"/>
        <v>687.25347090231901</v>
      </c>
      <c r="J136" s="7">
        <f t="shared" ca="1" si="55"/>
        <v>1.6708248961909113E-2</v>
      </c>
      <c r="K136" s="7">
        <f t="shared" ca="1" si="56"/>
        <v>-1.0541064156580402</v>
      </c>
      <c r="L136" s="7">
        <f t="shared" ca="1" si="57"/>
        <v>249.15246422458048</v>
      </c>
      <c r="M136" s="7">
        <f t="shared" ca="1" si="58"/>
        <v>686.19936448666101</v>
      </c>
      <c r="N136" s="7">
        <f t="shared" ca="1" si="59"/>
        <v>0.98603159978709454</v>
      </c>
      <c r="O136" s="7">
        <f t="shared" ca="1" si="60"/>
        <v>249.14221108269703</v>
      </c>
      <c r="P136" s="7">
        <f t="shared" ca="1" si="61"/>
        <v>23.439172002662698</v>
      </c>
      <c r="Q136" s="7">
        <f t="shared" ca="1" si="62"/>
        <v>23.438409666746249</v>
      </c>
      <c r="R136" s="7">
        <f t="shared" ca="1" si="63"/>
        <v>-112.55237212851311</v>
      </c>
      <c r="S136" s="7">
        <f t="shared" ca="1" si="64"/>
        <v>-21.820279902474947</v>
      </c>
      <c r="T136" s="7">
        <f t="shared" ca="1" si="65"/>
        <v>4.3031200605779751E-2</v>
      </c>
      <c r="U136" s="7">
        <f t="shared" ca="1" si="66"/>
        <v>10.983151455757385</v>
      </c>
      <c r="V136" s="7">
        <f t="shared" ca="1" si="67"/>
        <v>79.755097976653417</v>
      </c>
      <c r="W136" s="23">
        <f t="shared" ca="1" si="68"/>
        <v>0.81737281148905727</v>
      </c>
      <c r="X136" s="24">
        <f t="shared" ca="1" si="69"/>
        <v>0.59583087266501999</v>
      </c>
      <c r="Y136" s="24">
        <f t="shared" ca="1" si="70"/>
        <v>1.0389147503130944</v>
      </c>
      <c r="Z136" s="7">
        <f t="shared" ca="1" si="71"/>
        <v>638.04078381322734</v>
      </c>
      <c r="AA136" s="7">
        <f t="shared" ca="1" si="72"/>
        <v>982.98315145575737</v>
      </c>
      <c r="AB136" s="7">
        <f t="shared" ca="1" si="73"/>
        <v>65.745787863939341</v>
      </c>
      <c r="AC136" s="7">
        <f t="shared" ca="1" si="74"/>
        <v>79.640813785608913</v>
      </c>
      <c r="AD136" s="7">
        <f t="shared" ca="1" si="75"/>
        <v>10.359186214391087</v>
      </c>
      <c r="AE136" s="7">
        <f t="shared" ca="1" si="76"/>
        <v>8.52217706182022E-2</v>
      </c>
      <c r="AF136" s="7">
        <f t="shared" ca="1" si="77"/>
        <v>10.44440798500929</v>
      </c>
      <c r="AG136" s="7">
        <f ca="1">IF(AB136&gt;0,MOD(DEGREES(ACOS(((SIN(RADIANS(A136))*COS(RADIANS(AC136)))-SIN(RADIANS(S136)))/(COS(RADIANS(A136))*SIN(RADIANS(AC136)))))+180,360),MOD(540-DEGREES(ACOS(((SIN(RADIANS(A136))*COS(RADIANS(AC136)))-SIN(RADIANS(S136)))/(COS(RADIANS(#REF!))*SIN(RADIANS(AC136))))),360))</f>
        <v>239.36551169273042</v>
      </c>
    </row>
    <row r="137" spans="1:33" x14ac:dyDescent="0.2">
      <c r="A137" s="12">
        <f t="shared" ca="1" si="78"/>
        <v>-90</v>
      </c>
      <c r="B137" s="12">
        <f t="shared" ca="1" si="79"/>
        <v>-18</v>
      </c>
      <c r="C137" s="3">
        <f t="shared" ca="1" si="81"/>
        <v>13</v>
      </c>
      <c r="D137" s="2">
        <f t="shared" ca="1" si="80"/>
        <v>43386</v>
      </c>
      <c r="E137" s="5">
        <v>0</v>
      </c>
      <c r="F137" s="7">
        <f t="shared" ca="1" si="51"/>
        <v>2458403.9583333335</v>
      </c>
      <c r="G137" s="7">
        <f t="shared" ca="1" si="52"/>
        <v>0.18778804471823377</v>
      </c>
      <c r="H137" s="7">
        <f t="shared" ca="1" si="53"/>
        <v>200.98064541903113</v>
      </c>
      <c r="I137" s="7">
        <f t="shared" ca="1" si="54"/>
        <v>7117.7203702523357</v>
      </c>
      <c r="J137" s="7">
        <f t="shared" ca="1" si="55"/>
        <v>1.6700735485971067E-2</v>
      </c>
      <c r="K137" s="7">
        <f t="shared" ca="1" si="56"/>
        <v>-1.9014024386521051</v>
      </c>
      <c r="L137" s="7">
        <f t="shared" ca="1" si="57"/>
        <v>199.07924298037904</v>
      </c>
      <c r="M137" s="7">
        <f t="shared" ca="1" si="58"/>
        <v>7115.8189678136832</v>
      </c>
      <c r="N137" s="7">
        <f t="shared" ca="1" si="59"/>
        <v>0.99803222014021964</v>
      </c>
      <c r="O137" s="7">
        <f t="shared" ca="1" si="60"/>
        <v>199.06949191755439</v>
      </c>
      <c r="P137" s="7">
        <f t="shared" ca="1" si="61"/>
        <v>23.436849081635177</v>
      </c>
      <c r="Q137" s="7">
        <f t="shared" ca="1" si="62"/>
        <v>23.43549884534114</v>
      </c>
      <c r="R137" s="7">
        <f t="shared" ca="1" si="63"/>
        <v>-162.4025999453645</v>
      </c>
      <c r="S137" s="7">
        <f t="shared" ca="1" si="64"/>
        <v>-7.4661138030400833</v>
      </c>
      <c r="T137" s="7">
        <f t="shared" ca="1" si="65"/>
        <v>4.3020209233055405E-2</v>
      </c>
      <c r="U137" s="7">
        <f t="shared" ca="1" si="66"/>
        <v>13.50306984013837</v>
      </c>
      <c r="V137" s="7" t="e">
        <f t="shared" ca="1" si="67"/>
        <v>#NUM!</v>
      </c>
      <c r="W137" s="23">
        <f t="shared" ca="1" si="68"/>
        <v>1.0822895348332373</v>
      </c>
      <c r="X137" s="24" t="e">
        <f t="shared" ca="1" si="69"/>
        <v>#NUM!</v>
      </c>
      <c r="Y137" s="24" t="e">
        <f t="shared" ca="1" si="70"/>
        <v>#NUM!</v>
      </c>
      <c r="Z137" s="7" t="e">
        <f t="shared" ca="1" si="71"/>
        <v>#NUM!</v>
      </c>
      <c r="AA137" s="7">
        <f t="shared" ca="1" si="72"/>
        <v>601.50306984013832</v>
      </c>
      <c r="AB137" s="7">
        <f t="shared" ca="1" si="73"/>
        <v>-29.624232539965419</v>
      </c>
      <c r="AC137" s="7">
        <f t="shared" ca="1" si="74"/>
        <v>82.533886196959912</v>
      </c>
      <c r="AD137" s="7">
        <f t="shared" ca="1" si="75"/>
        <v>7.4661138030400878</v>
      </c>
      <c r="AE137" s="7">
        <f t="shared" ca="1" si="76"/>
        <v>0.11512857097194211</v>
      </c>
      <c r="AF137" s="7">
        <f t="shared" ca="1" si="77"/>
        <v>7.5812423740120298</v>
      </c>
      <c r="AG137" s="7" t="e">
        <f ca="1">IF(AB137&gt;0,MOD(DEGREES(ACOS(((SIN(RADIANS(A137))*COS(RADIANS(AC137)))-SIN(RADIANS(S137)))/(COS(RADIANS(A137))*SIN(RADIANS(AC137)))))+180,360),MOD(540-DEGREES(ACOS(((SIN(RADIANS(A137))*COS(RADIANS(AC137)))-SIN(RADIANS(S137)))/(COS(RADIANS(#REF!))*SIN(RADIANS(AC137))))),360))</f>
        <v>#REF!</v>
      </c>
    </row>
    <row r="138" spans="1:33" x14ac:dyDescent="0.2">
      <c r="A138" s="12">
        <f t="shared" ca="1" si="78"/>
        <v>56</v>
      </c>
      <c r="B138" s="12">
        <f t="shared" ca="1" si="79"/>
        <v>-32</v>
      </c>
      <c r="C138" s="3">
        <f t="shared" ca="1" si="81"/>
        <v>-1</v>
      </c>
      <c r="D138" s="2">
        <f t="shared" ca="1" si="80"/>
        <v>42527</v>
      </c>
      <c r="E138" s="5">
        <v>0</v>
      </c>
      <c r="F138" s="7">
        <f t="shared" ca="1" si="51"/>
        <v>2457545.5416666665</v>
      </c>
      <c r="G138" s="7">
        <f t="shared" ca="1" si="52"/>
        <v>0.1642858772530188</v>
      </c>
      <c r="H138" s="7">
        <f t="shared" ca="1" si="53"/>
        <v>74.884521488883365</v>
      </c>
      <c r="I138" s="7">
        <f t="shared" ca="1" si="54"/>
        <v>6271.6646630198511</v>
      </c>
      <c r="J138" s="7">
        <f t="shared" ca="1" si="55"/>
        <v>1.6701724494963988E-2</v>
      </c>
      <c r="K138" s="7">
        <f t="shared" ca="1" si="56"/>
        <v>0.89195105430926114</v>
      </c>
      <c r="L138" s="7">
        <f t="shared" ca="1" si="57"/>
        <v>75.776472543192625</v>
      </c>
      <c r="M138" s="7">
        <f t="shared" ca="1" si="58"/>
        <v>6272.5566140741603</v>
      </c>
      <c r="N138" s="7">
        <f t="shared" ca="1" si="59"/>
        <v>1.0147631158863519</v>
      </c>
      <c r="O138" s="7">
        <f t="shared" ca="1" si="60"/>
        <v>75.769730764436773</v>
      </c>
      <c r="P138" s="7">
        <f t="shared" ca="1" si="61"/>
        <v>23.437154707992033</v>
      </c>
      <c r="Q138" s="7">
        <f t="shared" ca="1" si="62"/>
        <v>23.434657449912752</v>
      </c>
      <c r="R138" s="7">
        <f t="shared" ca="1" si="63"/>
        <v>74.54919135737434</v>
      </c>
      <c r="S138" s="7">
        <f t="shared" ca="1" si="64"/>
        <v>22.674764913454215</v>
      </c>
      <c r="T138" s="7">
        <f t="shared" ca="1" si="65"/>
        <v>4.3017032374941082E-2</v>
      </c>
      <c r="U138" s="7">
        <f t="shared" ca="1" si="66"/>
        <v>1.311384895386021</v>
      </c>
      <c r="V138" s="7">
        <f t="shared" ca="1" si="67"/>
        <v>130.35921994546055</v>
      </c>
      <c r="W138" s="23">
        <f t="shared" ca="1" si="68"/>
        <v>0.546311538267093</v>
      </c>
      <c r="X138" s="24">
        <f t="shared" ca="1" si="69"/>
        <v>0.18420259397414701</v>
      </c>
      <c r="Y138" s="24">
        <f t="shared" ca="1" si="70"/>
        <v>0.90842048256003904</v>
      </c>
      <c r="Z138" s="7">
        <f t="shared" ca="1" si="71"/>
        <v>1042.8737595636844</v>
      </c>
      <c r="AA138" s="7">
        <f t="shared" ca="1" si="72"/>
        <v>1373.311384895386</v>
      </c>
      <c r="AB138" s="7">
        <f t="shared" ca="1" si="73"/>
        <v>163.32784622384651</v>
      </c>
      <c r="AC138" s="7">
        <f t="shared" ca="1" si="74"/>
        <v>100.06048025000966</v>
      </c>
      <c r="AD138" s="7">
        <f t="shared" ca="1" si="75"/>
        <v>-10.060480250009661</v>
      </c>
      <c r="AE138" s="7">
        <f t="shared" ca="1" si="76"/>
        <v>3.2522509690928958E-2</v>
      </c>
      <c r="AF138" s="7">
        <f t="shared" ca="1" si="77"/>
        <v>-10.027957740318731</v>
      </c>
      <c r="AG138" s="7">
        <f ca="1">IF(AB138&gt;0,MOD(DEGREES(ACOS(((SIN(RADIANS(A138))*COS(RADIANS(AC138)))-SIN(RADIANS(S138)))/(COS(RADIANS(A138))*SIN(RADIANS(AC138)))))+180,360),MOD(540-DEGREES(ACOS(((SIN(RADIANS(A138))*COS(RADIANS(AC138)))-SIN(RADIANS(S138)))/(COS(RADIANS(#REF!))*SIN(RADIANS(AC138))))),360))</f>
        <v>344.40390306672725</v>
      </c>
    </row>
    <row r="139" spans="1:33" x14ac:dyDescent="0.2">
      <c r="A139" s="12">
        <f t="shared" ca="1" si="78"/>
        <v>-68</v>
      </c>
      <c r="B139" s="12">
        <f t="shared" ca="1" si="79"/>
        <v>3</v>
      </c>
      <c r="C139" s="3">
        <f t="shared" ca="1" si="81"/>
        <v>-1</v>
      </c>
      <c r="D139" s="2">
        <f t="shared" ca="1" si="80"/>
        <v>36702</v>
      </c>
      <c r="E139" s="5">
        <v>0</v>
      </c>
      <c r="F139" s="7">
        <f t="shared" ca="1" si="51"/>
        <v>2451720.5416666665</v>
      </c>
      <c r="G139" s="7">
        <f t="shared" ca="1" si="52"/>
        <v>4.8060689025738934E-3</v>
      </c>
      <c r="H139" s="7">
        <f t="shared" ca="1" si="53"/>
        <v>93.488640355686812</v>
      </c>
      <c r="I139" s="7">
        <f t="shared" ca="1" si="54"/>
        <v>530.54302611741252</v>
      </c>
      <c r="J139" s="7">
        <f t="shared" ca="1" si="55"/>
        <v>1.6708431964354988E-2</v>
      </c>
      <c r="K139" s="7">
        <f t="shared" ca="1" si="56"/>
        <v>0.30823533445526891</v>
      </c>
      <c r="L139" s="7">
        <f t="shared" ca="1" si="57"/>
        <v>93.796875690142087</v>
      </c>
      <c r="M139" s="7">
        <f t="shared" ca="1" si="58"/>
        <v>530.8512614518678</v>
      </c>
      <c r="N139" s="7">
        <f t="shared" ca="1" si="59"/>
        <v>1.016489741396243</v>
      </c>
      <c r="O139" s="7">
        <f t="shared" ca="1" si="60"/>
        <v>93.7868801499407</v>
      </c>
      <c r="P139" s="7">
        <f t="shared" ca="1" si="61"/>
        <v>23.439228612186362</v>
      </c>
      <c r="Q139" s="7">
        <f t="shared" ca="1" si="62"/>
        <v>23.438116657329868</v>
      </c>
      <c r="R139" s="7">
        <f t="shared" ca="1" si="63"/>
        <v>94.126305798450318</v>
      </c>
      <c r="S139" s="7">
        <f t="shared" ca="1" si="64"/>
        <v>23.383893945042701</v>
      </c>
      <c r="T139" s="7">
        <f t="shared" ca="1" si="65"/>
        <v>4.3030094122248425E-2</v>
      </c>
      <c r="U139" s="7">
        <f t="shared" ca="1" si="66"/>
        <v>-2.5890590457146869</v>
      </c>
      <c r="V139" s="7" t="e">
        <f t="shared" ca="1" si="67"/>
        <v>#NUM!</v>
      </c>
      <c r="W139" s="23">
        <f t="shared" ca="1" si="68"/>
        <v>0.45179795767063519</v>
      </c>
      <c r="X139" s="24" t="e">
        <f t="shared" ca="1" si="69"/>
        <v>#NUM!</v>
      </c>
      <c r="Y139" s="24" t="e">
        <f t="shared" ca="1" si="70"/>
        <v>#NUM!</v>
      </c>
      <c r="Z139" s="7" t="e">
        <f t="shared" ca="1" si="71"/>
        <v>#NUM!</v>
      </c>
      <c r="AA139" s="7">
        <f t="shared" ca="1" si="72"/>
        <v>69.410940954285309</v>
      </c>
      <c r="AB139" s="7">
        <f t="shared" ca="1" si="73"/>
        <v>-162.64726476142869</v>
      </c>
      <c r="AC139" s="7">
        <f t="shared" ca="1" si="74"/>
        <v>134.12127488061176</v>
      </c>
      <c r="AD139" s="7">
        <f t="shared" ca="1" si="75"/>
        <v>-44.121274880611765</v>
      </c>
      <c r="AE139" s="7">
        <f t="shared" ca="1" si="76"/>
        <v>5.9497558469578417E-3</v>
      </c>
      <c r="AF139" s="7">
        <f t="shared" ca="1" si="77"/>
        <v>-44.115325124764809</v>
      </c>
      <c r="AG139" s="7" t="e">
        <f ca="1">IF(AB139&gt;0,MOD(DEGREES(ACOS(((SIN(RADIANS(A139))*COS(RADIANS(AC139)))-SIN(RADIANS(S139)))/(COS(RADIANS(A139))*SIN(RADIANS(AC139)))))+180,360),MOD(540-DEGREES(ACOS(((SIN(RADIANS(A139))*COS(RADIANS(AC139)))-SIN(RADIANS(S139)))/(COS(RADIANS(#REF!))*SIN(RADIANS(AC139))))),360))</f>
        <v>#REF!</v>
      </c>
    </row>
    <row r="140" spans="1:33" x14ac:dyDescent="0.2">
      <c r="A140" s="12">
        <f t="shared" ca="1" si="78"/>
        <v>7</v>
      </c>
      <c r="B140" s="12">
        <f t="shared" ca="1" si="79"/>
        <v>-60</v>
      </c>
      <c r="C140" s="3">
        <f t="shared" ca="1" si="81"/>
        <v>-6</v>
      </c>
      <c r="D140" s="2">
        <f t="shared" ca="1" si="80"/>
        <v>40301</v>
      </c>
      <c r="E140" s="5">
        <v>0</v>
      </c>
      <c r="F140" s="7">
        <f t="shared" ca="1" si="51"/>
        <v>2455319.75</v>
      </c>
      <c r="G140" s="7">
        <f t="shared" ca="1" si="52"/>
        <v>0.10334702258726899</v>
      </c>
      <c r="H140" s="7">
        <f t="shared" ca="1" si="53"/>
        <v>41.038836018441543</v>
      </c>
      <c r="I140" s="7">
        <f t="shared" ca="1" si="54"/>
        <v>4077.9237717992532</v>
      </c>
      <c r="J140" s="7">
        <f t="shared" ca="1" si="55"/>
        <v>1.6704288247978583E-2</v>
      </c>
      <c r="K140" s="7">
        <f t="shared" ca="1" si="56"/>
        <v>1.6746797392350783</v>
      </c>
      <c r="L140" s="7">
        <f t="shared" ca="1" si="57"/>
        <v>42.713515757676625</v>
      </c>
      <c r="M140" s="7">
        <f t="shared" ca="1" si="58"/>
        <v>4079.5984515384885</v>
      </c>
      <c r="N140" s="7">
        <f t="shared" ca="1" si="59"/>
        <v>1.0080388643449458</v>
      </c>
      <c r="O140" s="7">
        <f t="shared" ca="1" si="60"/>
        <v>42.712439567320168</v>
      </c>
      <c r="P140" s="7">
        <f t="shared" ca="1" si="61"/>
        <v>23.437947168010339</v>
      </c>
      <c r="Q140" s="7">
        <f t="shared" ca="1" si="62"/>
        <v>23.438616337075786</v>
      </c>
      <c r="R140" s="7">
        <f t="shared" ca="1" si="63"/>
        <v>40.264642352032446</v>
      </c>
      <c r="S140" s="7">
        <f t="shared" ca="1" si="64"/>
        <v>15.653113247679551</v>
      </c>
      <c r="T140" s="7">
        <f t="shared" ca="1" si="65"/>
        <v>4.3031981058615151E-2</v>
      </c>
      <c r="U140" s="7">
        <f t="shared" ca="1" si="66"/>
        <v>3.0913187291247679</v>
      </c>
      <c r="V140" s="7">
        <f t="shared" ca="1" si="67"/>
        <v>92.843966422488123</v>
      </c>
      <c r="W140" s="23">
        <f t="shared" ca="1" si="68"/>
        <v>0.41451991754921891</v>
      </c>
      <c r="X140" s="24">
        <f t="shared" ca="1" si="69"/>
        <v>0.15662001082008525</v>
      </c>
      <c r="Y140" s="24">
        <f t="shared" ca="1" si="70"/>
        <v>0.67241982427835256</v>
      </c>
      <c r="Z140" s="7">
        <f t="shared" ca="1" si="71"/>
        <v>742.75173137990498</v>
      </c>
      <c r="AA140" s="7">
        <f t="shared" ca="1" si="72"/>
        <v>123.09131872912477</v>
      </c>
      <c r="AB140" s="7">
        <f t="shared" ca="1" si="73"/>
        <v>-149.22717031771882</v>
      </c>
      <c r="AC140" s="7">
        <f t="shared" ca="1" si="74"/>
        <v>142.0258581110451</v>
      </c>
      <c r="AD140" s="7">
        <f t="shared" ca="1" si="75"/>
        <v>-52.025858111045096</v>
      </c>
      <c r="AE140" s="7">
        <f t="shared" ca="1" si="76"/>
        <v>4.5038259555002531E-3</v>
      </c>
      <c r="AF140" s="7">
        <f t="shared" ca="1" si="77"/>
        <v>-52.021354285089593</v>
      </c>
      <c r="AG140" s="7" t="e">
        <f ca="1">IF(AB140&gt;0,MOD(DEGREES(ACOS(((SIN(RADIANS(A140))*COS(RADIANS(AC140)))-SIN(RADIANS(S140)))/(COS(RADIANS(A140))*SIN(RADIANS(AC140)))))+180,360),MOD(540-DEGREES(ACOS(((SIN(RADIANS(A140))*COS(RADIANS(AC140)))-SIN(RADIANS(S140)))/(COS(RADIANS(#REF!))*SIN(RADIANS(AC140))))),360))</f>
        <v>#REF!</v>
      </c>
    </row>
    <row r="141" spans="1:33" x14ac:dyDescent="0.2">
      <c r="A141" s="12">
        <f t="shared" ca="1" si="78"/>
        <v>-71</v>
      </c>
      <c r="B141" s="12">
        <f t="shared" ca="1" si="79"/>
        <v>-120</v>
      </c>
      <c r="C141" s="3">
        <f t="shared" ca="1" si="81"/>
        <v>-13</v>
      </c>
      <c r="D141" s="2">
        <f t="shared" ca="1" si="80"/>
        <v>37929</v>
      </c>
      <c r="E141" s="5">
        <v>0</v>
      </c>
      <c r="F141" s="7">
        <f t="shared" ca="1" si="51"/>
        <v>2452948.0416666665</v>
      </c>
      <c r="G141" s="7">
        <f t="shared" ca="1" si="52"/>
        <v>3.8413187314620435E-2</v>
      </c>
      <c r="H141" s="7">
        <f t="shared" ca="1" si="53"/>
        <v>223.37077539771963</v>
      </c>
      <c r="I141" s="7">
        <f t="shared" ca="1" si="54"/>
        <v>1740.3673717114154</v>
      </c>
      <c r="J141" s="7">
        <f t="shared" ca="1" si="55"/>
        <v>1.6707019037889761E-2</v>
      </c>
      <c r="K141" s="7">
        <f t="shared" ca="1" si="56"/>
        <v>-1.6692055796789296</v>
      </c>
      <c r="L141" s="7">
        <f t="shared" ca="1" si="57"/>
        <v>221.7015698180407</v>
      </c>
      <c r="M141" s="7">
        <f t="shared" ca="1" si="58"/>
        <v>1738.6981661317366</v>
      </c>
      <c r="N141" s="7">
        <f t="shared" ca="1" si="59"/>
        <v>0.99176532296813857</v>
      </c>
      <c r="O141" s="7">
        <f t="shared" ca="1" si="60"/>
        <v>221.69217855526944</v>
      </c>
      <c r="P141" s="7">
        <f t="shared" ca="1" si="61"/>
        <v>23.438791579407788</v>
      </c>
      <c r="Q141" s="7">
        <f t="shared" ca="1" si="62"/>
        <v>23.440411524004979</v>
      </c>
      <c r="R141" s="7">
        <f t="shared" ca="1" si="63"/>
        <v>-140.74378632543332</v>
      </c>
      <c r="S141" s="7">
        <f t="shared" ca="1" si="64"/>
        <v>-15.342284580313137</v>
      </c>
      <c r="T141" s="7">
        <f t="shared" ca="1" si="65"/>
        <v>4.3038760577200734E-2</v>
      </c>
      <c r="U141" s="7">
        <f t="shared" ca="1" si="66"/>
        <v>16.468427809599149</v>
      </c>
      <c r="V141" s="7">
        <f t="shared" ca="1" si="67"/>
        <v>147.47011327891144</v>
      </c>
      <c r="W141" s="23">
        <f t="shared" ca="1" si="68"/>
        <v>0.2802302584655561</v>
      </c>
      <c r="X141" s="24">
        <f t="shared" ca="1" si="69"/>
        <v>-0.1294089450869757</v>
      </c>
      <c r="Y141" s="24">
        <f t="shared" ca="1" si="70"/>
        <v>0.68986946201808785</v>
      </c>
      <c r="Z141" s="7">
        <f t="shared" ca="1" si="71"/>
        <v>1179.7609062312915</v>
      </c>
      <c r="AA141" s="7">
        <f t="shared" ca="1" si="72"/>
        <v>316.46842780959912</v>
      </c>
      <c r="AB141" s="7">
        <f t="shared" ca="1" si="73"/>
        <v>-100.88289304760022</v>
      </c>
      <c r="AC141" s="7">
        <f t="shared" ca="1" si="74"/>
        <v>78.995129476956379</v>
      </c>
      <c r="AD141" s="7">
        <f t="shared" ca="1" si="75"/>
        <v>11.004870523043621</v>
      </c>
      <c r="AE141" s="7">
        <f t="shared" ca="1" si="76"/>
        <v>8.0431696501143027E-2</v>
      </c>
      <c r="AF141" s="7">
        <f t="shared" ca="1" si="77"/>
        <v>11.085302219544765</v>
      </c>
      <c r="AG141" s="7" t="e">
        <f ca="1">IF(AB141&gt;0,MOD(DEGREES(ACOS(((SIN(RADIANS(A141))*COS(RADIANS(AC141)))-SIN(RADIANS(S141)))/(COS(RADIANS(A141))*SIN(RADIANS(AC141)))))+180,360),MOD(540-DEGREES(ACOS(((SIN(RADIANS(A141))*COS(RADIANS(AC141)))-SIN(RADIANS(S141)))/(COS(RADIANS(#REF!))*SIN(RADIANS(AC141))))),360))</f>
        <v>#REF!</v>
      </c>
    </row>
    <row r="142" spans="1:33" x14ac:dyDescent="0.2">
      <c r="A142" s="12">
        <f t="shared" ca="1" si="78"/>
        <v>89</v>
      </c>
      <c r="B142" s="12">
        <f t="shared" ca="1" si="79"/>
        <v>121</v>
      </c>
      <c r="C142" s="3">
        <f t="shared" ca="1" si="81"/>
        <v>-12</v>
      </c>
      <c r="D142" s="2">
        <f t="shared" ca="1" si="80"/>
        <v>40565</v>
      </c>
      <c r="E142" s="5">
        <v>0</v>
      </c>
      <c r="F142" s="7">
        <f t="shared" ca="1" si="51"/>
        <v>2455584</v>
      </c>
      <c r="G142" s="7">
        <f t="shared" ca="1" si="52"/>
        <v>0.11058179329226557</v>
      </c>
      <c r="H142" s="7">
        <f t="shared" ca="1" si="53"/>
        <v>301.49615141112099</v>
      </c>
      <c r="I142" s="7">
        <f t="shared" ca="1" si="54"/>
        <v>4338.3686460071585</v>
      </c>
      <c r="J142" s="7">
        <f t="shared" ca="1" si="55"/>
        <v>1.6703983923825581E-2</v>
      </c>
      <c r="K142" s="7">
        <f t="shared" ca="1" si="56"/>
        <v>0.61536921858255733</v>
      </c>
      <c r="L142" s="7">
        <f t="shared" ca="1" si="57"/>
        <v>302.11152062970353</v>
      </c>
      <c r="M142" s="7">
        <f t="shared" ca="1" si="58"/>
        <v>4338.9840152257411</v>
      </c>
      <c r="N142" s="7">
        <f t="shared" ca="1" si="59"/>
        <v>0.98417649031080334</v>
      </c>
      <c r="O142" s="7">
        <f t="shared" ca="1" si="60"/>
        <v>302.11060965047619</v>
      </c>
      <c r="P142" s="7">
        <f t="shared" ca="1" si="61"/>
        <v>23.437853085717752</v>
      </c>
      <c r="Q142" s="7">
        <f t="shared" ca="1" si="62"/>
        <v>23.437904901318479</v>
      </c>
      <c r="R142" s="7">
        <f t="shared" ca="1" si="63"/>
        <v>-55.628188003097819</v>
      </c>
      <c r="S142" s="7">
        <f t="shared" ca="1" si="64"/>
        <v>-19.688592068029905</v>
      </c>
      <c r="T142" s="7">
        <f t="shared" ca="1" si="65"/>
        <v>4.3029294483338136E-2</v>
      </c>
      <c r="U142" s="7">
        <f t="shared" ca="1" si="66"/>
        <v>-11.512728220126139</v>
      </c>
      <c r="V142" s="7" t="e">
        <f t="shared" ca="1" si="67"/>
        <v>#NUM!</v>
      </c>
      <c r="W142" s="23">
        <f t="shared" ca="1" si="68"/>
        <v>-0.3281161609582457</v>
      </c>
      <c r="X142" s="24" t="e">
        <f t="shared" ca="1" si="69"/>
        <v>#NUM!</v>
      </c>
      <c r="Y142" s="24" t="e">
        <f t="shared" ca="1" si="70"/>
        <v>#NUM!</v>
      </c>
      <c r="Z142" s="7" t="e">
        <f t="shared" ca="1" si="71"/>
        <v>#NUM!</v>
      </c>
      <c r="AA142" s="7">
        <f t="shared" ca="1" si="72"/>
        <v>1192.4872717798739</v>
      </c>
      <c r="AB142" s="7">
        <f t="shared" ca="1" si="73"/>
        <v>118.12181794496848</v>
      </c>
      <c r="AC142" s="7">
        <f t="shared" ca="1" si="74"/>
        <v>110.15748511647351</v>
      </c>
      <c r="AD142" s="7">
        <f t="shared" ca="1" si="75"/>
        <v>-20.157485116473509</v>
      </c>
      <c r="AE142" s="7">
        <f t="shared" ca="1" si="76"/>
        <v>1.5718382526749126E-2</v>
      </c>
      <c r="AF142" s="7">
        <f t="shared" ca="1" si="77"/>
        <v>-20.14176673394676</v>
      </c>
      <c r="AG142" s="7">
        <f ca="1">IF(AB142&gt;0,MOD(DEGREES(ACOS(((SIN(RADIANS(A142))*COS(RADIANS(AC142)))-SIN(RADIANS(S142)))/(COS(RADIANS(A142))*SIN(RADIANS(AC142)))))+180,360),MOD(540-DEGREES(ACOS(((SIN(RADIANS(A142))*COS(RADIANS(AC142)))-SIN(RADIANS(S142)))/(COS(RADIANS(#REF!))*SIN(RADIANS(AC142))))),360))</f>
        <v>297.80167167949264</v>
      </c>
    </row>
    <row r="143" spans="1:33" x14ac:dyDescent="0.2">
      <c r="A143" s="12">
        <f t="shared" ca="1" si="78"/>
        <v>-4</v>
      </c>
      <c r="B143" s="12">
        <f t="shared" ca="1" si="79"/>
        <v>-81</v>
      </c>
      <c r="C143" s="3">
        <f t="shared" ca="1" si="81"/>
        <v>-13</v>
      </c>
      <c r="D143" s="2">
        <f t="shared" ca="1" si="80"/>
        <v>38795</v>
      </c>
      <c r="E143" s="5">
        <v>0</v>
      </c>
      <c r="F143" s="7">
        <f t="shared" ca="1" si="51"/>
        <v>2453814.0416666665</v>
      </c>
      <c r="G143" s="7">
        <f t="shared" ca="1" si="52"/>
        <v>6.2122975131184435E-2</v>
      </c>
      <c r="H143" s="7">
        <f t="shared" ca="1" si="53"/>
        <v>356.94139002271368</v>
      </c>
      <c r="I143" s="7">
        <f t="shared" ca="1" si="54"/>
        <v>2593.8972153187588</v>
      </c>
      <c r="J143" s="7">
        <f t="shared" ca="1" si="55"/>
        <v>1.6706022047525658E-2</v>
      </c>
      <c r="K143" s="7">
        <f t="shared" ca="1" si="56"/>
        <v>1.8496562010742086</v>
      </c>
      <c r="L143" s="7">
        <f t="shared" ca="1" si="57"/>
        <v>358.79104622378787</v>
      </c>
      <c r="M143" s="7">
        <f t="shared" ca="1" si="58"/>
        <v>2595.7468715198329</v>
      </c>
      <c r="N143" s="7">
        <f t="shared" ca="1" si="59"/>
        <v>0.99562678766457136</v>
      </c>
      <c r="O143" s="7">
        <f t="shared" ca="1" si="60"/>
        <v>358.78494911810628</v>
      </c>
      <c r="P143" s="7">
        <f t="shared" ca="1" si="61"/>
        <v>23.438483253076924</v>
      </c>
      <c r="Q143" s="7">
        <f t="shared" ca="1" si="62"/>
        <v>23.441033951465073</v>
      </c>
      <c r="R143" s="7">
        <f t="shared" ca="1" si="63"/>
        <v>-1.1147991304668947</v>
      </c>
      <c r="S143" s="7">
        <f t="shared" ca="1" si="64"/>
        <v>-0.48332289767707481</v>
      </c>
      <c r="T143" s="7">
        <f t="shared" ca="1" si="65"/>
        <v>4.3041111307782015E-2</v>
      </c>
      <c r="U143" s="7">
        <f t="shared" ca="1" si="66"/>
        <v>-7.7761305118728847</v>
      </c>
      <c r="V143" s="7">
        <f t="shared" ca="1" si="67"/>
        <v>90.868865726358891</v>
      </c>
      <c r="W143" s="23">
        <f t="shared" ca="1" si="68"/>
        <v>0.18873342396657841</v>
      </c>
      <c r="X143" s="24">
        <f t="shared" ca="1" si="69"/>
        <v>-6.3680091939974065E-2</v>
      </c>
      <c r="Y143" s="24">
        <f t="shared" ca="1" si="70"/>
        <v>0.44114693987313092</v>
      </c>
      <c r="Z143" s="7">
        <f t="shared" ca="1" si="71"/>
        <v>726.95092581087113</v>
      </c>
      <c r="AA143" s="7">
        <f t="shared" ca="1" si="72"/>
        <v>448.22386948812709</v>
      </c>
      <c r="AB143" s="7">
        <f t="shared" ca="1" si="73"/>
        <v>-67.944032627968227</v>
      </c>
      <c r="AC143" s="7">
        <f t="shared" ca="1" si="74"/>
        <v>67.96502681065256</v>
      </c>
      <c r="AD143" s="7">
        <f t="shared" ca="1" si="75"/>
        <v>22.03497318934744</v>
      </c>
      <c r="AE143" s="7">
        <f t="shared" ca="1" si="76"/>
        <v>3.9583980016984537E-2</v>
      </c>
      <c r="AF143" s="7">
        <f t="shared" ca="1" si="77"/>
        <v>22.074557169364425</v>
      </c>
      <c r="AG143" s="7" t="e">
        <f ca="1">IF(AB143&gt;0,MOD(DEGREES(ACOS(((SIN(RADIANS(A143))*COS(RADIANS(AC143)))-SIN(RADIANS(S143)))/(COS(RADIANS(A143))*SIN(RADIANS(AC143)))))+180,360),MOD(540-DEGREES(ACOS(((SIN(RADIANS(A143))*COS(RADIANS(AC143)))-SIN(RADIANS(S143)))/(COS(RADIANS(#REF!))*SIN(RADIANS(AC143))))),360))</f>
        <v>#REF!</v>
      </c>
    </row>
    <row r="144" spans="1:33" x14ac:dyDescent="0.2">
      <c r="A144" s="12">
        <f t="shared" ca="1" si="78"/>
        <v>72</v>
      </c>
      <c r="B144" s="12">
        <f t="shared" ca="1" si="79"/>
        <v>-132</v>
      </c>
      <c r="C144" s="3">
        <f t="shared" ca="1" si="81"/>
        <v>5</v>
      </c>
      <c r="D144" s="2">
        <f t="shared" ca="1" si="80"/>
        <v>37627</v>
      </c>
      <c r="E144" s="5">
        <v>0</v>
      </c>
      <c r="F144" s="7">
        <f t="shared" ca="1" si="51"/>
        <v>2452645.2916666665</v>
      </c>
      <c r="G144" s="7">
        <f t="shared" ca="1" si="52"/>
        <v>3.0124344056578E-2</v>
      </c>
      <c r="H144" s="7">
        <f t="shared" ca="1" si="53"/>
        <v>284.96603693573979</v>
      </c>
      <c r="I144" s="7">
        <f t="shared" ca="1" si="54"/>
        <v>1441.9768865065348</v>
      </c>
      <c r="J144" s="7">
        <f t="shared" ca="1" si="55"/>
        <v>1.6707367547971672E-2</v>
      </c>
      <c r="K144" s="7">
        <f t="shared" ca="1" si="56"/>
        <v>6.7449942578231573E-2</v>
      </c>
      <c r="L144" s="7">
        <f t="shared" ca="1" si="57"/>
        <v>285.033486878318</v>
      </c>
      <c r="M144" s="7">
        <f t="shared" ca="1" si="58"/>
        <v>1442.044336449113</v>
      </c>
      <c r="N144" s="7">
        <f t="shared" ca="1" si="59"/>
        <v>0.9833039179451436</v>
      </c>
      <c r="O144" s="7">
        <f t="shared" ca="1" si="60"/>
        <v>285.02340421957399</v>
      </c>
      <c r="P144" s="7">
        <f t="shared" ca="1" si="61"/>
        <v>23.438899368985318</v>
      </c>
      <c r="Q144" s="7">
        <f t="shared" ca="1" si="62"/>
        <v>23.439908869547637</v>
      </c>
      <c r="R144" s="7">
        <f t="shared" ca="1" si="63"/>
        <v>-73.694375327095585</v>
      </c>
      <c r="S144" s="7">
        <f t="shared" ca="1" si="64"/>
        <v>-22.593506870449232</v>
      </c>
      <c r="T144" s="7">
        <f t="shared" ca="1" si="65"/>
        <v>4.3036862245731923E-2</v>
      </c>
      <c r="U144" s="7">
        <f t="shared" ca="1" si="66"/>
        <v>-5.3944825063707844</v>
      </c>
      <c r="V144" s="7" t="e">
        <f t="shared" ca="1" si="67"/>
        <v>#NUM!</v>
      </c>
      <c r="W144" s="23">
        <f t="shared" ca="1" si="68"/>
        <v>1.0787461684072019</v>
      </c>
      <c r="X144" s="24" t="e">
        <f t="shared" ca="1" si="69"/>
        <v>#NUM!</v>
      </c>
      <c r="Y144" s="24" t="e">
        <f t="shared" ca="1" si="70"/>
        <v>#NUM!</v>
      </c>
      <c r="Z144" s="7" t="e">
        <f t="shared" ca="1" si="71"/>
        <v>#NUM!</v>
      </c>
      <c r="AA144" s="7">
        <f t="shared" ca="1" si="72"/>
        <v>606.60551749362924</v>
      </c>
      <c r="AB144" s="7">
        <f t="shared" ca="1" si="73"/>
        <v>-28.348620626592691</v>
      </c>
      <c r="AC144" s="7">
        <f t="shared" ca="1" si="74"/>
        <v>96.563296425012282</v>
      </c>
      <c r="AD144" s="7">
        <f t="shared" ca="1" si="75"/>
        <v>-6.5632964250122825</v>
      </c>
      <c r="AE144" s="7">
        <f t="shared" ca="1" si="76"/>
        <v>5.0150006090090446E-2</v>
      </c>
      <c r="AF144" s="7">
        <f t="shared" ca="1" si="77"/>
        <v>-6.5131464189221919</v>
      </c>
      <c r="AG144" s="7" t="e">
        <f ca="1">IF(AB144&gt;0,MOD(DEGREES(ACOS(((SIN(RADIANS(A144))*COS(RADIANS(AC144)))-SIN(RADIANS(S144)))/(COS(RADIANS(A144))*SIN(RADIANS(AC144)))))+180,360),MOD(540-DEGREES(ACOS(((SIN(RADIANS(A144))*COS(RADIANS(AC144)))-SIN(RADIANS(S144)))/(COS(RADIANS(#REF!))*SIN(RADIANS(AC144))))),360))</f>
        <v>#REF!</v>
      </c>
    </row>
    <row r="145" spans="1:33" x14ac:dyDescent="0.2">
      <c r="A145" s="12">
        <f t="shared" ca="1" si="78"/>
        <v>-87</v>
      </c>
      <c r="B145" s="12">
        <f t="shared" ca="1" si="79"/>
        <v>157</v>
      </c>
      <c r="C145" s="3">
        <f t="shared" ca="1" si="81"/>
        <v>11</v>
      </c>
      <c r="D145" s="2">
        <f t="shared" ca="1" si="80"/>
        <v>39983</v>
      </c>
      <c r="E145" s="5">
        <v>0</v>
      </c>
      <c r="F145" s="7">
        <f t="shared" ca="1" si="51"/>
        <v>2455001.0416666665</v>
      </c>
      <c r="G145" s="7">
        <f t="shared" ca="1" si="52"/>
        <v>9.4621263974442482E-2</v>
      </c>
      <c r="H145" s="7">
        <f t="shared" ca="1" si="53"/>
        <v>86.904808082179898</v>
      </c>
      <c r="I145" s="7">
        <f t="shared" ca="1" si="54"/>
        <v>3763.8047489432161</v>
      </c>
      <c r="J145" s="7">
        <f t="shared" ca="1" si="55"/>
        <v>1.6704655271557945E-2</v>
      </c>
      <c r="K145" s="7">
        <f t="shared" ca="1" si="56"/>
        <v>0.52338924472051274</v>
      </c>
      <c r="L145" s="7">
        <f t="shared" ca="1" si="57"/>
        <v>87.428197326900417</v>
      </c>
      <c r="M145" s="7">
        <f t="shared" ca="1" si="58"/>
        <v>3764.3281381879365</v>
      </c>
      <c r="N145" s="7">
        <f t="shared" ca="1" si="59"/>
        <v>1.0160639916035099</v>
      </c>
      <c r="O145" s="7">
        <f t="shared" ca="1" si="60"/>
        <v>87.426559687350945</v>
      </c>
      <c r="P145" s="7">
        <f t="shared" ca="1" si="61"/>
        <v>23.43806063938349</v>
      </c>
      <c r="Q145" s="7">
        <f t="shared" ca="1" si="62"/>
        <v>23.439418354361415</v>
      </c>
      <c r="R145" s="7">
        <f t="shared" ca="1" si="63"/>
        <v>87.195457202359492</v>
      </c>
      <c r="S145" s="7">
        <f t="shared" ca="1" si="64"/>
        <v>23.414368436054019</v>
      </c>
      <c r="T145" s="7">
        <f t="shared" ca="1" si="65"/>
        <v>4.3035009803287394E-2</v>
      </c>
      <c r="U145" s="7">
        <f t="shared" ca="1" si="66"/>
        <v>-1.16645482762494</v>
      </c>
      <c r="V145" s="7" t="e">
        <f t="shared" ca="1" si="67"/>
        <v>#NUM!</v>
      </c>
      <c r="W145" s="23">
        <f t="shared" ca="1" si="68"/>
        <v>0.52303226029696182</v>
      </c>
      <c r="X145" s="24" t="e">
        <f t="shared" ca="1" si="69"/>
        <v>#NUM!</v>
      </c>
      <c r="Y145" s="24" t="e">
        <f t="shared" ca="1" si="70"/>
        <v>#NUM!</v>
      </c>
      <c r="Z145" s="7" t="e">
        <f t="shared" ca="1" si="71"/>
        <v>#NUM!</v>
      </c>
      <c r="AA145" s="7">
        <f t="shared" ca="1" si="72"/>
        <v>1406.8335451723751</v>
      </c>
      <c r="AB145" s="7">
        <f t="shared" ca="1" si="73"/>
        <v>171.70838629309378</v>
      </c>
      <c r="AC145" s="7">
        <f t="shared" ca="1" si="74"/>
        <v>116.3822560631736</v>
      </c>
      <c r="AD145" s="7">
        <f t="shared" ca="1" si="75"/>
        <v>-26.3822560631736</v>
      </c>
      <c r="AE145" s="7">
        <f t="shared" ca="1" si="76"/>
        <v>1.1632633752142891E-2</v>
      </c>
      <c r="AF145" s="7">
        <f t="shared" ca="1" si="77"/>
        <v>-26.370623429421457</v>
      </c>
      <c r="AG145" s="7">
        <f ca="1">IF(AB145&gt;0,MOD(DEGREES(ACOS(((SIN(RADIANS(A145))*COS(RADIANS(AC145)))-SIN(RADIANS(S145)))/(COS(RADIANS(A145))*SIN(RADIANS(AC145)))))+180,360),MOD(540-DEGREES(ACOS(((SIN(RADIANS(A145))*COS(RADIANS(AC145)))-SIN(RADIANS(S145)))/(COS(RADIANS(#REF!))*SIN(RADIANS(AC145))))),360))</f>
        <v>188.49491103552481</v>
      </c>
    </row>
    <row r="146" spans="1:33" x14ac:dyDescent="0.2">
      <c r="A146" s="12">
        <f t="shared" ca="1" si="78"/>
        <v>9</v>
      </c>
      <c r="B146" s="12">
        <f t="shared" ca="1" si="79"/>
        <v>-113</v>
      </c>
      <c r="C146" s="3">
        <f t="shared" ca="1" si="81"/>
        <v>-4</v>
      </c>
      <c r="D146" s="2">
        <f t="shared" ca="1" si="80"/>
        <v>40567</v>
      </c>
      <c r="E146" s="5">
        <v>0</v>
      </c>
      <c r="F146" s="7">
        <f t="shared" ca="1" si="51"/>
        <v>2455585.6666666665</v>
      </c>
      <c r="G146" s="7">
        <f t="shared" ca="1" si="52"/>
        <v>0.11062742413871353</v>
      </c>
      <c r="H146" s="7">
        <f t="shared" ca="1" si="53"/>
        <v>303.13889701430253</v>
      </c>
      <c r="I146" s="7">
        <f t="shared" ca="1" si="54"/>
        <v>4340.011313141662</v>
      </c>
      <c r="J146" s="7">
        <f t="shared" ca="1" si="55"/>
        <v>1.6703982004362784E-2</v>
      </c>
      <c r="K146" s="7">
        <f t="shared" ca="1" si="56"/>
        <v>0.66810574401614153</v>
      </c>
      <c r="L146" s="7">
        <f t="shared" ca="1" si="57"/>
        <v>303.80700275831867</v>
      </c>
      <c r="M146" s="7">
        <f t="shared" ca="1" si="58"/>
        <v>4340.6794188856784</v>
      </c>
      <c r="N146" s="7">
        <f t="shared" ca="1" si="59"/>
        <v>0.98433898117604701</v>
      </c>
      <c r="O146" s="7">
        <f t="shared" ca="1" si="60"/>
        <v>303.80609192245083</v>
      </c>
      <c r="P146" s="7">
        <f t="shared" ca="1" si="61"/>
        <v>23.437852492325806</v>
      </c>
      <c r="Q146" s="7">
        <f t="shared" ca="1" si="62"/>
        <v>23.437900365346778</v>
      </c>
      <c r="R146" s="7">
        <f t="shared" ca="1" si="63"/>
        <v>-53.877617213626536</v>
      </c>
      <c r="S146" s="7">
        <f t="shared" ca="1" si="64"/>
        <v>-19.299405780633887</v>
      </c>
      <c r="T146" s="7">
        <f t="shared" ca="1" si="65"/>
        <v>4.3029277354564265E-2</v>
      </c>
      <c r="U146" s="7">
        <f t="shared" ca="1" si="66"/>
        <v>-11.946863688236686</v>
      </c>
      <c r="V146" s="7">
        <f t="shared" ca="1" si="67"/>
        <v>87.7151327264028</v>
      </c>
      <c r="W146" s="23">
        <f t="shared" ca="1" si="68"/>
        <v>0.65551865533905318</v>
      </c>
      <c r="X146" s="24">
        <f t="shared" ca="1" si="69"/>
        <v>0.41186550887682316</v>
      </c>
      <c r="Y146" s="24">
        <f t="shared" ca="1" si="70"/>
        <v>0.8991718018012832</v>
      </c>
      <c r="Z146" s="7">
        <f t="shared" ca="1" si="71"/>
        <v>701.7210618112224</v>
      </c>
      <c r="AA146" s="7">
        <f t="shared" ca="1" si="72"/>
        <v>1216.0531363117634</v>
      </c>
      <c r="AB146" s="7">
        <f t="shared" ca="1" si="73"/>
        <v>124.01328407794085</v>
      </c>
      <c r="AC146" s="7">
        <f t="shared" ca="1" si="74"/>
        <v>124.97035147969098</v>
      </c>
      <c r="AD146" s="7">
        <f t="shared" ca="1" si="75"/>
        <v>-34.970351479690976</v>
      </c>
      <c r="AE146" s="7">
        <f t="shared" ca="1" si="76"/>
        <v>8.2494962751944283E-3</v>
      </c>
      <c r="AF146" s="7">
        <f t="shared" ca="1" si="77"/>
        <v>-34.962101983415785</v>
      </c>
      <c r="AG146" s="7">
        <f ca="1">IF(AB146&gt;0,MOD(DEGREES(ACOS(((SIN(RADIANS(A146))*COS(RADIANS(AC146)))-SIN(RADIANS(S146)))/(COS(RADIANS(A146))*SIN(RADIANS(AC146)))))+180,360),MOD(540-DEGREES(ACOS(((SIN(RADIANS(A146))*COS(RADIANS(AC146)))-SIN(RADIANS(S146)))/(COS(RADIANS(#REF!))*SIN(RADIANS(AC146))))),360))</f>
        <v>252.68810031652657</v>
      </c>
    </row>
    <row r="147" spans="1:33" x14ac:dyDescent="0.2">
      <c r="A147" s="12">
        <f t="shared" ca="1" si="78"/>
        <v>57</v>
      </c>
      <c r="B147" s="12">
        <f t="shared" ca="1" si="79"/>
        <v>60</v>
      </c>
      <c r="C147" s="3">
        <f t="shared" ca="1" si="81"/>
        <v>-3</v>
      </c>
      <c r="D147" s="2">
        <f t="shared" ca="1" si="80"/>
        <v>36575</v>
      </c>
      <c r="E147" s="5">
        <v>0</v>
      </c>
      <c r="F147" s="7">
        <f t="shared" ca="1" si="51"/>
        <v>2451593.625</v>
      </c>
      <c r="G147" s="7">
        <f t="shared" ca="1" si="52"/>
        <v>1.3312799452429842E-3</v>
      </c>
      <c r="H147" s="7">
        <f t="shared" ca="1" si="53"/>
        <v>328.39356288852503</v>
      </c>
      <c r="I147" s="7">
        <f t="shared" ca="1" si="54"/>
        <v>405.45392369859826</v>
      </c>
      <c r="J147" s="7">
        <f t="shared" ca="1" si="55"/>
        <v>1.6708578036760392E-2</v>
      </c>
      <c r="K147" s="7">
        <f t="shared" ca="1" si="56"/>
        <v>1.3846963367204594</v>
      </c>
      <c r="L147" s="7">
        <f t="shared" ca="1" si="57"/>
        <v>329.77825922524551</v>
      </c>
      <c r="M147" s="7">
        <f t="shared" ca="1" si="58"/>
        <v>406.83862003531874</v>
      </c>
      <c r="N147" s="7">
        <f t="shared" ca="1" si="59"/>
        <v>0.98842454765018506</v>
      </c>
      <c r="O147" s="7">
        <f t="shared" ca="1" si="60"/>
        <v>329.76853625153842</v>
      </c>
      <c r="P147" s="7">
        <f t="shared" ca="1" si="61"/>
        <v>23.439273798924535</v>
      </c>
      <c r="Q147" s="7">
        <f t="shared" ca="1" si="62"/>
        <v>23.437899626435055</v>
      </c>
      <c r="R147" s="7">
        <f t="shared" ca="1" si="63"/>
        <v>-28.1319746873619</v>
      </c>
      <c r="S147" s="7">
        <f t="shared" ca="1" si="64"/>
        <v>-11.552595404704936</v>
      </c>
      <c r="T147" s="7">
        <f t="shared" ca="1" si="65"/>
        <v>4.3029274564280039E-2</v>
      </c>
      <c r="U147" s="7">
        <f t="shared" ca="1" si="66"/>
        <v>-13.959080786835091</v>
      </c>
      <c r="V147" s="7">
        <f t="shared" ca="1" si="67"/>
        <v>73.290675981855088</v>
      </c>
      <c r="W147" s="23">
        <f t="shared" ca="1" si="68"/>
        <v>0.21802713943530216</v>
      </c>
      <c r="X147" s="24">
        <f t="shared" ca="1" si="69"/>
        <v>1.4441928374593599E-2</v>
      </c>
      <c r="Y147" s="24">
        <f t="shared" ca="1" si="70"/>
        <v>0.42161235049601076</v>
      </c>
      <c r="Z147" s="7">
        <f t="shared" ca="1" si="71"/>
        <v>586.32540785484071</v>
      </c>
      <c r="AA147" s="7">
        <f t="shared" ca="1" si="72"/>
        <v>406.0409192131649</v>
      </c>
      <c r="AB147" s="7">
        <f t="shared" ca="1" si="73"/>
        <v>-78.489770196708776</v>
      </c>
      <c r="AC147" s="7">
        <f t="shared" ca="1" si="74"/>
        <v>93.524836756015347</v>
      </c>
      <c r="AD147" s="7">
        <f t="shared" ca="1" si="75"/>
        <v>-3.5248367560153469</v>
      </c>
      <c r="AE147" s="7">
        <f t="shared" ca="1" si="76"/>
        <v>9.3672273192344058E-2</v>
      </c>
      <c r="AF147" s="7">
        <f t="shared" ca="1" si="77"/>
        <v>-3.4311644828230028</v>
      </c>
      <c r="AG147" s="7" t="e">
        <f ca="1">IF(AB147&gt;0,MOD(DEGREES(ACOS(((SIN(RADIANS(A147))*COS(RADIANS(AC147)))-SIN(RADIANS(S147)))/(COS(RADIANS(A147))*SIN(RADIANS(AC147)))))+180,360),MOD(540-DEGREES(ACOS(((SIN(RADIANS(A147))*COS(RADIANS(AC147)))-SIN(RADIANS(S147)))/(COS(RADIANS(#REF!))*SIN(RADIANS(AC147))))),360))</f>
        <v>#REF!</v>
      </c>
    </row>
    <row r="148" spans="1:33" x14ac:dyDescent="0.2">
      <c r="A148" s="12">
        <f t="shared" ca="1" si="78"/>
        <v>-39</v>
      </c>
      <c r="B148" s="12">
        <f t="shared" ca="1" si="79"/>
        <v>146</v>
      </c>
      <c r="C148" s="3">
        <f t="shared" ca="1" si="81"/>
        <v>6</v>
      </c>
      <c r="D148" s="2">
        <f t="shared" ca="1" si="80"/>
        <v>38615</v>
      </c>
      <c r="E148" s="5">
        <v>0</v>
      </c>
      <c r="F148" s="7">
        <f t="shared" ca="1" si="51"/>
        <v>2453633.25</v>
      </c>
      <c r="G148" s="7">
        <f t="shared" ca="1" si="52"/>
        <v>5.7173169062286103E-2</v>
      </c>
      <c r="H148" s="7">
        <f t="shared" ca="1" si="53"/>
        <v>178.74456085413021</v>
      </c>
      <c r="I148" s="7">
        <f t="shared" ca="1" si="54"/>
        <v>2415.7088978094994</v>
      </c>
      <c r="J148" s="7">
        <f t="shared" ca="1" si="55"/>
        <v>1.6706230197338811E-2</v>
      </c>
      <c r="K148" s="7">
        <f t="shared" ca="1" si="56"/>
        <v>-1.8453118825996393</v>
      </c>
      <c r="L148" s="7">
        <f t="shared" ca="1" si="57"/>
        <v>176.89924897153057</v>
      </c>
      <c r="M148" s="7">
        <f t="shared" ca="1" si="58"/>
        <v>2413.8635859268998</v>
      </c>
      <c r="N148" s="7">
        <f t="shared" ca="1" si="59"/>
        <v>1.004385363832853</v>
      </c>
      <c r="O148" s="7">
        <f t="shared" ca="1" si="60"/>
        <v>176.8923654414767</v>
      </c>
      <c r="P148" s="7">
        <f t="shared" ca="1" si="61"/>
        <v>23.438547621250166</v>
      </c>
      <c r="Q148" s="7">
        <f t="shared" ca="1" si="62"/>
        <v>23.441026533725854</v>
      </c>
      <c r="R148" s="7">
        <f t="shared" ca="1" si="63"/>
        <v>177.14839617543527</v>
      </c>
      <c r="S148" s="7">
        <f t="shared" ca="1" si="64"/>
        <v>1.2357221555253761</v>
      </c>
      <c r="T148" s="7">
        <f t="shared" ca="1" si="65"/>
        <v>4.3041083292692364E-2</v>
      </c>
      <c r="U148" s="7">
        <f t="shared" ca="1" si="66"/>
        <v>6.3306175414931189</v>
      </c>
      <c r="V148" s="7">
        <f t="shared" ca="1" si="67"/>
        <v>90.07125905395678</v>
      </c>
      <c r="W148" s="23">
        <f t="shared" ca="1" si="68"/>
        <v>0.34004818226285199</v>
      </c>
      <c r="X148" s="24">
        <f t="shared" ca="1" si="69"/>
        <v>8.9850240446305407E-2</v>
      </c>
      <c r="Y148" s="24">
        <f t="shared" ca="1" si="70"/>
        <v>0.59024612407939858</v>
      </c>
      <c r="Z148" s="7">
        <f t="shared" ca="1" si="71"/>
        <v>720.57007243165424</v>
      </c>
      <c r="AA148" s="7">
        <f t="shared" ca="1" si="72"/>
        <v>230.3306175414931</v>
      </c>
      <c r="AB148" s="7">
        <f t="shared" ca="1" si="73"/>
        <v>-122.41734561462673</v>
      </c>
      <c r="AC148" s="7">
        <f t="shared" ca="1" si="74"/>
        <v>115.4732167641626</v>
      </c>
      <c r="AD148" s="7">
        <f t="shared" ca="1" si="75"/>
        <v>-25.473216764162601</v>
      </c>
      <c r="AE148" s="7">
        <f t="shared" ca="1" si="76"/>
        <v>1.2111623676497743E-2</v>
      </c>
      <c r="AF148" s="7">
        <f t="shared" ca="1" si="77"/>
        <v>-25.461105140486104</v>
      </c>
      <c r="AG148" s="7" t="e">
        <f ca="1">IF(AB148&gt;0,MOD(DEGREES(ACOS(((SIN(RADIANS(A148))*COS(RADIANS(AC148)))-SIN(RADIANS(S148)))/(COS(RADIANS(A148))*SIN(RADIANS(AC148)))))+180,360),MOD(540-DEGREES(ACOS(((SIN(RADIANS(A148))*COS(RADIANS(AC148)))-SIN(RADIANS(S148)))/(COS(RADIANS(#REF!))*SIN(RADIANS(AC148))))),360))</f>
        <v>#REF!</v>
      </c>
    </row>
    <row r="149" spans="1:33" x14ac:dyDescent="0.2">
      <c r="A149" s="12">
        <f t="shared" ca="1" si="78"/>
        <v>22</v>
      </c>
      <c r="B149" s="12">
        <f t="shared" ca="1" si="79"/>
        <v>-180</v>
      </c>
      <c r="C149" s="3">
        <f t="shared" ca="1" si="81"/>
        <v>10</v>
      </c>
      <c r="D149" s="2">
        <f t="shared" ca="1" si="80"/>
        <v>38233</v>
      </c>
      <c r="E149" s="5">
        <v>0</v>
      </c>
      <c r="F149" s="7">
        <f t="shared" ca="1" si="51"/>
        <v>2453251.0833333335</v>
      </c>
      <c r="G149" s="7">
        <f t="shared" ca="1" si="52"/>
        <v>4.671001597080051E-2</v>
      </c>
      <c r="H149" s="7">
        <f t="shared" ca="1" si="53"/>
        <v>162.06299438194264</v>
      </c>
      <c r="I149" s="7">
        <f t="shared" ca="1" si="54"/>
        <v>2039.0453236442038</v>
      </c>
      <c r="J149" s="7">
        <f t="shared" ca="1" si="55"/>
        <v>1.6706670174621335E-2</v>
      </c>
      <c r="K149" s="7">
        <f t="shared" ca="1" si="56"/>
        <v>-1.6241014808483361</v>
      </c>
      <c r="L149" s="7">
        <f t="shared" ca="1" si="57"/>
        <v>160.43889290109431</v>
      </c>
      <c r="M149" s="7">
        <f t="shared" ca="1" si="58"/>
        <v>2037.4212221633554</v>
      </c>
      <c r="N149" s="7">
        <f t="shared" ca="1" si="59"/>
        <v>1.0087968924428015</v>
      </c>
      <c r="O149" s="7">
        <f t="shared" ca="1" si="60"/>
        <v>160.43048198664664</v>
      </c>
      <c r="P149" s="7">
        <f t="shared" ca="1" si="61"/>
        <v>23.438683685972173</v>
      </c>
      <c r="Q149" s="7">
        <f t="shared" ca="1" si="62"/>
        <v>23.440788464334478</v>
      </c>
      <c r="R149" s="7">
        <f t="shared" ca="1" si="63"/>
        <v>161.93641467879709</v>
      </c>
      <c r="S149" s="7">
        <f t="shared" ca="1" si="64"/>
        <v>7.6570694023080641</v>
      </c>
      <c r="T149" s="7">
        <f t="shared" ca="1" si="65"/>
        <v>4.3040184164768791E-2</v>
      </c>
      <c r="U149" s="7">
        <f t="shared" ca="1" si="66"/>
        <v>0.45969866906331874</v>
      </c>
      <c r="V149" s="7">
        <f t="shared" ca="1" si="67"/>
        <v>94.021979688496344</v>
      </c>
      <c r="W149" s="23">
        <f t="shared" ca="1" si="68"/>
        <v>1.4163474314798172</v>
      </c>
      <c r="X149" s="24">
        <f t="shared" ca="1" si="69"/>
        <v>1.1551752656784384</v>
      </c>
      <c r="Y149" s="24">
        <f t="shared" ca="1" si="70"/>
        <v>1.677519597281196</v>
      </c>
      <c r="Z149" s="7">
        <f t="shared" ca="1" si="71"/>
        <v>752.17583750797075</v>
      </c>
      <c r="AA149" s="7">
        <f t="shared" ca="1" si="72"/>
        <v>120.4596986690633</v>
      </c>
      <c r="AB149" s="7">
        <f t="shared" ca="1" si="73"/>
        <v>-149.88507533273417</v>
      </c>
      <c r="AC149" s="7">
        <f t="shared" ca="1" si="74"/>
        <v>138.15633841957631</v>
      </c>
      <c r="AD149" s="7">
        <f t="shared" ca="1" si="75"/>
        <v>-48.156338419576315</v>
      </c>
      <c r="AE149" s="7">
        <f t="shared" ca="1" si="76"/>
        <v>5.1668927911386938E-3</v>
      </c>
      <c r="AF149" s="7">
        <f t="shared" ca="1" si="77"/>
        <v>-48.151171526785177</v>
      </c>
      <c r="AG149" s="7" t="e">
        <f ca="1">IF(AB149&gt;0,MOD(DEGREES(ACOS(((SIN(RADIANS(A149))*COS(RADIANS(AC149)))-SIN(RADIANS(S149)))/(COS(RADIANS(A149))*SIN(RADIANS(AC149)))))+180,360),MOD(540-DEGREES(ACOS(((SIN(RADIANS(A149))*COS(RADIANS(AC149)))-SIN(RADIANS(S149)))/(COS(RADIANS(#REF!))*SIN(RADIANS(AC149))))),360))</f>
        <v>#REF!</v>
      </c>
    </row>
    <row r="150" spans="1:33" x14ac:dyDescent="0.2">
      <c r="A150" s="12">
        <f t="shared" ca="1" si="78"/>
        <v>53</v>
      </c>
      <c r="B150" s="12">
        <f t="shared" ca="1" si="79"/>
        <v>128</v>
      </c>
      <c r="C150" s="3">
        <f t="shared" ca="1" si="81"/>
        <v>11</v>
      </c>
      <c r="D150" s="2">
        <f t="shared" ca="1" si="80"/>
        <v>37992</v>
      </c>
      <c r="E150" s="5">
        <v>0</v>
      </c>
      <c r="F150" s="7">
        <f t="shared" ca="1" si="51"/>
        <v>2453010.0416666665</v>
      </c>
      <c r="G150" s="7">
        <f t="shared" ca="1" si="52"/>
        <v>4.0110654802642337E-2</v>
      </c>
      <c r="H150" s="7">
        <f t="shared" ca="1" si="53"/>
        <v>284.48091176831849</v>
      </c>
      <c r="I150" s="7">
        <f t="shared" ca="1" si="54"/>
        <v>1801.4745891578691</v>
      </c>
      <c r="J150" s="7">
        <f t="shared" ca="1" si="55"/>
        <v>1.6706947664560913E-2</v>
      </c>
      <c r="K150" s="7">
        <f t="shared" ca="1" si="56"/>
        <v>5.0315345204957319E-2</v>
      </c>
      <c r="L150" s="7">
        <f t="shared" ca="1" si="57"/>
        <v>284.53122711352347</v>
      </c>
      <c r="M150" s="7">
        <f t="shared" ca="1" si="58"/>
        <v>1801.5249045030741</v>
      </c>
      <c r="N150" s="7">
        <f t="shared" ca="1" si="59"/>
        <v>0.9832997756414158</v>
      </c>
      <c r="O150" s="7">
        <f t="shared" ca="1" si="60"/>
        <v>284.52201515282604</v>
      </c>
      <c r="P150" s="7">
        <f t="shared" ca="1" si="61"/>
        <v>23.438769505239772</v>
      </c>
      <c r="Q150" s="7">
        <f t="shared" ca="1" si="62"/>
        <v>23.440500315694411</v>
      </c>
      <c r="R150" s="7">
        <f t="shared" ca="1" si="63"/>
        <v>-74.234195604064652</v>
      </c>
      <c r="S150" s="7">
        <f t="shared" ca="1" si="64"/>
        <v>-22.649170155805788</v>
      </c>
      <c r="T150" s="7">
        <f t="shared" ca="1" si="65"/>
        <v>4.3039095913778899E-2</v>
      </c>
      <c r="U150" s="7">
        <f t="shared" ca="1" si="66"/>
        <v>-5.1722145312420418</v>
      </c>
      <c r="V150" s="7">
        <f t="shared" ca="1" si="67"/>
        <v>58.159503287608189</v>
      </c>
      <c r="W150" s="23">
        <f t="shared" ca="1" si="68"/>
        <v>0.60636959342447361</v>
      </c>
      <c r="X150" s="24">
        <f t="shared" ca="1" si="69"/>
        <v>0.44481541762556198</v>
      </c>
      <c r="Y150" s="24">
        <f t="shared" ca="1" si="70"/>
        <v>0.76792376922338523</v>
      </c>
      <c r="Z150" s="7">
        <f t="shared" ca="1" si="71"/>
        <v>465.27602630086551</v>
      </c>
      <c r="AA150" s="7">
        <f t="shared" ca="1" si="72"/>
        <v>1286.8277854687581</v>
      </c>
      <c r="AB150" s="7">
        <f t="shared" ca="1" si="73"/>
        <v>141.70694636718952</v>
      </c>
      <c r="AC150" s="7">
        <f t="shared" ca="1" si="74"/>
        <v>138.02643594909824</v>
      </c>
      <c r="AD150" s="7">
        <f t="shared" ca="1" si="75"/>
        <v>-48.026435949098243</v>
      </c>
      <c r="AE150" s="7">
        <f t="shared" ca="1" si="76"/>
        <v>5.1905127362693974E-3</v>
      </c>
      <c r="AF150" s="7">
        <f t="shared" ca="1" si="77"/>
        <v>-48.021245436361973</v>
      </c>
      <c r="AG150" s="7">
        <f ca="1">IF(AB150&gt;0,MOD(DEGREES(ACOS(((SIN(RADIANS(A150))*COS(RADIANS(AC150)))-SIN(RADIANS(S150)))/(COS(RADIANS(A150))*SIN(RADIANS(AC150)))))+180,360),MOD(540-DEGREES(ACOS(((SIN(RADIANS(A150))*COS(RADIANS(AC150)))-SIN(RADIANS(S150)))/(COS(RADIANS(#REF!))*SIN(RADIANS(AC150))))),360))</f>
        <v>301.22696992253708</v>
      </c>
    </row>
    <row r="151" spans="1:33" x14ac:dyDescent="0.2">
      <c r="A151" s="12">
        <f t="shared" ca="1" si="78"/>
        <v>-43</v>
      </c>
      <c r="B151" s="12">
        <f t="shared" ca="1" si="79"/>
        <v>-136</v>
      </c>
      <c r="C151" s="3">
        <f t="shared" ca="1" si="81"/>
        <v>5</v>
      </c>
      <c r="D151" s="2">
        <f t="shared" ca="1" si="80"/>
        <v>40433</v>
      </c>
      <c r="E151" s="5">
        <v>0</v>
      </c>
      <c r="F151" s="7">
        <f t="shared" ca="1" si="51"/>
        <v>2455451.2916666665</v>
      </c>
      <c r="G151" s="7">
        <f t="shared" ca="1" si="52"/>
        <v>0.10694843714350476</v>
      </c>
      <c r="H151" s="7">
        <f t="shared" ca="1" si="53"/>
        <v>170.69253274952916</v>
      </c>
      <c r="I151" s="7">
        <f t="shared" ca="1" si="54"/>
        <v>4207.5712754079159</v>
      </c>
      <c r="J151" s="7">
        <f t="shared" ca="1" si="55"/>
        <v>1.6704136759357228E-2</v>
      </c>
      <c r="K151" s="7">
        <f t="shared" ca="1" si="56"/>
        <v>-1.7550893970508086</v>
      </c>
      <c r="L151" s="7">
        <f t="shared" ca="1" si="57"/>
        <v>168.93744335247837</v>
      </c>
      <c r="M151" s="7">
        <f t="shared" ca="1" si="58"/>
        <v>4205.8161860108648</v>
      </c>
      <c r="N151" s="7">
        <f t="shared" ca="1" si="59"/>
        <v>1.0066103306608338</v>
      </c>
      <c r="O151" s="7">
        <f t="shared" ca="1" si="60"/>
        <v>168.93648463531852</v>
      </c>
      <c r="P151" s="7">
        <f t="shared" ca="1" si="61"/>
        <v>23.437900334551255</v>
      </c>
      <c r="Q151" s="7">
        <f t="shared" ca="1" si="62"/>
        <v>23.438264897558359</v>
      </c>
      <c r="R151" s="7">
        <f t="shared" ca="1" si="63"/>
        <v>169.82946304296368</v>
      </c>
      <c r="S151" s="7">
        <f t="shared" ca="1" si="64"/>
        <v>4.3775938937379806</v>
      </c>
      <c r="T151" s="7">
        <f t="shared" ca="1" si="65"/>
        <v>4.3030653915887736E-2</v>
      </c>
      <c r="U151" s="7">
        <f t="shared" ca="1" si="66"/>
        <v>3.4242088424438903</v>
      </c>
      <c r="V151" s="7">
        <f t="shared" ca="1" si="67"/>
        <v>87.050839805174917</v>
      </c>
      <c r="W151" s="23">
        <f t="shared" ca="1" si="68"/>
        <v>1.0837331883038583</v>
      </c>
      <c r="X151" s="24">
        <f t="shared" ca="1" si="69"/>
        <v>0.84192529995615017</v>
      </c>
      <c r="Y151" s="24">
        <f t="shared" ca="1" si="70"/>
        <v>1.3255410766515665</v>
      </c>
      <c r="Z151" s="7">
        <f t="shared" ca="1" si="71"/>
        <v>696.40671844139933</v>
      </c>
      <c r="AA151" s="7">
        <f t="shared" ca="1" si="72"/>
        <v>599.42420884244393</v>
      </c>
      <c r="AB151" s="7">
        <f t="shared" ca="1" si="73"/>
        <v>-30.143947789389017</v>
      </c>
      <c r="AC151" s="7">
        <f t="shared" ca="1" si="74"/>
        <v>54.651463700408129</v>
      </c>
      <c r="AD151" s="7">
        <f t="shared" ca="1" si="75"/>
        <v>35.348536299591871</v>
      </c>
      <c r="AE151" s="7">
        <f t="shared" ca="1" si="76"/>
        <v>2.2698523658960537E-2</v>
      </c>
      <c r="AF151" s="7">
        <f t="shared" ca="1" si="77"/>
        <v>35.37123482325083</v>
      </c>
      <c r="AG151" s="7" t="e">
        <f ca="1">IF(AB151&gt;0,MOD(DEGREES(ACOS(((SIN(RADIANS(A151))*COS(RADIANS(AC151)))-SIN(RADIANS(S151)))/(COS(RADIANS(A151))*SIN(RADIANS(AC151)))))+180,360),MOD(540-DEGREES(ACOS(((SIN(RADIANS(A151))*COS(RADIANS(AC151)))-SIN(RADIANS(S151)))/(COS(RADIANS(#REF!))*SIN(RADIANS(AC151))))),360))</f>
        <v>#REF!</v>
      </c>
    </row>
    <row r="152" spans="1:33" x14ac:dyDescent="0.2">
      <c r="A152" s="12">
        <f t="shared" ca="1" si="78"/>
        <v>-63</v>
      </c>
      <c r="B152" s="12">
        <f t="shared" ca="1" si="79"/>
        <v>12</v>
      </c>
      <c r="C152" s="3">
        <f t="shared" ca="1" si="81"/>
        <v>-10</v>
      </c>
      <c r="D152" s="2">
        <f t="shared" ca="1" si="80"/>
        <v>42144</v>
      </c>
      <c r="E152" s="5">
        <v>0</v>
      </c>
      <c r="F152" s="7">
        <f t="shared" ca="1" si="51"/>
        <v>2457162.9166666665</v>
      </c>
      <c r="G152" s="7">
        <f t="shared" ca="1" si="52"/>
        <v>0.1538101756787546</v>
      </c>
      <c r="H152" s="7">
        <f t="shared" ca="1" si="53"/>
        <v>57.751199295682454</v>
      </c>
      <c r="I152" s="7">
        <f t="shared" ca="1" si="54"/>
        <v>5894.5493557370528</v>
      </c>
      <c r="J152" s="7">
        <f t="shared" ca="1" si="55"/>
        <v>1.6702165284230856E-2</v>
      </c>
      <c r="K152" s="7">
        <f t="shared" ca="1" si="56"/>
        <v>1.3441304803083989</v>
      </c>
      <c r="L152" s="7">
        <f t="shared" ca="1" si="57"/>
        <v>59.095329775990855</v>
      </c>
      <c r="M152" s="7">
        <f t="shared" ca="1" si="58"/>
        <v>5895.893486217361</v>
      </c>
      <c r="N152" s="7">
        <f t="shared" ca="1" si="59"/>
        <v>1.0118572007499262</v>
      </c>
      <c r="O152" s="7">
        <f t="shared" ca="1" si="60"/>
        <v>59.090267843312631</v>
      </c>
      <c r="P152" s="7">
        <f t="shared" ca="1" si="61"/>
        <v>23.437290935906869</v>
      </c>
      <c r="Q152" s="7">
        <f t="shared" ca="1" si="62"/>
        <v>23.434753130812659</v>
      </c>
      <c r="R152" s="7">
        <f t="shared" ca="1" si="63"/>
        <v>56.873765976968869</v>
      </c>
      <c r="S152" s="7">
        <f t="shared" ca="1" si="64"/>
        <v>19.951316031562321</v>
      </c>
      <c r="T152" s="7">
        <f t="shared" ca="1" si="65"/>
        <v>4.3017393631074728E-2</v>
      </c>
      <c r="U152" s="7">
        <f t="shared" ca="1" si="66"/>
        <v>3.4850890196092799</v>
      </c>
      <c r="V152" s="7">
        <f t="shared" ca="1" si="67"/>
        <v>47.283105287447682</v>
      </c>
      <c r="W152" s="23">
        <f t="shared" ca="1" si="68"/>
        <v>4.7579799291937994E-2</v>
      </c>
      <c r="X152" s="24">
        <f t="shared" ca="1" si="69"/>
        <v>-8.3762159839861114E-2</v>
      </c>
      <c r="Y152" s="24">
        <f t="shared" ca="1" si="70"/>
        <v>0.17892175842373709</v>
      </c>
      <c r="Z152" s="7">
        <f t="shared" ca="1" si="71"/>
        <v>378.26484229958146</v>
      </c>
      <c r="AA152" s="7">
        <f t="shared" ca="1" si="72"/>
        <v>651.48508901960929</v>
      </c>
      <c r="AB152" s="7">
        <f t="shared" ca="1" si="73"/>
        <v>-17.128727745097677</v>
      </c>
      <c r="AC152" s="7">
        <f t="shared" ca="1" si="74"/>
        <v>84.04284982998</v>
      </c>
      <c r="AD152" s="7">
        <f t="shared" ca="1" si="75"/>
        <v>5.9571501700200002</v>
      </c>
      <c r="AE152" s="7">
        <f t="shared" ca="1" si="76"/>
        <v>0.13948121747937542</v>
      </c>
      <c r="AF152" s="7">
        <f t="shared" ca="1" si="77"/>
        <v>6.0966313874993761</v>
      </c>
      <c r="AG152" s="7" t="e">
        <f ca="1">IF(AB152&gt;0,MOD(DEGREES(ACOS(((SIN(RADIANS(A152))*COS(RADIANS(AC152)))-SIN(RADIANS(S152)))/(COS(RADIANS(A152))*SIN(RADIANS(AC152)))))+180,360),MOD(540-DEGREES(ACOS(((SIN(RADIANS(A152))*COS(RADIANS(AC152)))-SIN(RADIANS(S152)))/(COS(RADIANS(#REF!))*SIN(RADIANS(AC152))))),360))</f>
        <v>#REF!</v>
      </c>
    </row>
    <row r="153" spans="1:33" x14ac:dyDescent="0.2">
      <c r="A153" s="12">
        <f t="shared" ca="1" si="78"/>
        <v>26</v>
      </c>
      <c r="B153" s="12">
        <f t="shared" ca="1" si="79"/>
        <v>3</v>
      </c>
      <c r="C153" s="3">
        <f t="shared" ca="1" si="81"/>
        <v>1</v>
      </c>
      <c r="D153" s="2">
        <f t="shared" ca="1" si="80"/>
        <v>42017</v>
      </c>
      <c r="E153" s="5">
        <v>0</v>
      </c>
      <c r="F153" s="7">
        <f t="shared" ca="1" si="51"/>
        <v>2457035.4583333335</v>
      </c>
      <c r="G153" s="7">
        <f t="shared" ca="1" si="52"/>
        <v>0.15032055669633096</v>
      </c>
      <c r="H153" s="7">
        <f t="shared" ca="1" si="53"/>
        <v>292.1222291932645</v>
      </c>
      <c r="I153" s="7">
        <f t="shared" ca="1" si="54"/>
        <v>5768.9263866589681</v>
      </c>
      <c r="J153" s="7">
        <f t="shared" ca="1" si="55"/>
        <v>1.6702312111810776E-2</v>
      </c>
      <c r="K153" s="7">
        <f t="shared" ca="1" si="56"/>
        <v>0.30322235568159073</v>
      </c>
      <c r="L153" s="7">
        <f t="shared" ca="1" si="57"/>
        <v>292.42545154894611</v>
      </c>
      <c r="M153" s="7">
        <f t="shared" ca="1" si="58"/>
        <v>5769.2296090146501</v>
      </c>
      <c r="N153" s="7">
        <f t="shared" ca="1" si="59"/>
        <v>0.98350786526287881</v>
      </c>
      <c r="O153" s="7">
        <f t="shared" ca="1" si="60"/>
        <v>292.42094217187025</v>
      </c>
      <c r="P153" s="7">
        <f t="shared" ca="1" si="61"/>
        <v>23.437336315545735</v>
      </c>
      <c r="Q153" s="7">
        <f t="shared" ca="1" si="62"/>
        <v>23.434855630856266</v>
      </c>
      <c r="R153" s="7">
        <f t="shared" ca="1" si="63"/>
        <v>-65.786945429712063</v>
      </c>
      <c r="S153" s="7">
        <f t="shared" ca="1" si="64"/>
        <v>-21.570279259969496</v>
      </c>
      <c r="T153" s="7">
        <f t="shared" ca="1" si="65"/>
        <v>4.3017780635626238E-2</v>
      </c>
      <c r="U153" s="7">
        <f t="shared" ca="1" si="66"/>
        <v>-8.3764056212104183</v>
      </c>
      <c r="V153" s="7">
        <f t="shared" ca="1" si="67"/>
        <v>79.896829403733506</v>
      </c>
      <c r="W153" s="23">
        <f t="shared" ca="1" si="68"/>
        <v>0.53915028168139612</v>
      </c>
      <c r="X153" s="24">
        <f t="shared" ca="1" si="69"/>
        <v>0.31721464444880304</v>
      </c>
      <c r="Y153" s="24">
        <f t="shared" ca="1" si="70"/>
        <v>0.76108591891398913</v>
      </c>
      <c r="Z153" s="7">
        <f t="shared" ca="1" si="71"/>
        <v>639.17463522986804</v>
      </c>
      <c r="AA153" s="7">
        <f t="shared" ca="1" si="72"/>
        <v>1383.6235943787897</v>
      </c>
      <c r="AB153" s="7">
        <f t="shared" ca="1" si="73"/>
        <v>165.90589859469742</v>
      </c>
      <c r="AC153" s="7">
        <f t="shared" ca="1" si="74"/>
        <v>166.37330347499008</v>
      </c>
      <c r="AD153" s="7">
        <f t="shared" ca="1" si="75"/>
        <v>-76.373303474990081</v>
      </c>
      <c r="AE153" s="7">
        <f t="shared" ca="1" si="76"/>
        <v>1.3987560691961843E-3</v>
      </c>
      <c r="AF153" s="7">
        <f t="shared" ca="1" si="77"/>
        <v>-76.371904718920888</v>
      </c>
      <c r="AG153" s="7">
        <f ca="1">IF(AB153&gt;0,MOD(DEGREES(ACOS(((SIN(RADIANS(A153))*COS(RADIANS(AC153)))-SIN(RADIANS(S153)))/(COS(RADIANS(A153))*SIN(RADIANS(AC153)))))+180,360),MOD(540-DEGREES(ACOS(((SIN(RADIANS(A153))*COS(RADIANS(AC153)))-SIN(RADIANS(S153)))/(COS(RADIANS(#REF!))*SIN(RADIANS(AC153))))),360))</f>
        <v>286.00641661152071</v>
      </c>
    </row>
    <row r="154" spans="1:33" x14ac:dyDescent="0.2">
      <c r="A154" s="12">
        <f t="shared" ca="1" si="78"/>
        <v>83</v>
      </c>
      <c r="B154" s="12">
        <f t="shared" ca="1" si="79"/>
        <v>-28</v>
      </c>
      <c r="C154" s="3">
        <f t="shared" ca="1" si="81"/>
        <v>1</v>
      </c>
      <c r="D154" s="2">
        <f t="shared" ca="1" si="80"/>
        <v>38910</v>
      </c>
      <c r="E154" s="5">
        <v>0</v>
      </c>
      <c r="F154" s="7">
        <f t="shared" ca="1" si="51"/>
        <v>2453928.4583333335</v>
      </c>
      <c r="G154" s="7">
        <f t="shared" ca="1" si="52"/>
        <v>6.5255532740136582E-2</v>
      </c>
      <c r="H154" s="7">
        <f t="shared" ca="1" si="53"/>
        <v>109.71587560279795</v>
      </c>
      <c r="I154" s="7">
        <f t="shared" ca="1" si="54"/>
        <v>2706.6663141584199</v>
      </c>
      <c r="J154" s="7">
        <f t="shared" ca="1" si="55"/>
        <v>1.6705890313645552E-2</v>
      </c>
      <c r="K154" s="7">
        <f t="shared" ca="1" si="56"/>
        <v>-0.21771342354128739</v>
      </c>
      <c r="L154" s="7">
        <f t="shared" ca="1" si="57"/>
        <v>109.49816217925667</v>
      </c>
      <c r="M154" s="7">
        <f t="shared" ca="1" si="58"/>
        <v>2706.4486007348787</v>
      </c>
      <c r="N154" s="7">
        <f t="shared" ca="1" si="59"/>
        <v>1.0165976473776801</v>
      </c>
      <c r="O154" s="7">
        <f t="shared" ca="1" si="60"/>
        <v>109.49257003824646</v>
      </c>
      <c r="P154" s="7">
        <f t="shared" ca="1" si="61"/>
        <v>23.438442516729491</v>
      </c>
      <c r="Q154" s="7">
        <f t="shared" ca="1" si="62"/>
        <v>23.441001980190677</v>
      </c>
      <c r="R154" s="7">
        <f t="shared" ca="1" si="63"/>
        <v>111.09730170837602</v>
      </c>
      <c r="S154" s="7">
        <f t="shared" ca="1" si="64"/>
        <v>22.024578157335597</v>
      </c>
      <c r="T154" s="7">
        <f t="shared" ca="1" si="65"/>
        <v>4.3040990559725253E-2</v>
      </c>
      <c r="U154" s="7">
        <f t="shared" ca="1" si="66"/>
        <v>-5.5440713005986559</v>
      </c>
      <c r="V154" s="7" t="e">
        <f t="shared" ca="1" si="67"/>
        <v>#NUM!</v>
      </c>
      <c r="W154" s="23">
        <f t="shared" ca="1" si="68"/>
        <v>0.62329449395874903</v>
      </c>
      <c r="X154" s="24" t="e">
        <f t="shared" ca="1" si="69"/>
        <v>#NUM!</v>
      </c>
      <c r="Y154" s="24" t="e">
        <f t="shared" ca="1" si="70"/>
        <v>#NUM!</v>
      </c>
      <c r="Z154" s="7" t="e">
        <f t="shared" ca="1" si="71"/>
        <v>#NUM!</v>
      </c>
      <c r="AA154" s="7">
        <f t="shared" ca="1" si="72"/>
        <v>1262.4559286994013</v>
      </c>
      <c r="AB154" s="7">
        <f t="shared" ca="1" si="73"/>
        <v>135.61398217485032</v>
      </c>
      <c r="AC154" s="7">
        <f t="shared" ca="1" si="74"/>
        <v>73.053912855298492</v>
      </c>
      <c r="AD154" s="7">
        <f t="shared" ca="1" si="75"/>
        <v>16.946087144701508</v>
      </c>
      <c r="AE154" s="7">
        <f t="shared" ca="1" si="76"/>
        <v>5.2287887489050965E-2</v>
      </c>
      <c r="AF154" s="7">
        <f t="shared" ca="1" si="77"/>
        <v>16.998375032190559</v>
      </c>
      <c r="AG154" s="7">
        <f ca="1">IF(AB154&gt;0,MOD(DEGREES(ACOS(((SIN(RADIANS(A154))*COS(RADIANS(AC154)))-SIN(RADIANS(S154)))/(COS(RADIANS(A154))*SIN(RADIANS(AC154)))))+180,360),MOD(540-DEGREES(ACOS(((SIN(RADIANS(A154))*COS(RADIANS(AC154)))-SIN(RADIANS(S154)))/(COS(RADIANS(#REF!))*SIN(RADIANS(AC154))))),360))</f>
        <v>317.32209834266371</v>
      </c>
    </row>
    <row r="155" spans="1:33" x14ac:dyDescent="0.2">
      <c r="A155" s="12">
        <f t="shared" ca="1" si="78"/>
        <v>-54</v>
      </c>
      <c r="B155" s="12">
        <f t="shared" ca="1" si="79"/>
        <v>7</v>
      </c>
      <c r="C155" s="3">
        <f t="shared" ca="1" si="81"/>
        <v>-13</v>
      </c>
      <c r="D155" s="2">
        <f t="shared" ca="1" si="80"/>
        <v>42235</v>
      </c>
      <c r="E155" s="5">
        <v>0</v>
      </c>
      <c r="F155" s="7">
        <f t="shared" ca="1" si="51"/>
        <v>2457254.0416666665</v>
      </c>
      <c r="G155" s="7">
        <f t="shared" ca="1" si="52"/>
        <v>0.15630504220852873</v>
      </c>
      <c r="H155" s="7">
        <f t="shared" ca="1" si="53"/>
        <v>147.5683152252368</v>
      </c>
      <c r="I155" s="7">
        <f t="shared" ca="1" si="54"/>
        <v>5984.3621812903129</v>
      </c>
      <c r="J155" s="7">
        <f t="shared" ca="1" si="55"/>
        <v>1.670206030949925E-2</v>
      </c>
      <c r="K155" s="7">
        <f t="shared" ca="1" si="56"/>
        <v>-1.3183857471954519</v>
      </c>
      <c r="L155" s="7">
        <f t="shared" ca="1" si="57"/>
        <v>146.24992947804134</v>
      </c>
      <c r="M155" s="7">
        <f t="shared" ca="1" si="58"/>
        <v>5983.0437955431171</v>
      </c>
      <c r="N155" s="7">
        <f t="shared" ca="1" si="59"/>
        <v>1.0120758649972825</v>
      </c>
      <c r="O155" s="7">
        <f t="shared" ca="1" si="60"/>
        <v>146.24446671278113</v>
      </c>
      <c r="P155" s="7">
        <f t="shared" ca="1" si="61"/>
        <v>23.437258492210532</v>
      </c>
      <c r="Q155" s="7">
        <f t="shared" ca="1" si="62"/>
        <v>23.434701386548269</v>
      </c>
      <c r="R155" s="7">
        <f t="shared" ca="1" si="63"/>
        <v>148.48373320624046</v>
      </c>
      <c r="S155" s="7">
        <f t="shared" ca="1" si="64"/>
        <v>12.766849208623311</v>
      </c>
      <c r="T155" s="7">
        <f t="shared" ca="1" si="65"/>
        <v>4.3017198263426454E-2</v>
      </c>
      <c r="U155" s="7">
        <f t="shared" ca="1" si="66"/>
        <v>-3.6848154296508975</v>
      </c>
      <c r="V155" s="7">
        <f t="shared" ca="1" si="67"/>
        <v>73.350971892655707</v>
      </c>
      <c r="W155" s="23">
        <f t="shared" ca="1" si="68"/>
        <v>-5.8552211507186848E-2</v>
      </c>
      <c r="X155" s="24">
        <f t="shared" ca="1" si="69"/>
        <v>-0.26230491120900828</v>
      </c>
      <c r="Y155" s="24">
        <f t="shared" ca="1" si="70"/>
        <v>0.14520048819463457</v>
      </c>
      <c r="Z155" s="7">
        <f t="shared" ca="1" si="71"/>
        <v>586.80777514124566</v>
      </c>
      <c r="AA155" s="7">
        <f t="shared" ca="1" si="72"/>
        <v>804.31518457034906</v>
      </c>
      <c r="AB155" s="7">
        <f t="shared" ca="1" si="73"/>
        <v>21.078796142587265</v>
      </c>
      <c r="AC155" s="7">
        <f t="shared" ca="1" si="74"/>
        <v>69.138182840600621</v>
      </c>
      <c r="AD155" s="7">
        <f t="shared" ca="1" si="75"/>
        <v>20.861817159399379</v>
      </c>
      <c r="AE155" s="7">
        <f t="shared" ca="1" si="76"/>
        <v>4.1999902212292418E-2</v>
      </c>
      <c r="AF155" s="7">
        <f t="shared" ca="1" si="77"/>
        <v>20.903817061611672</v>
      </c>
      <c r="AG155" s="7">
        <f ca="1">IF(AB155&gt;0,MOD(DEGREES(ACOS(((SIN(RADIANS(A155))*COS(RADIANS(AC155)))-SIN(RADIANS(S155)))/(COS(RADIANS(A155))*SIN(RADIANS(AC155)))))+180,360),MOD(540-DEGREES(ACOS(((SIN(RADIANS(A155))*COS(RADIANS(AC155)))-SIN(RADIANS(S155)))/(COS(RADIANS(#REF!))*SIN(RADIANS(AC155))))),360))</f>
        <v>337.95291661204737</v>
      </c>
    </row>
    <row r="156" spans="1:33" x14ac:dyDescent="0.2">
      <c r="A156" s="12">
        <f t="shared" ca="1" si="78"/>
        <v>-25</v>
      </c>
      <c r="B156" s="12">
        <f t="shared" ca="1" si="79"/>
        <v>-47</v>
      </c>
      <c r="C156" s="3">
        <f t="shared" ca="1" si="81"/>
        <v>4</v>
      </c>
      <c r="D156" s="2">
        <f t="shared" ca="1" si="80"/>
        <v>41625</v>
      </c>
      <c r="E156" s="5">
        <v>0</v>
      </c>
      <c r="F156" s="7">
        <f t="shared" ca="1" si="51"/>
        <v>2456643.3333333335</v>
      </c>
      <c r="G156" s="7">
        <f t="shared" ca="1" si="52"/>
        <v>0.13958475929728922</v>
      </c>
      <c r="H156" s="7">
        <f t="shared" ca="1" si="53"/>
        <v>265.62525714518142</v>
      </c>
      <c r="I156" s="7">
        <f t="shared" ca="1" si="54"/>
        <v>5382.447876665984</v>
      </c>
      <c r="J156" s="7">
        <f t="shared" ca="1" si="55"/>
        <v>1.6702763806862652E-2</v>
      </c>
      <c r="K156" s="7">
        <f t="shared" ca="1" si="56"/>
        <v>-0.5889089211509374</v>
      </c>
      <c r="L156" s="7">
        <f t="shared" ca="1" si="57"/>
        <v>265.03634822403046</v>
      </c>
      <c r="M156" s="7">
        <f t="shared" ca="1" si="58"/>
        <v>5381.8589677448335</v>
      </c>
      <c r="N156" s="7">
        <f t="shared" ca="1" si="59"/>
        <v>0.98410185945633299</v>
      </c>
      <c r="O156" s="7">
        <f t="shared" ca="1" si="60"/>
        <v>265.03340429767434</v>
      </c>
      <c r="P156" s="7">
        <f t="shared" ca="1" si="61"/>
        <v>23.437475925813537</v>
      </c>
      <c r="Q156" s="7">
        <f t="shared" ca="1" si="62"/>
        <v>23.435380540418389</v>
      </c>
      <c r="R156" s="7">
        <f t="shared" ca="1" si="63"/>
        <v>-95.410587424863124</v>
      </c>
      <c r="S156" s="7">
        <f t="shared" ca="1" si="64"/>
        <v>-23.342162249170908</v>
      </c>
      <c r="T156" s="7">
        <f t="shared" ca="1" si="65"/>
        <v>4.3019762541290564E-2</v>
      </c>
      <c r="U156" s="7">
        <f t="shared" ca="1" si="66"/>
        <v>4.1146672808313349</v>
      </c>
      <c r="V156" s="7">
        <f t="shared" ca="1" si="67"/>
        <v>102.63278445479556</v>
      </c>
      <c r="W156" s="23">
        <f t="shared" ca="1" si="68"/>
        <v>0.79436481438831152</v>
      </c>
      <c r="X156" s="24">
        <f t="shared" ca="1" si="69"/>
        <v>0.50927374645832391</v>
      </c>
      <c r="Y156" s="24">
        <f t="shared" ca="1" si="70"/>
        <v>1.0794558823182991</v>
      </c>
      <c r="Z156" s="7">
        <f t="shared" ca="1" si="71"/>
        <v>821.06227563836444</v>
      </c>
      <c r="AA156" s="7">
        <f t="shared" ca="1" si="72"/>
        <v>1016.1146672808313</v>
      </c>
      <c r="AB156" s="7">
        <f t="shared" ca="1" si="73"/>
        <v>74.028666820207832</v>
      </c>
      <c r="AC156" s="7">
        <f t="shared" ca="1" si="74"/>
        <v>66.645652663053966</v>
      </c>
      <c r="AD156" s="7">
        <f t="shared" ca="1" si="75"/>
        <v>23.354347336946034</v>
      </c>
      <c r="AE156" s="7">
        <f t="shared" ca="1" si="76"/>
        <v>3.7136514038721646E-2</v>
      </c>
      <c r="AF156" s="7">
        <f t="shared" ca="1" si="77"/>
        <v>23.391483850984756</v>
      </c>
      <c r="AG156" s="7">
        <f ca="1">IF(AB156&gt;0,MOD(DEGREES(ACOS(((SIN(RADIANS(A156))*COS(RADIANS(AC156)))-SIN(RADIANS(S156)))/(COS(RADIANS(A156))*SIN(RADIANS(AC156)))))+180,360),MOD(540-DEGREES(ACOS(((SIN(RADIANS(A156))*COS(RADIANS(AC156)))-SIN(RADIANS(S156)))/(COS(RADIANS(#REF!))*SIN(RADIANS(AC156))))),360))</f>
        <v>254.04705611857588</v>
      </c>
    </row>
    <row r="157" spans="1:33" x14ac:dyDescent="0.2">
      <c r="A157" s="12">
        <f t="shared" ca="1" si="78"/>
        <v>-21</v>
      </c>
      <c r="B157" s="12">
        <f t="shared" ca="1" si="79"/>
        <v>-25</v>
      </c>
      <c r="C157" s="3">
        <f t="shared" ca="1" si="81"/>
        <v>5</v>
      </c>
      <c r="D157" s="2">
        <f t="shared" ca="1" si="80"/>
        <v>38975</v>
      </c>
      <c r="E157" s="5">
        <v>0</v>
      </c>
      <c r="F157" s="7">
        <f t="shared" ca="1" si="51"/>
        <v>2453993.2916666665</v>
      </c>
      <c r="G157" s="7">
        <f t="shared" ca="1" si="52"/>
        <v>6.7030572667118732E-2</v>
      </c>
      <c r="H157" s="7">
        <f t="shared" ca="1" si="53"/>
        <v>173.61867952433795</v>
      </c>
      <c r="I157" s="7">
        <f t="shared" ca="1" si="54"/>
        <v>2770.5660657205176</v>
      </c>
      <c r="J157" s="7">
        <f t="shared" ca="1" si="55"/>
        <v>1.6705815666541318E-2</v>
      </c>
      <c r="K157" s="7">
        <f t="shared" ca="1" si="56"/>
        <v>-1.7925207237245029</v>
      </c>
      <c r="L157" s="7">
        <f t="shared" ca="1" si="57"/>
        <v>171.82615880061346</v>
      </c>
      <c r="M157" s="7">
        <f t="shared" ca="1" si="58"/>
        <v>2768.7735449967931</v>
      </c>
      <c r="N157" s="7">
        <f t="shared" ca="1" si="59"/>
        <v>1.0058054716611531</v>
      </c>
      <c r="O157" s="7">
        <f t="shared" ca="1" si="60"/>
        <v>171.82085267068283</v>
      </c>
      <c r="P157" s="7">
        <f t="shared" ca="1" si="61"/>
        <v>23.438419433787693</v>
      </c>
      <c r="Q157" s="7">
        <f t="shared" ca="1" si="62"/>
        <v>23.440971165328214</v>
      </c>
      <c r="R157" s="7">
        <f t="shared" ca="1" si="63"/>
        <v>172.48782521166859</v>
      </c>
      <c r="S157" s="7">
        <f t="shared" ca="1" si="64"/>
        <v>3.2443919196826712</v>
      </c>
      <c r="T157" s="7">
        <f t="shared" ca="1" si="65"/>
        <v>4.3040874179340549E-2</v>
      </c>
      <c r="U157" s="7">
        <f t="shared" ca="1" si="66"/>
        <v>4.4770277173504383</v>
      </c>
      <c r="V157" s="7">
        <f t="shared" ca="1" si="67"/>
        <v>89.646924281407181</v>
      </c>
      <c r="W157" s="23">
        <f t="shared" ca="1" si="68"/>
        <v>0.77466873075183995</v>
      </c>
      <c r="X157" s="24">
        <f t="shared" ca="1" si="69"/>
        <v>0.52564949663682004</v>
      </c>
      <c r="Y157" s="24">
        <f t="shared" ca="1" si="70"/>
        <v>1.02368796486686</v>
      </c>
      <c r="Z157" s="7">
        <f t="shared" ca="1" si="71"/>
        <v>717.17539425125744</v>
      </c>
      <c r="AA157" s="7">
        <f t="shared" ca="1" si="72"/>
        <v>1044.4770277173504</v>
      </c>
      <c r="AB157" s="7">
        <f t="shared" ca="1" si="73"/>
        <v>81.11925692933761</v>
      </c>
      <c r="AC157" s="7">
        <f t="shared" ca="1" si="74"/>
        <v>82.899408193647602</v>
      </c>
      <c r="AD157" s="7">
        <f t="shared" ca="1" si="75"/>
        <v>7.1005918063523978</v>
      </c>
      <c r="AE157" s="7">
        <f t="shared" ca="1" si="76"/>
        <v>0.12029660204654602</v>
      </c>
      <c r="AF157" s="7">
        <f t="shared" ca="1" si="77"/>
        <v>7.2208884083989435</v>
      </c>
      <c r="AG157" s="7">
        <f ca="1">IF(AB157&gt;0,MOD(DEGREES(ACOS(((SIN(RADIANS(A157))*COS(RADIANS(AC157)))-SIN(RADIANS(S157)))/(COS(RADIANS(A157))*SIN(RADIANS(AC157)))))+180,360),MOD(540-DEGREES(ACOS(((SIN(RADIANS(A157))*COS(RADIANS(AC157)))-SIN(RADIANS(S157)))/(COS(RADIANS(#REF!))*SIN(RADIANS(AC157))))),360))</f>
        <v>276.25230471424845</v>
      </c>
    </row>
    <row r="158" spans="1:33" x14ac:dyDescent="0.2">
      <c r="A158" s="12">
        <f t="shared" ca="1" si="78"/>
        <v>3</v>
      </c>
      <c r="B158" s="12">
        <f t="shared" ca="1" si="79"/>
        <v>121</v>
      </c>
      <c r="C158" s="3">
        <f t="shared" ca="1" si="81"/>
        <v>4</v>
      </c>
      <c r="D158" s="2">
        <f t="shared" ca="1" si="80"/>
        <v>43294</v>
      </c>
      <c r="E158" s="5">
        <v>0</v>
      </c>
      <c r="F158" s="7">
        <f t="shared" ca="1" si="51"/>
        <v>2458312.3333333335</v>
      </c>
      <c r="G158" s="7">
        <f t="shared" ca="1" si="52"/>
        <v>0.18527948893452398</v>
      </c>
      <c r="H158" s="7">
        <f t="shared" ca="1" si="53"/>
        <v>110.67070576022616</v>
      </c>
      <c r="I158" s="7">
        <f t="shared" ca="1" si="54"/>
        <v>7027.4147445831386</v>
      </c>
      <c r="J158" s="7">
        <f t="shared" ca="1" si="55"/>
        <v>1.6700841056704101E-2</v>
      </c>
      <c r="K158" s="7">
        <f t="shared" ca="1" si="56"/>
        <v>-0.241962779845565</v>
      </c>
      <c r="L158" s="7">
        <f t="shared" ca="1" si="57"/>
        <v>110.42874298038059</v>
      </c>
      <c r="M158" s="7">
        <f t="shared" ca="1" si="58"/>
        <v>7027.1727818032932</v>
      </c>
      <c r="N158" s="7">
        <f t="shared" ca="1" si="59"/>
        <v>1.0165667555445932</v>
      </c>
      <c r="O158" s="7">
        <f t="shared" ca="1" si="60"/>
        <v>110.41921970869996</v>
      </c>
      <c r="P158" s="7">
        <f t="shared" ca="1" si="61"/>
        <v>23.436881703334183</v>
      </c>
      <c r="Q158" s="7">
        <f t="shared" ca="1" si="62"/>
        <v>23.435352346508079</v>
      </c>
      <c r="R158" s="7">
        <f t="shared" ca="1" si="63"/>
        <v>112.08480696100906</v>
      </c>
      <c r="S158" s="7">
        <f t="shared" ca="1" si="64"/>
        <v>21.883694683718019</v>
      </c>
      <c r="T158" s="7">
        <f t="shared" ca="1" si="65"/>
        <v>4.3019656088038753E-2</v>
      </c>
      <c r="U158" s="7">
        <f t="shared" ca="1" si="66"/>
        <v>-5.6916435008752302</v>
      </c>
      <c r="V158" s="7">
        <f t="shared" ca="1" si="67"/>
        <v>92.105462227915396</v>
      </c>
      <c r="W158" s="23">
        <f t="shared" ca="1" si="68"/>
        <v>0.3345080857644967</v>
      </c>
      <c r="X158" s="24">
        <f t="shared" ca="1" si="69"/>
        <v>7.8659579575842797E-2</v>
      </c>
      <c r="Y158" s="24">
        <f t="shared" ca="1" si="70"/>
        <v>0.5903565919531506</v>
      </c>
      <c r="Z158" s="7">
        <f t="shared" ca="1" si="71"/>
        <v>736.84369782332317</v>
      </c>
      <c r="AA158" s="7">
        <f t="shared" ca="1" si="72"/>
        <v>238.30835649912478</v>
      </c>
      <c r="AB158" s="7">
        <f t="shared" ca="1" si="73"/>
        <v>-120.4229108752188</v>
      </c>
      <c r="AC158" s="7">
        <f t="shared" ca="1" si="74"/>
        <v>116.72696210780929</v>
      </c>
      <c r="AD158" s="7">
        <f t="shared" ca="1" si="75"/>
        <v>-26.726962107809285</v>
      </c>
      <c r="AE158" s="7">
        <f t="shared" ca="1" si="76"/>
        <v>1.1458931360088603E-2</v>
      </c>
      <c r="AF158" s="7">
        <f t="shared" ca="1" si="77"/>
        <v>-26.715503176449197</v>
      </c>
      <c r="AG158" s="7" t="e">
        <f ca="1">IF(AB158&gt;0,MOD(DEGREES(ACOS(((SIN(RADIANS(A158))*COS(RADIANS(AC158)))-SIN(RADIANS(S158)))/(COS(RADIANS(A158))*SIN(RADIANS(AC158)))))+180,360),MOD(540-DEGREES(ACOS(((SIN(RADIANS(A158))*COS(RADIANS(AC158)))-SIN(RADIANS(S158)))/(COS(RADIANS(#REF!))*SIN(RADIANS(AC158))))),360))</f>
        <v>#REF!</v>
      </c>
    </row>
    <row r="159" spans="1:33" x14ac:dyDescent="0.2">
      <c r="A159" s="12">
        <f t="shared" ca="1" si="78"/>
        <v>-38</v>
      </c>
      <c r="B159" s="12">
        <f t="shared" ca="1" si="79"/>
        <v>66</v>
      </c>
      <c r="C159" s="3">
        <f t="shared" ca="1" si="81"/>
        <v>12</v>
      </c>
      <c r="D159" s="2">
        <f t="shared" ca="1" si="80"/>
        <v>39674</v>
      </c>
      <c r="E159" s="5">
        <v>0</v>
      </c>
      <c r="F159" s="7">
        <f t="shared" ca="1" si="51"/>
        <v>2454692</v>
      </c>
      <c r="G159" s="7">
        <f t="shared" ca="1" si="52"/>
        <v>8.6160164271047224E-2</v>
      </c>
      <c r="H159" s="7">
        <f t="shared" ca="1" si="53"/>
        <v>142.2987046877879</v>
      </c>
      <c r="I159" s="7">
        <f t="shared" ca="1" si="54"/>
        <v>3459.2131954470869</v>
      </c>
      <c r="J159" s="7">
        <f t="shared" ca="1" si="55"/>
        <v>1.6705011144607724E-2</v>
      </c>
      <c r="K159" s="7">
        <f t="shared" ca="1" si="56"/>
        <v>-1.190841834047371</v>
      </c>
      <c r="L159" s="7">
        <f t="shared" ca="1" si="57"/>
        <v>141.10786285374053</v>
      </c>
      <c r="M159" s="7">
        <f t="shared" ca="1" si="58"/>
        <v>3458.0223536130397</v>
      </c>
      <c r="N159" s="7">
        <f t="shared" ca="1" si="59"/>
        <v>1.0130534549956025</v>
      </c>
      <c r="O159" s="7">
        <f t="shared" ca="1" si="60"/>
        <v>141.10534676261793</v>
      </c>
      <c r="P159" s="7">
        <f t="shared" ca="1" si="61"/>
        <v>23.438170669080378</v>
      </c>
      <c r="Q159" s="7">
        <f t="shared" ca="1" si="62"/>
        <v>23.440084869755818</v>
      </c>
      <c r="R159" s="7">
        <f t="shared" ca="1" si="63"/>
        <v>143.49230633041694</v>
      </c>
      <c r="S159" s="7">
        <f t="shared" ca="1" si="64"/>
        <v>14.463810702018625</v>
      </c>
      <c r="T159" s="7">
        <f t="shared" ca="1" si="65"/>
        <v>4.3037526925288658E-2</v>
      </c>
      <c r="U159" s="7">
        <f t="shared" ca="1" si="66"/>
        <v>-4.7840639730786325</v>
      </c>
      <c r="V159" s="7">
        <f t="shared" ca="1" si="67"/>
        <v>79.486054269685098</v>
      </c>
      <c r="W159" s="23">
        <f t="shared" ca="1" si="68"/>
        <v>0.81998893331463796</v>
      </c>
      <c r="X159" s="24">
        <f t="shared" ca="1" si="69"/>
        <v>0.59919433812106826</v>
      </c>
      <c r="Y159" s="24">
        <f t="shared" ca="1" si="70"/>
        <v>1.0407835285082077</v>
      </c>
      <c r="Z159" s="7">
        <f t="shared" ca="1" si="71"/>
        <v>635.88843415748079</v>
      </c>
      <c r="AA159" s="7">
        <f t="shared" ca="1" si="72"/>
        <v>979.21593602692133</v>
      </c>
      <c r="AB159" s="7">
        <f t="shared" ca="1" si="73"/>
        <v>64.803984006730332</v>
      </c>
      <c r="AC159" s="7">
        <f t="shared" ca="1" si="74"/>
        <v>80.150325090194954</v>
      </c>
      <c r="AD159" s="7">
        <f t="shared" ca="1" si="75"/>
        <v>9.8496749098050458</v>
      </c>
      <c r="AE159" s="7">
        <f t="shared" ca="1" si="76"/>
        <v>8.9389925693539346E-2</v>
      </c>
      <c r="AF159" s="7">
        <f t="shared" ca="1" si="77"/>
        <v>9.939064835498586</v>
      </c>
      <c r="AG159" s="7">
        <f ca="1">IF(AB159&gt;0,MOD(DEGREES(ACOS(((SIN(RADIANS(A159))*COS(RADIANS(AC159)))-SIN(RADIANS(S159)))/(COS(RADIANS(A159))*SIN(RADIANS(AC159)))))+180,360),MOD(540-DEGREES(ACOS(((SIN(RADIANS(A159))*COS(RADIANS(AC159)))-SIN(RADIANS(S159)))/(COS(RADIANS(#REF!))*SIN(RADIANS(AC159))))),360))</f>
        <v>297.21635335944927</v>
      </c>
    </row>
    <row r="160" spans="1:33" x14ac:dyDescent="0.2">
      <c r="A160" s="12">
        <f t="shared" ca="1" si="78"/>
        <v>76</v>
      </c>
      <c r="B160" s="12">
        <f t="shared" ca="1" si="79"/>
        <v>177</v>
      </c>
      <c r="C160" s="3">
        <f t="shared" ca="1" si="81"/>
        <v>-3</v>
      </c>
      <c r="D160" s="2">
        <f t="shared" ca="1" si="80"/>
        <v>37642</v>
      </c>
      <c r="E160" s="5">
        <v>0</v>
      </c>
      <c r="F160" s="7">
        <f t="shared" ca="1" si="51"/>
        <v>2452660.625</v>
      </c>
      <c r="G160" s="7">
        <f t="shared" ca="1" si="52"/>
        <v>3.0544147843942507E-2</v>
      </c>
      <c r="H160" s="7">
        <f t="shared" ca="1" si="53"/>
        <v>300.07929646613366</v>
      </c>
      <c r="I160" s="7">
        <f t="shared" ca="1" si="54"/>
        <v>1457.0894241558876</v>
      </c>
      <c r="J160" s="7">
        <f t="shared" ca="1" si="55"/>
        <v>1.6707349897452956E-2</v>
      </c>
      <c r="K160" s="7">
        <f t="shared" ca="1" si="56"/>
        <v>0.57404450312198319</v>
      </c>
      <c r="L160" s="7">
        <f t="shared" ca="1" si="57"/>
        <v>300.65334096925562</v>
      </c>
      <c r="M160" s="7">
        <f t="shared" ca="1" si="58"/>
        <v>1457.6634686590096</v>
      </c>
      <c r="N160" s="7">
        <f t="shared" ca="1" si="59"/>
        <v>0.98405602111306378</v>
      </c>
      <c r="O160" s="7">
        <f t="shared" ca="1" si="60"/>
        <v>300.64328546261913</v>
      </c>
      <c r="P160" s="7">
        <f t="shared" ca="1" si="61"/>
        <v>23.43889390978331</v>
      </c>
      <c r="Q160" s="7">
        <f t="shared" ca="1" si="62"/>
        <v>23.439936646687038</v>
      </c>
      <c r="R160" s="7">
        <f t="shared" ca="1" si="63"/>
        <v>-57.149526643845221</v>
      </c>
      <c r="S160" s="7">
        <f t="shared" ca="1" si="64"/>
        <v>-20.013365571421545</v>
      </c>
      <c r="T160" s="7">
        <f t="shared" ca="1" si="65"/>
        <v>4.303696714806076E-2</v>
      </c>
      <c r="U160" s="7">
        <f t="shared" ca="1" si="66"/>
        <v>-11.130490373569955</v>
      </c>
      <c r="V160" s="7" t="e">
        <f t="shared" ca="1" si="67"/>
        <v>#NUM!</v>
      </c>
      <c r="W160" s="23">
        <f t="shared" ca="1" si="68"/>
        <v>-0.10893715946279864</v>
      </c>
      <c r="X160" s="24" t="e">
        <f t="shared" ca="1" si="69"/>
        <v>#NUM!</v>
      </c>
      <c r="Y160" s="24" t="e">
        <f t="shared" ca="1" si="70"/>
        <v>#NUM!</v>
      </c>
      <c r="Z160" s="7" t="e">
        <f t="shared" ca="1" si="71"/>
        <v>#NUM!</v>
      </c>
      <c r="AA160" s="7">
        <f t="shared" ca="1" si="72"/>
        <v>876.86950962643004</v>
      </c>
      <c r="AB160" s="7">
        <f t="shared" ca="1" si="73"/>
        <v>39.217377406607511</v>
      </c>
      <c r="AC160" s="7">
        <f t="shared" ca="1" si="74"/>
        <v>98.972596900040728</v>
      </c>
      <c r="AD160" s="7">
        <f t="shared" ca="1" si="75"/>
        <v>-8.9725969000407275</v>
      </c>
      <c r="AE160" s="7">
        <f t="shared" ca="1" si="76"/>
        <v>3.6543456356654437E-2</v>
      </c>
      <c r="AF160" s="7">
        <f t="shared" ca="1" si="77"/>
        <v>-8.9360534436840737</v>
      </c>
      <c r="AG160" s="7">
        <f ca="1">IF(AB160&gt;0,MOD(DEGREES(ACOS(((SIN(RADIANS(A160))*COS(RADIANS(AC160)))-SIN(RADIANS(S160)))/(COS(RADIANS(A160))*SIN(RADIANS(AC160)))))+180,360),MOD(540-DEGREES(ACOS(((SIN(RADIANS(A160))*COS(RADIANS(AC160)))-SIN(RADIANS(S160)))/(COS(RADIANS(#REF!))*SIN(RADIANS(AC160))))),360))</f>
        <v>216.97334943185314</v>
      </c>
    </row>
    <row r="161" spans="1:33" x14ac:dyDescent="0.2">
      <c r="A161" s="12">
        <f t="shared" ca="1" si="78"/>
        <v>-70</v>
      </c>
      <c r="B161" s="12">
        <f t="shared" ca="1" si="79"/>
        <v>-2</v>
      </c>
      <c r="C161" s="3">
        <f t="shared" ca="1" si="81"/>
        <v>-6</v>
      </c>
      <c r="D161" s="2">
        <f t="shared" ca="1" si="80"/>
        <v>40614</v>
      </c>
      <c r="E161" s="5">
        <v>0</v>
      </c>
      <c r="F161" s="7">
        <f t="shared" ca="1" si="51"/>
        <v>2455632.75</v>
      </c>
      <c r="G161" s="7">
        <f t="shared" ca="1" si="52"/>
        <v>0.11191649555099246</v>
      </c>
      <c r="H161" s="7">
        <f t="shared" ca="1" si="53"/>
        <v>349.54646030916956</v>
      </c>
      <c r="I161" s="7">
        <f t="shared" ca="1" si="54"/>
        <v>4386.4166596956002</v>
      </c>
      <c r="J161" s="7">
        <f t="shared" ca="1" si="55"/>
        <v>1.6703927779320761E-2</v>
      </c>
      <c r="K161" s="7">
        <f t="shared" ca="1" si="56"/>
        <v>1.7687564688822526</v>
      </c>
      <c r="L161" s="7">
        <f t="shared" ca="1" si="57"/>
        <v>351.31521677805182</v>
      </c>
      <c r="M161" s="7">
        <f t="shared" ca="1" si="58"/>
        <v>4388.1854161644824</v>
      </c>
      <c r="N161" s="7">
        <f t="shared" ca="1" si="59"/>
        <v>0.99355475476142829</v>
      </c>
      <c r="O161" s="7">
        <f t="shared" ca="1" si="60"/>
        <v>351.31430530655149</v>
      </c>
      <c r="P161" s="7">
        <f t="shared" ca="1" si="61"/>
        <v>23.437835729003414</v>
      </c>
      <c r="Q161" s="7">
        <f t="shared" ca="1" si="62"/>
        <v>23.437772212326895</v>
      </c>
      <c r="R161" s="7">
        <f t="shared" ca="1" si="63"/>
        <v>-7.9786950239771075</v>
      </c>
      <c r="S161" s="7">
        <f t="shared" ca="1" si="64"/>
        <v>-3.4436155760970975</v>
      </c>
      <c r="T161" s="7">
        <f t="shared" ca="1" si="65"/>
        <v>4.3028793423595078E-2</v>
      </c>
      <c r="U161" s="7">
        <f t="shared" ca="1" si="66"/>
        <v>-9.8891921040705899</v>
      </c>
      <c r="V161" s="7">
        <f t="shared" ca="1" si="67"/>
        <v>102.00005224833565</v>
      </c>
      <c r="W161" s="23">
        <f t="shared" ca="1" si="68"/>
        <v>0.26242305007227124</v>
      </c>
      <c r="X161" s="24">
        <f t="shared" ca="1" si="69"/>
        <v>-2.0910428395327807E-2</v>
      </c>
      <c r="Y161" s="24">
        <f t="shared" ca="1" si="70"/>
        <v>0.54575652853987022</v>
      </c>
      <c r="Z161" s="7">
        <f t="shared" ca="1" si="71"/>
        <v>816.00041798668519</v>
      </c>
      <c r="AA161" s="7">
        <f t="shared" ca="1" si="72"/>
        <v>342.11080789592938</v>
      </c>
      <c r="AB161" s="7">
        <f t="shared" ca="1" si="73"/>
        <v>-94.472298026017654</v>
      </c>
      <c r="AC161" s="7">
        <f t="shared" ca="1" si="74"/>
        <v>88.291058456371744</v>
      </c>
      <c r="AD161" s="7">
        <f t="shared" ca="1" si="75"/>
        <v>1.7089415436282565</v>
      </c>
      <c r="AE161" s="7">
        <f t="shared" ca="1" si="76"/>
        <v>0.30378736137513296</v>
      </c>
      <c r="AF161" s="7">
        <f t="shared" ca="1" si="77"/>
        <v>2.0127289050033896</v>
      </c>
      <c r="AG161" s="7" t="e">
        <f ca="1">IF(AB161&gt;0,MOD(DEGREES(ACOS(((SIN(RADIANS(A161))*COS(RADIANS(AC161)))-SIN(RADIANS(S161)))/(COS(RADIANS(A161))*SIN(RADIANS(AC161)))))+180,360),MOD(540-DEGREES(ACOS(((SIN(RADIANS(A161))*COS(RADIANS(AC161)))-SIN(RADIANS(S161)))/(COS(RADIANS(#REF!))*SIN(RADIANS(AC161))))),360))</f>
        <v>#REF!</v>
      </c>
    </row>
    <row r="162" spans="1:33" x14ac:dyDescent="0.2">
      <c r="A162" s="12">
        <f t="shared" ca="1" si="78"/>
        <v>-36</v>
      </c>
      <c r="B162" s="12">
        <f t="shared" ca="1" si="79"/>
        <v>-9</v>
      </c>
      <c r="C162" s="3">
        <f t="shared" ca="1" si="81"/>
        <v>4</v>
      </c>
      <c r="D162" s="2">
        <f t="shared" ca="1" si="80"/>
        <v>36727</v>
      </c>
      <c r="E162" s="5">
        <v>0</v>
      </c>
      <c r="F162" s="7">
        <f t="shared" ca="1" si="51"/>
        <v>2451745.3333333335</v>
      </c>
      <c r="G162" s="7">
        <f t="shared" ca="1" si="52"/>
        <v>5.4848277435588927E-3</v>
      </c>
      <c r="H162" s="7">
        <f t="shared" ca="1" si="53"/>
        <v>117.92448116218321</v>
      </c>
      <c r="I162" s="7">
        <f t="shared" ca="1" si="54"/>
        <v>554.97769976773998</v>
      </c>
      <c r="J162" s="7">
        <f t="shared" ca="1" si="55"/>
        <v>1.6708403430484586E-2</v>
      </c>
      <c r="K162" s="7">
        <f t="shared" ca="1" si="56"/>
        <v>-0.48503017298166778</v>
      </c>
      <c r="L162" s="7">
        <f t="shared" ca="1" si="57"/>
        <v>117.43945098920155</v>
      </c>
      <c r="M162" s="7">
        <f t="shared" ca="1" si="58"/>
        <v>554.49266959475835</v>
      </c>
      <c r="N162" s="7">
        <f t="shared" ca="1" si="59"/>
        <v>1.0161599994759054</v>
      </c>
      <c r="O162" s="7">
        <f t="shared" ca="1" si="60"/>
        <v>117.42940901092952</v>
      </c>
      <c r="P162" s="7">
        <f t="shared" ca="1" si="61"/>
        <v>23.439219785492149</v>
      </c>
      <c r="Q162" s="7">
        <f t="shared" ca="1" si="62"/>
        <v>23.438160952630632</v>
      </c>
      <c r="R162" s="7">
        <f t="shared" ca="1" si="63"/>
        <v>119.49580483929799</v>
      </c>
      <c r="S162" s="7">
        <f t="shared" ca="1" si="64"/>
        <v>20.673528024168153</v>
      </c>
      <c r="T162" s="7">
        <f t="shared" ca="1" si="65"/>
        <v>4.3030261392406177E-2</v>
      </c>
      <c r="U162" s="7">
        <f t="shared" ca="1" si="66"/>
        <v>-6.3233950993884189</v>
      </c>
      <c r="V162" s="7">
        <f t="shared" ca="1" si="67"/>
        <v>75.229545577229615</v>
      </c>
      <c r="W162" s="23">
        <f t="shared" ca="1" si="68"/>
        <v>0.69605791326346422</v>
      </c>
      <c r="X162" s="24">
        <f t="shared" ca="1" si="69"/>
        <v>0.48708695332671526</v>
      </c>
      <c r="Y162" s="24">
        <f t="shared" ca="1" si="70"/>
        <v>0.90502887320021319</v>
      </c>
      <c r="Z162" s="7">
        <f t="shared" ca="1" si="71"/>
        <v>601.83636461783692</v>
      </c>
      <c r="AA162" s="7">
        <f t="shared" ca="1" si="72"/>
        <v>1157.6766049006114</v>
      </c>
      <c r="AB162" s="7">
        <f t="shared" ca="1" si="73"/>
        <v>109.41915122515286</v>
      </c>
      <c r="AC162" s="7">
        <f t="shared" ca="1" si="74"/>
        <v>117.3336900862532</v>
      </c>
      <c r="AD162" s="7">
        <f t="shared" ca="1" si="75"/>
        <v>-27.333690086253199</v>
      </c>
      <c r="AE162" s="7">
        <f t="shared" ca="1" si="76"/>
        <v>1.1163060076133529E-2</v>
      </c>
      <c r="AF162" s="7">
        <f t="shared" ca="1" si="77"/>
        <v>-27.322527026177067</v>
      </c>
      <c r="AG162" s="7">
        <f ca="1">IF(AB162&gt;0,MOD(DEGREES(ACOS(((SIN(RADIANS(A162))*COS(RADIANS(AC162)))-SIN(RADIANS(S162)))/(COS(RADIANS(A162))*SIN(RADIANS(AC162)))))+180,360),MOD(540-DEGREES(ACOS(((SIN(RADIANS(A162))*COS(RADIANS(AC162)))-SIN(RADIANS(S162)))/(COS(RADIANS(#REF!))*SIN(RADIANS(AC162))))),360))</f>
        <v>276.64367020964443</v>
      </c>
    </row>
    <row r="163" spans="1:33" x14ac:dyDescent="0.2">
      <c r="A163" s="12">
        <f t="shared" ca="1" si="78"/>
        <v>-31</v>
      </c>
      <c r="B163" s="12">
        <f t="shared" ca="1" si="79"/>
        <v>-31</v>
      </c>
      <c r="C163" s="3">
        <f t="shared" ca="1" si="81"/>
        <v>5</v>
      </c>
      <c r="D163" s="2">
        <f t="shared" ca="1" si="80"/>
        <v>38791</v>
      </c>
      <c r="E163" s="5">
        <v>0</v>
      </c>
      <c r="F163" s="7">
        <f t="shared" ca="1" si="51"/>
        <v>2453809.2916666665</v>
      </c>
      <c r="G163" s="7">
        <f t="shared" ca="1" si="52"/>
        <v>6.1992927218795658E-2</v>
      </c>
      <c r="H163" s="7">
        <f t="shared" ca="1" si="53"/>
        <v>352.25956505703971</v>
      </c>
      <c r="I163" s="7">
        <f t="shared" ca="1" si="54"/>
        <v>2589.2156139830468</v>
      </c>
      <c r="J163" s="7">
        <f t="shared" ca="1" si="55"/>
        <v>1.6706027516394818E-2</v>
      </c>
      <c r="K163" s="7">
        <f t="shared" ca="1" si="56"/>
        <v>1.8028525563627</v>
      </c>
      <c r="L163" s="7">
        <f t="shared" ca="1" si="57"/>
        <v>354.06241761340243</v>
      </c>
      <c r="M163" s="7">
        <f t="shared" ca="1" si="58"/>
        <v>2591.0184665394095</v>
      </c>
      <c r="N163" s="7">
        <f t="shared" ca="1" si="59"/>
        <v>0.99431893722716858</v>
      </c>
      <c r="O163" s="7">
        <f t="shared" ca="1" si="60"/>
        <v>354.05629960359977</v>
      </c>
      <c r="P163" s="7">
        <f t="shared" ca="1" si="61"/>
        <v>23.438484944243541</v>
      </c>
      <c r="Q163" s="7">
        <f t="shared" ca="1" si="62"/>
        <v>23.441034660890374</v>
      </c>
      <c r="R163" s="7">
        <f t="shared" ca="1" si="63"/>
        <v>-5.4562585841817883</v>
      </c>
      <c r="S163" s="7">
        <f t="shared" ca="1" si="64"/>
        <v>-2.3608637015842735</v>
      </c>
      <c r="T163" s="7">
        <f t="shared" ca="1" si="65"/>
        <v>4.3041113987118219E-2</v>
      </c>
      <c r="U163" s="7">
        <f t="shared" ca="1" si="66"/>
        <v>-9.1420140967194179</v>
      </c>
      <c r="V163" s="7">
        <f t="shared" ca="1" si="67"/>
        <v>92.392645664615387</v>
      </c>
      <c r="W163" s="23">
        <f t="shared" ca="1" si="68"/>
        <v>0.80079306534494399</v>
      </c>
      <c r="X163" s="24">
        <f t="shared" ca="1" si="69"/>
        <v>0.54414682738767906</v>
      </c>
      <c r="Y163" s="24">
        <f t="shared" ca="1" si="70"/>
        <v>1.0574393033022089</v>
      </c>
      <c r="Z163" s="7">
        <f t="shared" ca="1" si="71"/>
        <v>739.14116531692309</v>
      </c>
      <c r="AA163" s="7">
        <f t="shared" ca="1" si="72"/>
        <v>1006.8579859032806</v>
      </c>
      <c r="AB163" s="7">
        <f t="shared" ca="1" si="73"/>
        <v>71.714496475820141</v>
      </c>
      <c r="AC163" s="7">
        <f t="shared" ca="1" si="74"/>
        <v>73.146477956795252</v>
      </c>
      <c r="AD163" s="7">
        <f t="shared" ca="1" si="75"/>
        <v>16.853522043204748</v>
      </c>
      <c r="AE163" s="7">
        <f t="shared" ca="1" si="76"/>
        <v>5.2584615836133254E-2</v>
      </c>
      <c r="AF163" s="7">
        <f t="shared" ca="1" si="77"/>
        <v>16.90610665904088</v>
      </c>
      <c r="AG163" s="7">
        <f ca="1">IF(AB163&gt;0,MOD(DEGREES(ACOS(((SIN(RADIANS(A163))*COS(RADIANS(AC163)))-SIN(RADIANS(S163)))/(COS(RADIANS(A163))*SIN(RADIANS(AC163)))))+180,360),MOD(540-DEGREES(ACOS(((SIN(RADIANS(A163))*COS(RADIANS(AC163)))-SIN(RADIANS(S163)))/(COS(RADIANS(#REF!))*SIN(RADIANS(AC163))))),360))</f>
        <v>277.57414298158852</v>
      </c>
    </row>
    <row r="164" spans="1:33" x14ac:dyDescent="0.2">
      <c r="A164" s="12">
        <f t="shared" ca="1" si="78"/>
        <v>46</v>
      </c>
      <c r="B164" s="12">
        <f t="shared" ca="1" si="79"/>
        <v>163</v>
      </c>
      <c r="C164" s="3">
        <f t="shared" ca="1" si="81"/>
        <v>12</v>
      </c>
      <c r="D164" s="2">
        <f t="shared" ca="1" si="80"/>
        <v>39336</v>
      </c>
      <c r="E164" s="5">
        <v>0</v>
      </c>
      <c r="F164" s="7">
        <f t="shared" ca="1" si="51"/>
        <v>2454354</v>
      </c>
      <c r="G164" s="7">
        <f t="shared" ca="1" si="52"/>
        <v>7.6906228610540722E-2</v>
      </c>
      <c r="H164" s="7">
        <f t="shared" ca="1" si="53"/>
        <v>169.14989649473409</v>
      </c>
      <c r="I164" s="7">
        <f t="shared" ca="1" si="54"/>
        <v>3126.0803004560235</v>
      </c>
      <c r="J164" s="7">
        <f t="shared" ca="1" si="55"/>
        <v>1.6705400343492133E-2</v>
      </c>
      <c r="K164" s="7">
        <f t="shared" ca="1" si="56"/>
        <v>-1.7349220935684937</v>
      </c>
      <c r="L164" s="7">
        <f t="shared" ca="1" si="57"/>
        <v>167.41497440116561</v>
      </c>
      <c r="M164" s="7">
        <f t="shared" ca="1" si="58"/>
        <v>3124.345378362455</v>
      </c>
      <c r="N164" s="7">
        <f t="shared" ca="1" si="59"/>
        <v>1.0070051366001773</v>
      </c>
      <c r="O164" s="7">
        <f t="shared" ca="1" si="60"/>
        <v>167.41120625430852</v>
      </c>
      <c r="P164" s="7">
        <f t="shared" ca="1" si="61"/>
        <v>23.438291008956298</v>
      </c>
      <c r="Q164" s="7">
        <f t="shared" ca="1" si="62"/>
        <v>23.440634977570291</v>
      </c>
      <c r="R164" s="7">
        <f t="shared" ca="1" si="63"/>
        <v>168.42086449436832</v>
      </c>
      <c r="S164" s="7">
        <f t="shared" ca="1" si="64"/>
        <v>4.9738553975508761</v>
      </c>
      <c r="T164" s="7">
        <f t="shared" ca="1" si="65"/>
        <v>4.303960448944158E-2</v>
      </c>
      <c r="U164" s="7">
        <f t="shared" ca="1" si="66"/>
        <v>2.879124182589524</v>
      </c>
      <c r="V164" s="7">
        <f t="shared" ca="1" si="67"/>
        <v>96.380374951329827</v>
      </c>
      <c r="W164" s="23">
        <f t="shared" ca="1" si="68"/>
        <v>0.5452228304287573</v>
      </c>
      <c r="X164" s="24">
        <f t="shared" ca="1" si="69"/>
        <v>0.27749956667506331</v>
      </c>
      <c r="Y164" s="24">
        <f t="shared" ca="1" si="70"/>
        <v>0.81294609418245134</v>
      </c>
      <c r="Z164" s="7">
        <f t="shared" ca="1" si="71"/>
        <v>771.04299961063862</v>
      </c>
      <c r="AA164" s="7">
        <f t="shared" ca="1" si="72"/>
        <v>1374.8791241825895</v>
      </c>
      <c r="AB164" s="7">
        <f t="shared" ca="1" si="73"/>
        <v>163.71978104564738</v>
      </c>
      <c r="AC164" s="7">
        <f t="shared" ca="1" si="74"/>
        <v>127.00792733272766</v>
      </c>
      <c r="AD164" s="7">
        <f t="shared" ca="1" si="75"/>
        <v>-37.007927332727661</v>
      </c>
      <c r="AE164" s="7">
        <f t="shared" ca="1" si="76"/>
        <v>7.6548448090298224E-3</v>
      </c>
      <c r="AF164" s="7">
        <f t="shared" ca="1" si="77"/>
        <v>-37.000272487918629</v>
      </c>
      <c r="AG164" s="7">
        <f ca="1">IF(AB164&gt;0,MOD(DEGREES(ACOS(((SIN(RADIANS(A164))*COS(RADIANS(AC164)))-SIN(RADIANS(S164)))/(COS(RADIANS(A164))*SIN(RADIANS(AC164)))))+180,360),MOD(540-DEGREES(ACOS(((SIN(RADIANS(A164))*COS(RADIANS(AC164)))-SIN(RADIANS(S164)))/(COS(RADIANS(#REF!))*SIN(RADIANS(AC164))))),360))</f>
        <v>339.52904442317629</v>
      </c>
    </row>
    <row r="165" spans="1:33" x14ac:dyDescent="0.2">
      <c r="A165" s="12">
        <f t="shared" ca="1" si="78"/>
        <v>-16</v>
      </c>
      <c r="B165" s="12">
        <f t="shared" ca="1" si="79"/>
        <v>-171</v>
      </c>
      <c r="C165" s="3">
        <f t="shared" ca="1" si="81"/>
        <v>-6</v>
      </c>
      <c r="D165" s="2">
        <f t="shared" ca="1" si="80"/>
        <v>43411</v>
      </c>
      <c r="E165" s="5">
        <v>0</v>
      </c>
      <c r="F165" s="7">
        <f t="shared" ca="1" si="51"/>
        <v>2458429.75</v>
      </c>
      <c r="G165" s="7">
        <f t="shared" ca="1" si="52"/>
        <v>0.18849418206707735</v>
      </c>
      <c r="H165" s="7">
        <f t="shared" ca="1" si="53"/>
        <v>226.4021336636788</v>
      </c>
      <c r="I165" s="7">
        <f t="shared" ca="1" si="54"/>
        <v>7143.140644144165</v>
      </c>
      <c r="J165" s="7">
        <f t="shared" ca="1" si="55"/>
        <v>1.6700705768410266E-2</v>
      </c>
      <c r="K165" s="7">
        <f t="shared" ca="1" si="56"/>
        <v>-1.6207292318373079</v>
      </c>
      <c r="L165" s="7">
        <f t="shared" ca="1" si="57"/>
        <v>224.78140443184148</v>
      </c>
      <c r="M165" s="7">
        <f t="shared" ca="1" si="58"/>
        <v>7141.5199149123273</v>
      </c>
      <c r="N165" s="7">
        <f t="shared" ca="1" si="59"/>
        <v>0.99106903706059502</v>
      </c>
      <c r="O165" s="7">
        <f t="shared" ca="1" si="60"/>
        <v>224.77159443162793</v>
      </c>
      <c r="P165" s="7">
        <f t="shared" ca="1" si="61"/>
        <v>23.436839898901621</v>
      </c>
      <c r="Q165" s="7">
        <f t="shared" ca="1" si="62"/>
        <v>23.435541886102893</v>
      </c>
      <c r="R165" s="7">
        <f t="shared" ca="1" si="63"/>
        <v>-137.69085060285062</v>
      </c>
      <c r="S165" s="7">
        <f t="shared" ca="1" si="64"/>
        <v>-16.266480035132986</v>
      </c>
      <c r="T165" s="7">
        <f t="shared" ca="1" si="65"/>
        <v>4.3020371745544843E-2</v>
      </c>
      <c r="U165" s="7">
        <f t="shared" ca="1" si="66"/>
        <v>16.378401300054819</v>
      </c>
      <c r="V165" s="7">
        <f t="shared" ca="1" si="67"/>
        <v>95.70593225291266</v>
      </c>
      <c r="W165" s="23">
        <f t="shared" ca="1" si="68"/>
        <v>0.71362611020829536</v>
      </c>
      <c r="X165" s="24">
        <f t="shared" ca="1" si="69"/>
        <v>0.44777629839464911</v>
      </c>
      <c r="Y165" s="24">
        <f t="shared" ca="1" si="70"/>
        <v>0.97947592202194156</v>
      </c>
      <c r="Z165" s="7">
        <f t="shared" ca="1" si="71"/>
        <v>765.64745802330128</v>
      </c>
      <c r="AA165" s="7">
        <f t="shared" ca="1" si="72"/>
        <v>1132.378401300055</v>
      </c>
      <c r="AB165" s="7">
        <f t="shared" ca="1" si="73"/>
        <v>103.09460032501374</v>
      </c>
      <c r="AC165" s="7">
        <f t="shared" ca="1" si="74"/>
        <v>97.576945956505</v>
      </c>
      <c r="AD165" s="7">
        <f t="shared" ca="1" si="75"/>
        <v>-7.5769459565049999</v>
      </c>
      <c r="AE165" s="7">
        <f t="shared" ca="1" si="76"/>
        <v>4.3377269397357095E-2</v>
      </c>
      <c r="AF165" s="7">
        <f t="shared" ca="1" si="77"/>
        <v>-7.5335686871076426</v>
      </c>
      <c r="AG165" s="7">
        <f ca="1">IF(AB165&gt;0,MOD(DEGREES(ACOS(((SIN(RADIANS(A165))*COS(RADIANS(AC165)))-SIN(RADIANS(S165)))/(COS(RADIANS(A165))*SIN(RADIANS(AC165)))))+180,360),MOD(540-DEGREES(ACOS(((SIN(RADIANS(A165))*COS(RADIANS(AC165)))-SIN(RADIANS(S165)))/(COS(RADIANS(#REF!))*SIN(RADIANS(AC165))))),360))</f>
        <v>250.60356405694682</v>
      </c>
    </row>
    <row r="166" spans="1:33" x14ac:dyDescent="0.2">
      <c r="A166" s="12">
        <f t="shared" ca="1" si="78"/>
        <v>-85</v>
      </c>
      <c r="B166" s="12">
        <f t="shared" ca="1" si="79"/>
        <v>-143</v>
      </c>
      <c r="C166" s="3">
        <f t="shared" ca="1" si="81"/>
        <v>-3</v>
      </c>
      <c r="D166" s="2">
        <f t="shared" ca="1" si="80"/>
        <v>42890</v>
      </c>
      <c r="E166" s="5">
        <v>0</v>
      </c>
      <c r="F166" s="7">
        <f t="shared" ca="1" si="51"/>
        <v>2457908.625</v>
      </c>
      <c r="G166" s="7">
        <f t="shared" ca="1" si="52"/>
        <v>0.17422655715263519</v>
      </c>
      <c r="H166" s="7">
        <f t="shared" ca="1" si="53"/>
        <v>72.756651528961811</v>
      </c>
      <c r="I166" s="7">
        <f t="shared" ca="1" si="54"/>
        <v>6629.5196981257259</v>
      </c>
      <c r="J166" s="7">
        <f t="shared" ca="1" si="55"/>
        <v>1.6701306192252005E-2</v>
      </c>
      <c r="K166" s="7">
        <f t="shared" ca="1" si="56"/>
        <v>0.95356552537188055</v>
      </c>
      <c r="L166" s="7">
        <f t="shared" ca="1" si="57"/>
        <v>73.710217054333697</v>
      </c>
      <c r="M166" s="7">
        <f t="shared" ca="1" si="58"/>
        <v>6630.473263651098</v>
      </c>
      <c r="N166" s="7">
        <f t="shared" ca="1" si="59"/>
        <v>1.0144645236961018</v>
      </c>
      <c r="O166" s="7">
        <f t="shared" ca="1" si="60"/>
        <v>73.701998438396231</v>
      </c>
      <c r="P166" s="7">
        <f t="shared" ca="1" si="61"/>
        <v>23.437025437612721</v>
      </c>
      <c r="Q166" s="7">
        <f t="shared" ca="1" si="62"/>
        <v>23.43485296438725</v>
      </c>
      <c r="R166" s="7">
        <f t="shared" ca="1" si="63"/>
        <v>72.32454941783665</v>
      </c>
      <c r="S166" s="7">
        <f t="shared" ca="1" si="64"/>
        <v>22.440530699248715</v>
      </c>
      <c r="T166" s="7">
        <f t="shared" ca="1" si="65"/>
        <v>4.3017770567941808E-2</v>
      </c>
      <c r="U166" s="7">
        <f t="shared" ca="1" si="66"/>
        <v>1.6916106381867422</v>
      </c>
      <c r="V166" s="7" t="e">
        <f t="shared" ca="1" si="67"/>
        <v>#NUM!</v>
      </c>
      <c r="W166" s="23">
        <f t="shared" ca="1" si="68"/>
        <v>0.77104749261237027</v>
      </c>
      <c r="X166" s="24" t="e">
        <f t="shared" ca="1" si="69"/>
        <v>#NUM!</v>
      </c>
      <c r="Y166" s="24" t="e">
        <f t="shared" ca="1" si="70"/>
        <v>#NUM!</v>
      </c>
      <c r="Z166" s="7" t="e">
        <f t="shared" ca="1" si="71"/>
        <v>#NUM!</v>
      </c>
      <c r="AA166" s="7">
        <f t="shared" ca="1" si="72"/>
        <v>1049.6916106381868</v>
      </c>
      <c r="AB166" s="7">
        <f t="shared" ca="1" si="73"/>
        <v>82.422902659546708</v>
      </c>
      <c r="AC166" s="7">
        <f t="shared" ca="1" si="74"/>
        <v>111.69400872520598</v>
      </c>
      <c r="AD166" s="7">
        <f t="shared" ca="1" si="75"/>
        <v>-21.694008725205975</v>
      </c>
      <c r="AE166" s="7">
        <f t="shared" ca="1" si="76"/>
        <v>1.4503784185672514E-2</v>
      </c>
      <c r="AF166" s="7">
        <f t="shared" ca="1" si="77"/>
        <v>-21.679504941020301</v>
      </c>
      <c r="AG166" s="7">
        <f ca="1">IF(AB166&gt;0,MOD(DEGREES(ACOS(((SIN(RADIANS(A166))*COS(RADIANS(AC166)))-SIN(RADIANS(S166)))/(COS(RADIANS(A166))*SIN(RADIANS(AC166)))))+180,360),MOD(540-DEGREES(ACOS(((SIN(RADIANS(A166))*COS(RADIANS(AC166)))-SIN(RADIANS(S166)))/(COS(RADIANS(#REF!))*SIN(RADIANS(AC166))))),360))</f>
        <v>279.5827513744473</v>
      </c>
    </row>
    <row r="167" spans="1:33" x14ac:dyDescent="0.2">
      <c r="A167" s="12">
        <f t="shared" ca="1" si="78"/>
        <v>86</v>
      </c>
      <c r="B167" s="12">
        <f t="shared" ca="1" si="79"/>
        <v>71</v>
      </c>
      <c r="C167" s="3">
        <f t="shared" ca="1" si="81"/>
        <v>-10</v>
      </c>
      <c r="D167" s="2">
        <f t="shared" ca="1" si="80"/>
        <v>40779</v>
      </c>
      <c r="E167" s="5">
        <v>0</v>
      </c>
      <c r="F167" s="7">
        <f t="shared" ca="1" si="51"/>
        <v>2455797.9166666665</v>
      </c>
      <c r="G167" s="7">
        <f t="shared" ca="1" si="52"/>
        <v>0.11643851243440141</v>
      </c>
      <c r="H167" s="7">
        <f t="shared" ca="1" si="53"/>
        <v>152.34254960924045</v>
      </c>
      <c r="I167" s="7">
        <f t="shared" ca="1" si="54"/>
        <v>4549.2049727349531</v>
      </c>
      <c r="J167" s="7">
        <f t="shared" ca="1" si="55"/>
        <v>1.670373755646342E-2</v>
      </c>
      <c r="K167" s="7">
        <f t="shared" ca="1" si="56"/>
        <v>-1.4294164682185215</v>
      </c>
      <c r="L167" s="7">
        <f t="shared" ca="1" si="57"/>
        <v>150.91313314102192</v>
      </c>
      <c r="M167" s="7">
        <f t="shared" ca="1" si="58"/>
        <v>4547.7755562667344</v>
      </c>
      <c r="N167" s="7">
        <f t="shared" ca="1" si="59"/>
        <v>1.0110718122885738</v>
      </c>
      <c r="O167" s="7">
        <f t="shared" ca="1" si="60"/>
        <v>150.91214806924711</v>
      </c>
      <c r="P167" s="7">
        <f t="shared" ca="1" si="61"/>
        <v>23.437776923862035</v>
      </c>
      <c r="Q167" s="7">
        <f t="shared" ca="1" si="62"/>
        <v>23.437324997750558</v>
      </c>
      <c r="R167" s="7">
        <f t="shared" ca="1" si="63"/>
        <v>152.95947020710187</v>
      </c>
      <c r="S167" s="7">
        <f t="shared" ca="1" si="64"/>
        <v>11.149174798982957</v>
      </c>
      <c r="T167" s="7">
        <f t="shared" ca="1" si="65"/>
        <v>4.3027104676609855E-2</v>
      </c>
      <c r="U167" s="7">
        <f t="shared" ca="1" si="66"/>
        <v>-2.4767568032981728</v>
      </c>
      <c r="V167" s="7" t="e">
        <f t="shared" ca="1" si="67"/>
        <v>#NUM!</v>
      </c>
      <c r="W167" s="23">
        <f t="shared" ca="1" si="68"/>
        <v>-0.11216891888659851</v>
      </c>
      <c r="X167" s="24" t="e">
        <f t="shared" ca="1" si="69"/>
        <v>#NUM!</v>
      </c>
      <c r="Y167" s="24" t="e">
        <f t="shared" ca="1" si="70"/>
        <v>#NUM!</v>
      </c>
      <c r="Z167" s="7" t="e">
        <f t="shared" ca="1" si="71"/>
        <v>#NUM!</v>
      </c>
      <c r="AA167" s="7">
        <f t="shared" ca="1" si="72"/>
        <v>881.52324319670186</v>
      </c>
      <c r="AB167" s="7">
        <f t="shared" ca="1" si="73"/>
        <v>40.380810799175464</v>
      </c>
      <c r="AC167" s="7">
        <f t="shared" ca="1" si="74"/>
        <v>75.816536112799497</v>
      </c>
      <c r="AD167" s="7">
        <f t="shared" ca="1" si="75"/>
        <v>14.183463887200503</v>
      </c>
      <c r="AE167" s="7">
        <f t="shared" ca="1" si="76"/>
        <v>6.2676403997498395E-2</v>
      </c>
      <c r="AF167" s="7">
        <f t="shared" ca="1" si="77"/>
        <v>14.246140291198001</v>
      </c>
      <c r="AG167" s="7">
        <f ca="1">IF(AB167&gt;0,MOD(DEGREES(ACOS(((SIN(RADIANS(A167))*COS(RADIANS(AC167)))-SIN(RADIANS(S167)))/(COS(RADIANS(A167))*SIN(RADIANS(AC167)))))+180,360),MOD(540-DEGREES(ACOS(((SIN(RADIANS(A167))*COS(RADIANS(AC167)))-SIN(RADIANS(S167)))/(COS(RADIANS(#REF!))*SIN(RADIANS(AC167))))),360))</f>
        <v>220.96695663954847</v>
      </c>
    </row>
    <row r="168" spans="1:33" x14ac:dyDescent="0.2">
      <c r="A168" s="12">
        <f t="shared" ca="1" si="78"/>
        <v>18</v>
      </c>
      <c r="B168" s="12">
        <f t="shared" ca="1" si="79"/>
        <v>-59</v>
      </c>
      <c r="C168" s="3">
        <f t="shared" ca="1" si="81"/>
        <v>7</v>
      </c>
      <c r="D168" s="2">
        <f t="shared" ca="1" si="80"/>
        <v>36543</v>
      </c>
      <c r="E168" s="5">
        <v>0</v>
      </c>
      <c r="F168" s="7">
        <f t="shared" ca="1" si="51"/>
        <v>2451561.2083333335</v>
      </c>
      <c r="G168" s="7">
        <f t="shared" ca="1" si="52"/>
        <v>4.4375998175191111E-4</v>
      </c>
      <c r="H168" s="7">
        <f t="shared" ca="1" si="53"/>
        <v>296.44216096287522</v>
      </c>
      <c r="I168" s="7">
        <f t="shared" ca="1" si="54"/>
        <v>373.50404789974624</v>
      </c>
      <c r="J168" s="7">
        <f t="shared" ca="1" si="55"/>
        <v>1.6708615345636696E-2</v>
      </c>
      <c r="K168" s="7">
        <f t="shared" ca="1" si="56"/>
        <v>0.45635285367909795</v>
      </c>
      <c r="L168" s="7">
        <f t="shared" ca="1" si="57"/>
        <v>296.89851381655433</v>
      </c>
      <c r="M168" s="7">
        <f t="shared" ca="1" si="58"/>
        <v>373.96040075342535</v>
      </c>
      <c r="N168" s="7">
        <f t="shared" ca="1" si="59"/>
        <v>0.98376992410552622</v>
      </c>
      <c r="O168" s="7">
        <f t="shared" ca="1" si="60"/>
        <v>296.88886951384069</v>
      </c>
      <c r="P168" s="7">
        <f t="shared" ca="1" si="61"/>
        <v>23.439285340382316</v>
      </c>
      <c r="Q168" s="7">
        <f t="shared" ca="1" si="62"/>
        <v>23.437847082982429</v>
      </c>
      <c r="R168" s="7">
        <f t="shared" ca="1" si="63"/>
        <v>-61.071200707108517</v>
      </c>
      <c r="S168" s="7">
        <f t="shared" ca="1" si="64"/>
        <v>-20.778185507645791</v>
      </c>
      <c r="T168" s="7">
        <f t="shared" ca="1" si="65"/>
        <v>4.3029076149535356E-2</v>
      </c>
      <c r="U168" s="7">
        <f t="shared" ca="1" si="66"/>
        <v>-9.9855550447236823</v>
      </c>
      <c r="V168" s="7">
        <f t="shared" ca="1" si="67"/>
        <v>83.861380503137852</v>
      </c>
      <c r="W168" s="23">
        <f t="shared" ca="1" si="68"/>
        <v>0.96248996878105808</v>
      </c>
      <c r="X168" s="24">
        <f t="shared" ca="1" si="69"/>
        <v>0.72954168960567523</v>
      </c>
      <c r="Y168" s="24">
        <f t="shared" ca="1" si="70"/>
        <v>1.1954382479564409</v>
      </c>
      <c r="Z168" s="7">
        <f t="shared" ca="1" si="71"/>
        <v>670.89104402510281</v>
      </c>
      <c r="AA168" s="7">
        <f t="shared" ca="1" si="72"/>
        <v>774.0144449552763</v>
      </c>
      <c r="AB168" s="7">
        <f t="shared" ca="1" si="73"/>
        <v>13.503611238819076</v>
      </c>
      <c r="AC168" s="7">
        <f t="shared" ca="1" si="74"/>
        <v>40.975092399055804</v>
      </c>
      <c r="AD168" s="7">
        <f t="shared" ca="1" si="75"/>
        <v>49.024907600944196</v>
      </c>
      <c r="AE168" s="7">
        <f t="shared" ca="1" si="76"/>
        <v>1.4004281857504606E-2</v>
      </c>
      <c r="AF168" s="7">
        <f t="shared" ca="1" si="77"/>
        <v>49.038911882801699</v>
      </c>
      <c r="AG168" s="7">
        <f ca="1">IF(AB168&gt;0,MOD(DEGREES(ACOS(((SIN(RADIANS(A168))*COS(RADIANS(AC168)))-SIN(RADIANS(S168)))/(COS(RADIANS(A168))*SIN(RADIANS(AC168)))))+180,360),MOD(540-DEGREES(ACOS(((SIN(RADIANS(A168))*COS(RADIANS(AC168)))-SIN(RADIANS(S168)))/(COS(RADIANS(#REF!))*SIN(RADIANS(AC168))))),360))</f>
        <v>199.44736787269144</v>
      </c>
    </row>
    <row r="169" spans="1:33" x14ac:dyDescent="0.2">
      <c r="A169" s="12">
        <f t="shared" ca="1" si="78"/>
        <v>12</v>
      </c>
      <c r="B169" s="12">
        <f t="shared" ca="1" si="79"/>
        <v>146</v>
      </c>
      <c r="C169" s="3">
        <f t="shared" ca="1" si="81"/>
        <v>-2</v>
      </c>
      <c r="D169" s="2">
        <f t="shared" ca="1" si="80"/>
        <v>41107</v>
      </c>
      <c r="E169" s="5">
        <v>0</v>
      </c>
      <c r="F169" s="7">
        <f t="shared" ref="F169:F232" ca="1" si="82">D169+2415018.5+E169-C169/24</f>
        <v>2456125.5833333335</v>
      </c>
      <c r="G169" s="7">
        <f t="shared" ref="G169:G232" ca="1" si="83">(F169-2451545)/36525</f>
        <v>0.12540953684691275</v>
      </c>
      <c r="H169" s="7">
        <f t="shared" ref="H169:H232" ca="1" si="84">MOD(280.46646+G169*(36000.76983 + G169*0.0003032),360)</f>
        <v>115.30633528120234</v>
      </c>
      <c r="I169" s="7">
        <f t="shared" ref="I169:I232" ca="1" si="85">357.52911+G169*(35999.05029 - 0.0001537*G169)</f>
        <v>4872.1533313802956</v>
      </c>
      <c r="J169" s="7">
        <f t="shared" ref="J169:J232" ca="1" si="86">0.016708634-G169*(0.000042037+0.0000001267*G169)</f>
        <v>1.6703360166618737E-2</v>
      </c>
      <c r="K169" s="7">
        <f t="shared" ref="K169:K232" ca="1" si="87">SIN(RADIANS(I169))*(1.914602-G169*(0.004817+0.000014*G169))+SIN(RADIANS(2*I169))*(0.019993-0.000101*G169)+SIN(RADIANS(3*I169))*0.000289</f>
        <v>-0.39489868336409129</v>
      </c>
      <c r="L169" s="7">
        <f t="shared" ref="L169:L232" ca="1" si="88">H169+K169</f>
        <v>114.91143659783825</v>
      </c>
      <c r="M169" s="7">
        <f t="shared" ref="M169:M232" ca="1" si="89">I169+K169</f>
        <v>4871.7584326969318</v>
      </c>
      <c r="N169" s="7">
        <f t="shared" ref="N169:N232" ca="1" si="90">(1.000001018*(1-J169*J169))/(1+J169*COS(RADIANS(M169)))</f>
        <v>1.0163421037615119</v>
      </c>
      <c r="O169" s="7">
        <f t="shared" ref="O169:O232" ca="1" si="91">L169-0.00569-0.00478*SIN(RADIANS(125.04-1934.136*G169))</f>
        <v>114.9099857736132</v>
      </c>
      <c r="P169" s="7">
        <f t="shared" ref="P169:P232" ca="1" si="92">23+(26+((21.448-G169*(46.815+G169*(0.00059-G169*0.001813))))/60)/60</f>
        <v>23.437660263008109</v>
      </c>
      <c r="Q169" s="7">
        <f t="shared" ref="Q169:Q232" ca="1" si="93">P169+0.00256*COS(RADIANS(125.04-1934.136*G169))</f>
        <v>23.43647742965388</v>
      </c>
      <c r="R169" s="7">
        <f t="shared" ref="R169:R232" ca="1" si="94">DEGREES(ATAN2(COS(RADIANS(O169)),COS(RADIANS(Q169))*SIN(RADIANS(O169))))</f>
        <v>116.84639991025578</v>
      </c>
      <c r="S169" s="7">
        <f t="shared" ref="S169:S232" ca="1" si="95">DEGREES(ASIN(SIN(RADIANS(Q169))*SIN(RADIANS(O169))))</f>
        <v>21.14511624561715</v>
      </c>
      <c r="T169" s="7">
        <f t="shared" ref="T169:T232" ca="1" si="96">TAN(RADIANS(Q169/2))*TAN(RADIANS(Q169/2))</f>
        <v>4.3023904235191771E-2</v>
      </c>
      <c r="U169" s="7">
        <f t="shared" ref="U169:U232" ca="1" si="97">4*DEGREES(T169*SIN(2*RADIANS(H169))-2*J169*SIN(RADIANS(I169))+4*J169*T169*SIN(RADIANS(I169))*COS(2*RADIANS(H169))-0.5*T169*T169*SIN(4*RADIANS(H169))-1.25*J169*J169*SIN(2*RADIANS(I169)))</f>
        <v>-6.1618943846344871</v>
      </c>
      <c r="V169" s="7">
        <f t="shared" ref="V169:V232" ca="1" si="98">DEGREES(ACOS(COS(RADIANS(90.833))/(COS(RADIANS(A169))*COS(RADIANS(S169)))-TAN(RADIANS(A169))*TAN(RADIANS(S169))))</f>
        <v>95.63247279068068</v>
      </c>
      <c r="W169" s="23">
        <f t="shared" ref="W169:W232" ca="1" si="99">(720-4*B169-U169+C169*60)/1440</f>
        <v>1.5390204433773943E-2</v>
      </c>
      <c r="X169" s="24">
        <f t="shared" ref="X169:X232" ca="1" si="100">W169-V169*4/1440</f>
        <v>-0.25025555331811683</v>
      </c>
      <c r="Y169" s="24">
        <f t="shared" ref="Y169:Y232" ca="1" si="101">W169+V169*4/1440</f>
        <v>0.28103596218566468</v>
      </c>
      <c r="Z169" s="7">
        <f t="shared" ref="Z169:Z232" ca="1" si="102">8*V169</f>
        <v>765.05978232544544</v>
      </c>
      <c r="AA169" s="7">
        <f t="shared" ref="AA169:AA232" ca="1" si="103">MOD(E169*1440+U169+4*B169-60*C169,1440)</f>
        <v>697.83810561536552</v>
      </c>
      <c r="AB169" s="7">
        <f t="shared" ref="AB169:AB232" ca="1" si="104">IF(AA169/4&lt;0,AA169/4+180,AA169/4-180)</f>
        <v>-5.5404735961586198</v>
      </c>
      <c r="AC169" s="7">
        <f t="shared" ref="AC169:AC232" ca="1" si="105">DEGREES(ACOS(SIN(RADIANS(A169))*SIN(RADIANS(S169))+COS(RADIANS(A169))*COS(RADIANS(S169))*COS(RADIANS(AB169))))</f>
        <v>10.571423539230981</v>
      </c>
      <c r="AD169" s="7">
        <f t="shared" ref="AD169:AD232" ca="1" si="106">90-AC169</f>
        <v>79.428576460769023</v>
      </c>
      <c r="AE169" s="7">
        <f t="shared" ref="AE169:AE232" ca="1" si="107">IF(AD169&gt;85,0,IF(AD169&gt;5,58.1/TAN(RADIANS(AD169))-0.07/POWER(TAN(RADIANS(AD169)),3)+0.000086/POWER(TAN(RADIANS(AD169)),5),IF(AD169&gt;-0.575,1735+AD169*(-518.2+AD169*(103.4+AD169*(-12.79+AD169*0.711))),-20.772/TAN(RADIANS(AD169)))))/3600</f>
        <v>3.0118541096095029E-3</v>
      </c>
      <c r="AF169" s="7">
        <f t="shared" ref="AF169:AF232" ca="1" si="108">AD169+AE169</f>
        <v>79.431588314878638</v>
      </c>
      <c r="AG169" s="7" t="e">
        <f ca="1">IF(AB169&gt;0,MOD(DEGREES(ACOS(((SIN(RADIANS(A169))*COS(RADIANS(AC169)))-SIN(RADIANS(S169)))/(COS(RADIANS(A169))*SIN(RADIANS(AC169)))))+180,360),MOD(540-DEGREES(ACOS(((SIN(RADIANS(A169))*COS(RADIANS(AC169)))-SIN(RADIANS(S169)))/(COS(RADIANS(#REF!))*SIN(RADIANS(AC169))))),360))</f>
        <v>#REF!</v>
      </c>
    </row>
    <row r="170" spans="1:33" x14ac:dyDescent="0.2">
      <c r="A170" s="12">
        <f t="shared" ca="1" si="78"/>
        <v>-65</v>
      </c>
      <c r="B170" s="12">
        <f t="shared" ca="1" si="79"/>
        <v>-98</v>
      </c>
      <c r="C170" s="3">
        <f t="shared" ca="1" si="81"/>
        <v>-6</v>
      </c>
      <c r="D170" s="2">
        <f t="shared" ca="1" si="80"/>
        <v>40059</v>
      </c>
      <c r="E170" s="5">
        <v>0</v>
      </c>
      <c r="F170" s="7">
        <f t="shared" ca="1" si="82"/>
        <v>2455077.75</v>
      </c>
      <c r="G170" s="7">
        <f t="shared" ca="1" si="83"/>
        <v>9.672142368240931E-2</v>
      </c>
      <c r="H170" s="7">
        <f t="shared" ca="1" si="84"/>
        <v>162.51217445677457</v>
      </c>
      <c r="I170" s="7">
        <f t="shared" ca="1" si="85"/>
        <v>3839.4085038255807</v>
      </c>
      <c r="J170" s="7">
        <f t="shared" ca="1" si="86"/>
        <v>1.6704566936229879E-2</v>
      </c>
      <c r="K170" s="7">
        <f t="shared" ca="1" si="87"/>
        <v>-1.6302222347113613</v>
      </c>
      <c r="L170" s="7">
        <f t="shared" ca="1" si="88"/>
        <v>160.88195222206321</v>
      </c>
      <c r="M170" s="7">
        <f t="shared" ca="1" si="89"/>
        <v>3837.7782815908695</v>
      </c>
      <c r="N170" s="7">
        <f t="shared" ca="1" si="90"/>
        <v>1.0087063459319734</v>
      </c>
      <c r="O170" s="7">
        <f t="shared" ca="1" si="91"/>
        <v>160.88048397938775</v>
      </c>
      <c r="P170" s="7">
        <f t="shared" ca="1" si="92"/>
        <v>23.438033328519804</v>
      </c>
      <c r="Q170" s="7">
        <f t="shared" ca="1" si="93"/>
        <v>23.439233897825655</v>
      </c>
      <c r="R170" s="7">
        <f t="shared" ca="1" si="94"/>
        <v>162.35637981526799</v>
      </c>
      <c r="S170" s="7">
        <f t="shared" ca="1" si="95"/>
        <v>7.4862078322523091</v>
      </c>
      <c r="T170" s="7">
        <f t="shared" ca="1" si="96"/>
        <v>4.3034313209892566E-2</v>
      </c>
      <c r="U170" s="7">
        <f t="shared" ca="1" si="97"/>
        <v>0.60199985931366862</v>
      </c>
      <c r="V170" s="7">
        <f t="shared" ca="1" si="98"/>
        <v>75.693510116630833</v>
      </c>
      <c r="W170" s="23">
        <f t="shared" ca="1" si="99"/>
        <v>0.52180416676436547</v>
      </c>
      <c r="X170" s="24">
        <f t="shared" ca="1" si="100"/>
        <v>0.31154441644039094</v>
      </c>
      <c r="Y170" s="24">
        <f t="shared" ca="1" si="101"/>
        <v>0.73206391708834007</v>
      </c>
      <c r="Z170" s="7">
        <f t="shared" ca="1" si="102"/>
        <v>605.54808093304666</v>
      </c>
      <c r="AA170" s="7">
        <f t="shared" ca="1" si="103"/>
        <v>1408.6019998593138</v>
      </c>
      <c r="AB170" s="7">
        <f t="shared" ca="1" si="104"/>
        <v>172.15049996482844</v>
      </c>
      <c r="AC170" s="7">
        <f t="shared" ca="1" si="105"/>
        <v>122.21992311900888</v>
      </c>
      <c r="AD170" s="7">
        <f t="shared" ca="1" si="106"/>
        <v>-32.219923119008882</v>
      </c>
      <c r="AE170" s="7">
        <f t="shared" ca="1" si="107"/>
        <v>9.1555426642413573E-3</v>
      </c>
      <c r="AF170" s="7">
        <f t="shared" ca="1" si="108"/>
        <v>-32.210767576344644</v>
      </c>
      <c r="AG170" s="7">
        <f ca="1">IF(AB170&gt;0,MOD(DEGREES(ACOS(((SIN(RADIANS(A170))*COS(RADIANS(AC170)))-SIN(RADIANS(S170)))/(COS(RADIANS(A170))*SIN(RADIANS(AC170)))))+180,360),MOD(540-DEGREES(ACOS(((SIN(RADIANS(A170))*COS(RADIANS(AC170)))-SIN(RADIANS(S170)))/(COS(RADIANS(#REF!))*SIN(RADIANS(AC170))))),360))</f>
        <v>189.21006012432832</v>
      </c>
    </row>
    <row r="171" spans="1:33" x14ac:dyDescent="0.2">
      <c r="A171" s="12">
        <f t="shared" ca="1" si="78"/>
        <v>13</v>
      </c>
      <c r="B171" s="12">
        <f t="shared" ca="1" si="79"/>
        <v>-4</v>
      </c>
      <c r="C171" s="3">
        <f t="shared" ca="1" si="81"/>
        <v>11</v>
      </c>
      <c r="D171" s="2">
        <f t="shared" ca="1" si="80"/>
        <v>37887</v>
      </c>
      <c r="E171" s="5">
        <v>0</v>
      </c>
      <c r="F171" s="7">
        <f t="shared" ca="1" si="82"/>
        <v>2452905.0416666665</v>
      </c>
      <c r="G171" s="7">
        <f t="shared" ca="1" si="83"/>
        <v>3.7235911476153634E-2</v>
      </c>
      <c r="H171" s="7">
        <f t="shared" ca="1" si="84"/>
        <v>180.98793888365299</v>
      </c>
      <c r="I171" s="7">
        <f t="shared" ca="1" si="85"/>
        <v>1697.9865596109357</v>
      </c>
      <c r="J171" s="7">
        <f t="shared" ca="1" si="86"/>
        <v>1.6707068538318066E-2</v>
      </c>
      <c r="K171" s="7">
        <f t="shared" ca="1" si="87"/>
        <v>-1.864121857850795</v>
      </c>
      <c r="L171" s="7">
        <f t="shared" ca="1" si="88"/>
        <v>179.1238170258022</v>
      </c>
      <c r="M171" s="7">
        <f t="shared" ca="1" si="89"/>
        <v>1696.122437753085</v>
      </c>
      <c r="N171" s="7">
        <f t="shared" ca="1" si="90"/>
        <v>1.003744049519776</v>
      </c>
      <c r="O171" s="7">
        <f t="shared" ca="1" si="91"/>
        <v>179.11430850986588</v>
      </c>
      <c r="P171" s="7">
        <f t="shared" ca="1" si="92"/>
        <v>23.438806888911056</v>
      </c>
      <c r="Q171" s="7">
        <f t="shared" ca="1" si="93"/>
        <v>23.440346797226347</v>
      </c>
      <c r="R171" s="7">
        <f t="shared" ca="1" si="94"/>
        <v>179.18739019485065</v>
      </c>
      <c r="S171" s="7">
        <f t="shared" ca="1" si="95"/>
        <v>0.3523110029945386</v>
      </c>
      <c r="T171" s="7">
        <f t="shared" ca="1" si="96"/>
        <v>4.3038516126650585E-2</v>
      </c>
      <c r="U171" s="7">
        <f t="shared" ca="1" si="97"/>
        <v>7.138784953676387</v>
      </c>
      <c r="V171" s="7">
        <f t="shared" ca="1" si="98"/>
        <v>90.936277464666858</v>
      </c>
      <c r="W171" s="23">
        <f t="shared" ca="1" si="99"/>
        <v>0.96448695489328029</v>
      </c>
      <c r="X171" s="24">
        <f t="shared" ca="1" si="100"/>
        <v>0.71188618415809457</v>
      </c>
      <c r="Y171" s="24">
        <f t="shared" ca="1" si="101"/>
        <v>1.217087725628466</v>
      </c>
      <c r="Z171" s="7">
        <f t="shared" ca="1" si="102"/>
        <v>727.49021971733487</v>
      </c>
      <c r="AA171" s="7">
        <f t="shared" ca="1" si="103"/>
        <v>771.13878495367635</v>
      </c>
      <c r="AB171" s="7">
        <f t="shared" ca="1" si="104"/>
        <v>12.784696238419087</v>
      </c>
      <c r="AC171" s="7">
        <f t="shared" ca="1" si="105"/>
        <v>17.902831506370315</v>
      </c>
      <c r="AD171" s="7">
        <f t="shared" ca="1" si="106"/>
        <v>72.097168493629681</v>
      </c>
      <c r="AE171" s="7">
        <f t="shared" ca="1" si="107"/>
        <v>5.2129444283408807E-3</v>
      </c>
      <c r="AF171" s="7">
        <f t="shared" ca="1" si="108"/>
        <v>72.102381438058018</v>
      </c>
      <c r="AG171" s="7">
        <f ca="1">IF(AB171&gt;0,MOD(DEGREES(ACOS(((SIN(RADIANS(A171))*COS(RADIANS(AC171)))-SIN(RADIANS(S171)))/(COS(RADIANS(A171))*SIN(RADIANS(AC171)))))+180,360),MOD(540-DEGREES(ACOS(((SIN(RADIANS(A171))*COS(RADIANS(AC171)))-SIN(RADIANS(S171)))/(COS(RADIANS(#REF!))*SIN(RADIANS(AC171))))),360))</f>
        <v>226.04191750343489</v>
      </c>
    </row>
    <row r="172" spans="1:33" x14ac:dyDescent="0.2">
      <c r="A172" s="12">
        <f t="shared" ca="1" si="78"/>
        <v>17</v>
      </c>
      <c r="B172" s="12">
        <f t="shared" ca="1" si="79"/>
        <v>73</v>
      </c>
      <c r="C172" s="3">
        <f t="shared" ca="1" si="81"/>
        <v>10</v>
      </c>
      <c r="D172" s="2">
        <f t="shared" ca="1" si="80"/>
        <v>40809</v>
      </c>
      <c r="E172" s="5">
        <v>0</v>
      </c>
      <c r="F172" s="7">
        <f t="shared" ca="1" si="82"/>
        <v>2455827.0833333335</v>
      </c>
      <c r="G172" s="7">
        <f t="shared" ca="1" si="83"/>
        <v>0.11723705224732343</v>
      </c>
      <c r="H172" s="7">
        <f t="shared" ca="1" si="84"/>
        <v>181.09059767091549</v>
      </c>
      <c r="I172" s="7">
        <f t="shared" ca="1" si="85"/>
        <v>4577.9516475902201</v>
      </c>
      <c r="J172" s="7">
        <f t="shared" ca="1" si="86"/>
        <v>1.6703703964603182E-2</v>
      </c>
      <c r="K172" s="7">
        <f t="shared" ca="1" si="87"/>
        <v>-1.8634830316051902</v>
      </c>
      <c r="L172" s="7">
        <f t="shared" ca="1" si="88"/>
        <v>179.22711463931029</v>
      </c>
      <c r="M172" s="7">
        <f t="shared" ca="1" si="89"/>
        <v>4576.0881645586151</v>
      </c>
      <c r="N172" s="7">
        <f t="shared" ca="1" si="90"/>
        <v>1.0037531241342126</v>
      </c>
      <c r="O172" s="7">
        <f t="shared" ca="1" si="91"/>
        <v>179.22610511439808</v>
      </c>
      <c r="P172" s="7">
        <f t="shared" ca="1" si="92"/>
        <v>23.437766539503105</v>
      </c>
      <c r="Q172" s="7">
        <f t="shared" ca="1" si="93"/>
        <v>23.437246861369438</v>
      </c>
      <c r="R172" s="7">
        <f t="shared" ca="1" si="94"/>
        <v>179.28994751068896</v>
      </c>
      <c r="S172" s="7">
        <f t="shared" ca="1" si="95"/>
        <v>0.3078044942735208</v>
      </c>
      <c r="T172" s="7">
        <f t="shared" ca="1" si="96"/>
        <v>4.3026809626004095E-2</v>
      </c>
      <c r="U172" s="7">
        <f t="shared" ca="1" si="97"/>
        <v>7.1704130388458927</v>
      </c>
      <c r="V172" s="7">
        <f t="shared" ca="1" si="98"/>
        <v>90.965194949992878</v>
      </c>
      <c r="W172" s="23">
        <f t="shared" ca="1" si="99"/>
        <v>0.70890943538969031</v>
      </c>
      <c r="X172" s="24">
        <f t="shared" ca="1" si="100"/>
        <v>0.45622833830637677</v>
      </c>
      <c r="Y172" s="24">
        <f t="shared" ca="1" si="101"/>
        <v>0.96159053247300386</v>
      </c>
      <c r="Z172" s="7">
        <f t="shared" ca="1" si="102"/>
        <v>727.72155959994302</v>
      </c>
      <c r="AA172" s="7">
        <f t="shared" ca="1" si="103"/>
        <v>1139.1704130388459</v>
      </c>
      <c r="AB172" s="7">
        <f t="shared" ca="1" si="104"/>
        <v>104.79260325971148</v>
      </c>
      <c r="AC172" s="7">
        <f t="shared" ca="1" si="105"/>
        <v>104.03948051357096</v>
      </c>
      <c r="AD172" s="7">
        <f t="shared" ca="1" si="106"/>
        <v>-14.039480513570965</v>
      </c>
      <c r="AE172" s="7">
        <f t="shared" ca="1" si="107"/>
        <v>2.307445945111028E-2</v>
      </c>
      <c r="AF172" s="7">
        <f t="shared" ca="1" si="108"/>
        <v>-14.016406054119855</v>
      </c>
      <c r="AG172" s="7">
        <f ca="1">IF(AB172&gt;0,MOD(DEGREES(ACOS(((SIN(RADIANS(A172))*COS(RADIANS(AC172)))-SIN(RADIANS(S172)))/(COS(RADIANS(A172))*SIN(RADIANS(AC172)))))+180,360),MOD(540-DEGREES(ACOS(((SIN(RADIANS(A172))*COS(RADIANS(AC172)))-SIN(RADIANS(S172)))/(COS(RADIANS(#REF!))*SIN(RADIANS(AC172))))),360))</f>
        <v>274.71742672709507</v>
      </c>
    </row>
    <row r="173" spans="1:33" x14ac:dyDescent="0.2">
      <c r="A173" s="12">
        <f t="shared" ca="1" si="78"/>
        <v>-79</v>
      </c>
      <c r="B173" s="12">
        <f t="shared" ca="1" si="79"/>
        <v>-139</v>
      </c>
      <c r="C173" s="3">
        <f t="shared" ca="1" si="81"/>
        <v>6</v>
      </c>
      <c r="D173" s="2">
        <f t="shared" ca="1" si="80"/>
        <v>38050</v>
      </c>
      <c r="E173" s="5">
        <v>0</v>
      </c>
      <c r="F173" s="7">
        <f t="shared" ca="1" si="82"/>
        <v>2453068.25</v>
      </c>
      <c r="G173" s="7">
        <f t="shared" ca="1" si="83"/>
        <v>4.1704312114989733E-2</v>
      </c>
      <c r="H173" s="7">
        <f t="shared" ca="1" si="84"/>
        <v>341.85380189756643</v>
      </c>
      <c r="I173" s="7">
        <f t="shared" ca="1" si="85"/>
        <v>1858.844738870049</v>
      </c>
      <c r="J173" s="7">
        <f t="shared" ca="1" si="86"/>
        <v>1.670688065546869E-2</v>
      </c>
      <c r="K173" s="7">
        <f t="shared" ca="1" si="87"/>
        <v>1.65600126005145</v>
      </c>
      <c r="L173" s="7">
        <f t="shared" ca="1" si="88"/>
        <v>343.50980315761785</v>
      </c>
      <c r="M173" s="7">
        <f t="shared" ca="1" si="89"/>
        <v>1860.5007401301004</v>
      </c>
      <c r="N173" s="7">
        <f t="shared" ca="1" si="90"/>
        <v>0.99156461916679128</v>
      </c>
      <c r="O173" s="7">
        <f t="shared" ca="1" si="91"/>
        <v>343.50077006718652</v>
      </c>
      <c r="P173" s="7">
        <f t="shared" ca="1" si="92"/>
        <v>23.438748781037134</v>
      </c>
      <c r="Q173" s="7">
        <f t="shared" ca="1" si="93"/>
        <v>23.440578512816778</v>
      </c>
      <c r="R173" s="7">
        <f t="shared" ca="1" si="94"/>
        <v>-15.203229171721722</v>
      </c>
      <c r="S173" s="7">
        <f t="shared" ca="1" si="95"/>
        <v>-6.4868713035308581</v>
      </c>
      <c r="T173" s="7">
        <f t="shared" ca="1" si="96"/>
        <v>4.3039391239384155E-2</v>
      </c>
      <c r="U173" s="7">
        <f t="shared" ca="1" si="97"/>
        <v>-11.805462426291967</v>
      </c>
      <c r="V173" s="7">
        <f t="shared" ca="1" si="98"/>
        <v>131.42480444989616</v>
      </c>
      <c r="W173" s="23">
        <f t="shared" ca="1" si="99"/>
        <v>1.1443093489071472</v>
      </c>
      <c r="X173" s="24">
        <f t="shared" ca="1" si="100"/>
        <v>0.77924044765743572</v>
      </c>
      <c r="Y173" s="24">
        <f t="shared" ca="1" si="101"/>
        <v>1.5093782501568587</v>
      </c>
      <c r="Z173" s="7">
        <f t="shared" ca="1" si="102"/>
        <v>1051.3984355991693</v>
      </c>
      <c r="AA173" s="7">
        <f t="shared" ca="1" si="103"/>
        <v>512.19453757370798</v>
      </c>
      <c r="AB173" s="7">
        <f t="shared" ca="1" si="104"/>
        <v>-51.951365606573006</v>
      </c>
      <c r="AC173" s="7">
        <f t="shared" ca="1" si="105"/>
        <v>76.835459685244786</v>
      </c>
      <c r="AD173" s="7">
        <f t="shared" ca="1" si="106"/>
        <v>13.164540314755214</v>
      </c>
      <c r="AE173" s="7">
        <f t="shared" ca="1" si="107"/>
        <v>6.751507519768532E-2</v>
      </c>
      <c r="AF173" s="7">
        <f t="shared" ca="1" si="108"/>
        <v>13.232055389952899</v>
      </c>
      <c r="AG173" s="7" t="e">
        <f ca="1">IF(AB173&gt;0,MOD(DEGREES(ACOS(((SIN(RADIANS(A173))*COS(RADIANS(AC173)))-SIN(RADIANS(S173)))/(COS(RADIANS(A173))*SIN(RADIANS(AC173)))))+180,360),MOD(540-DEGREES(ACOS(((SIN(RADIANS(A173))*COS(RADIANS(AC173)))-SIN(RADIANS(S173)))/(COS(RADIANS(#REF!))*SIN(RADIANS(AC173))))),360))</f>
        <v>#REF!</v>
      </c>
    </row>
    <row r="174" spans="1:33" x14ac:dyDescent="0.2">
      <c r="A174" s="12">
        <f t="shared" ca="1" si="78"/>
        <v>3</v>
      </c>
      <c r="B174" s="12">
        <f t="shared" ca="1" si="79"/>
        <v>-43</v>
      </c>
      <c r="C174" s="3">
        <f t="shared" ca="1" si="81"/>
        <v>11</v>
      </c>
      <c r="D174" s="2">
        <f t="shared" ca="1" si="80"/>
        <v>41240</v>
      </c>
      <c r="E174" s="5">
        <v>0</v>
      </c>
      <c r="F174" s="7">
        <f t="shared" ca="1" si="82"/>
        <v>2456258.0416666665</v>
      </c>
      <c r="G174" s="7">
        <f t="shared" ca="1" si="83"/>
        <v>0.12903604836869298</v>
      </c>
      <c r="H174" s="7">
        <f t="shared" ca="1" si="84"/>
        <v>245.86354214243329</v>
      </c>
      <c r="I174" s="7">
        <f t="shared" ca="1" si="85"/>
        <v>5002.7043018882996</v>
      </c>
      <c r="J174" s="7">
        <f t="shared" ca="1" si="86"/>
        <v>1.6703207602041491E-2</v>
      </c>
      <c r="K174" s="7">
        <f t="shared" ca="1" si="87"/>
        <v>-1.179265449061994</v>
      </c>
      <c r="L174" s="7">
        <f t="shared" ca="1" si="88"/>
        <v>244.68427669337129</v>
      </c>
      <c r="M174" s="7">
        <f t="shared" ca="1" si="89"/>
        <v>5001.5250364392377</v>
      </c>
      <c r="N174" s="7">
        <f t="shared" ca="1" si="90"/>
        <v>0.98681779031243766</v>
      </c>
      <c r="O174" s="7">
        <f t="shared" ca="1" si="91"/>
        <v>244.68252444393542</v>
      </c>
      <c r="P174" s="7">
        <f t="shared" ca="1" si="92"/>
        <v>23.437613103185321</v>
      </c>
      <c r="Q174" s="7">
        <f t="shared" ca="1" si="93"/>
        <v>23.436161878515765</v>
      </c>
      <c r="R174" s="7">
        <f t="shared" ca="1" si="94"/>
        <v>-117.27593245410864</v>
      </c>
      <c r="S174" s="7">
        <f t="shared" ca="1" si="95"/>
        <v>-21.071102631351323</v>
      </c>
      <c r="T174" s="7">
        <f t="shared" ca="1" si="96"/>
        <v>4.3022712737968788E-2</v>
      </c>
      <c r="U174" s="7">
        <f t="shared" ca="1" si="97"/>
        <v>12.551371310569579</v>
      </c>
      <c r="V174" s="7">
        <f t="shared" ca="1" si="98"/>
        <v>89.736959280803376</v>
      </c>
      <c r="W174" s="23">
        <f t="shared" ca="1" si="99"/>
        <v>1.0690615477009933</v>
      </c>
      <c r="X174" s="24">
        <f t="shared" ca="1" si="100"/>
        <v>0.81979221636542832</v>
      </c>
      <c r="Y174" s="24">
        <f t="shared" ca="1" si="101"/>
        <v>1.3183308790365582</v>
      </c>
      <c r="Z174" s="7">
        <f t="shared" ca="1" si="102"/>
        <v>717.89567424642701</v>
      </c>
      <c r="AA174" s="7">
        <f t="shared" ca="1" si="103"/>
        <v>620.55137131056961</v>
      </c>
      <c r="AB174" s="7">
        <f t="shared" ca="1" si="104"/>
        <v>-24.862157172357598</v>
      </c>
      <c r="AC174" s="7">
        <f t="shared" ca="1" si="105"/>
        <v>34.241080928311305</v>
      </c>
      <c r="AD174" s="7">
        <f t="shared" ca="1" si="106"/>
        <v>55.758919071688695</v>
      </c>
      <c r="AE174" s="7">
        <f t="shared" ca="1" si="107"/>
        <v>1.0978773772075847E-2</v>
      </c>
      <c r="AF174" s="7">
        <f t="shared" ca="1" si="108"/>
        <v>55.769897845460768</v>
      </c>
      <c r="AG174" s="7" t="e">
        <f ca="1">IF(AB174&gt;0,MOD(DEGREES(ACOS(((SIN(RADIANS(A174))*COS(RADIANS(AC174)))-SIN(RADIANS(S174)))/(COS(RADIANS(A174))*SIN(RADIANS(AC174)))))+180,360),MOD(540-DEGREES(ACOS(((SIN(RADIANS(A174))*COS(RADIANS(AC174)))-SIN(RADIANS(S174)))/(COS(RADIANS(#REF!))*SIN(RADIANS(AC174))))),360))</f>
        <v>#REF!</v>
      </c>
    </row>
    <row r="175" spans="1:33" x14ac:dyDescent="0.2">
      <c r="A175" s="12">
        <f t="shared" ca="1" si="78"/>
        <v>4</v>
      </c>
      <c r="B175" s="12">
        <f t="shared" ca="1" si="79"/>
        <v>-13</v>
      </c>
      <c r="C175" s="3">
        <f t="shared" ca="1" si="81"/>
        <v>0</v>
      </c>
      <c r="D175" s="2">
        <f t="shared" ca="1" si="80"/>
        <v>42706</v>
      </c>
      <c r="E175" s="5">
        <v>0</v>
      </c>
      <c r="F175" s="7">
        <f t="shared" ca="1" si="82"/>
        <v>2457724.5</v>
      </c>
      <c r="G175" s="7">
        <f t="shared" ca="1" si="83"/>
        <v>0.1691854893908282</v>
      </c>
      <c r="H175" s="7">
        <f t="shared" ca="1" si="84"/>
        <v>251.27433081382787</v>
      </c>
      <c r="I175" s="7">
        <f t="shared" ca="1" si="85"/>
        <v>6448.0460465192191</v>
      </c>
      <c r="J175" s="7">
        <f t="shared" ca="1" si="86"/>
        <v>1.6701518322955911E-2</v>
      </c>
      <c r="K175" s="7">
        <f t="shared" ca="1" si="87"/>
        <v>-1.0310753664037027</v>
      </c>
      <c r="L175" s="7">
        <f t="shared" ca="1" si="88"/>
        <v>250.24325544742416</v>
      </c>
      <c r="M175" s="7">
        <f t="shared" ca="1" si="89"/>
        <v>6447.0149711528156</v>
      </c>
      <c r="N175" s="7">
        <f t="shared" ca="1" si="90"/>
        <v>0.98591002161914132</v>
      </c>
      <c r="O175" s="7">
        <f t="shared" ca="1" si="91"/>
        <v>250.23576031505493</v>
      </c>
      <c r="P175" s="7">
        <f t="shared" ca="1" si="92"/>
        <v>23.437090992557227</v>
      </c>
      <c r="Q175" s="7">
        <f t="shared" ca="1" si="93"/>
        <v>23.434720557036293</v>
      </c>
      <c r="R175" s="7">
        <f t="shared" ca="1" si="94"/>
        <v>-111.38633317590777</v>
      </c>
      <c r="S175" s="7">
        <f t="shared" ca="1" si="95"/>
        <v>-21.979573670000875</v>
      </c>
      <c r="T175" s="7">
        <f t="shared" ca="1" si="96"/>
        <v>4.301727064420735E-2</v>
      </c>
      <c r="U175" s="7">
        <f t="shared" ca="1" si="97"/>
        <v>10.599781757269451</v>
      </c>
      <c r="V175" s="7">
        <f t="shared" ca="1" si="98"/>
        <v>89.283358904734726</v>
      </c>
      <c r="W175" s="23">
        <f t="shared" ca="1" si="99"/>
        <v>0.52875015155745175</v>
      </c>
      <c r="X175" s="24">
        <f t="shared" ca="1" si="100"/>
        <v>0.28074082126652194</v>
      </c>
      <c r="Y175" s="24">
        <f t="shared" ca="1" si="101"/>
        <v>0.77675948184838162</v>
      </c>
      <c r="Z175" s="7">
        <f t="shared" ca="1" si="102"/>
        <v>714.26687123787781</v>
      </c>
      <c r="AA175" s="7">
        <f t="shared" ca="1" si="103"/>
        <v>1398.5997817572695</v>
      </c>
      <c r="AB175" s="7">
        <f t="shared" ca="1" si="104"/>
        <v>169.64994543931738</v>
      </c>
      <c r="AC175" s="7">
        <f t="shared" ca="1" si="105"/>
        <v>159.40895171944621</v>
      </c>
      <c r="AD175" s="7">
        <f t="shared" ca="1" si="106"/>
        <v>-69.408951719446208</v>
      </c>
      <c r="AE175" s="7">
        <f t="shared" ca="1" si="107"/>
        <v>2.1677716257343504E-3</v>
      </c>
      <c r="AF175" s="7">
        <f t="shared" ca="1" si="108"/>
        <v>-69.406783947820472</v>
      </c>
      <c r="AG175" s="7">
        <f ca="1">IF(AB175&gt;0,MOD(DEGREES(ACOS(((SIN(RADIANS(A175))*COS(RADIANS(AC175)))-SIN(RADIANS(S175)))/(COS(RADIANS(A175))*SIN(RADIANS(AC175)))))+180,360),MOD(540-DEGREES(ACOS(((SIN(RADIANS(A175))*COS(RADIANS(AC175)))-SIN(RADIANS(S175)))/(COS(RADIANS(#REF!))*SIN(RADIANS(AC175))))),360))</f>
        <v>208.2757189837308</v>
      </c>
    </row>
    <row r="176" spans="1:33" x14ac:dyDescent="0.2">
      <c r="A176" s="12">
        <f t="shared" ca="1" si="78"/>
        <v>45</v>
      </c>
      <c r="B176" s="12">
        <f t="shared" ca="1" si="79"/>
        <v>92</v>
      </c>
      <c r="C176" s="3">
        <f t="shared" ca="1" si="81"/>
        <v>7</v>
      </c>
      <c r="D176" s="2">
        <f t="shared" ca="1" si="80"/>
        <v>40223</v>
      </c>
      <c r="E176" s="5">
        <v>0</v>
      </c>
      <c r="F176" s="7">
        <f t="shared" ca="1" si="82"/>
        <v>2455241.2083333335</v>
      </c>
      <c r="G176" s="7">
        <f t="shared" ca="1" si="83"/>
        <v>0.10119666894821323</v>
      </c>
      <c r="H176" s="7">
        <f t="shared" ca="1" si="84"/>
        <v>323.6244494723328</v>
      </c>
      <c r="I176" s="7">
        <f t="shared" ca="1" si="85"/>
        <v>4000.5130830732037</v>
      </c>
      <c r="J176" s="7">
        <f t="shared" ca="1" si="86"/>
        <v>1.6704378698122396E-2</v>
      </c>
      <c r="K176" s="7">
        <f t="shared" ca="1" si="87"/>
        <v>1.2634346706646915</v>
      </c>
      <c r="L176" s="7">
        <f t="shared" ca="1" si="88"/>
        <v>324.88788414299751</v>
      </c>
      <c r="M176" s="7">
        <f t="shared" ca="1" si="89"/>
        <v>4001.7765177438682</v>
      </c>
      <c r="N176" s="7">
        <f t="shared" ca="1" si="90"/>
        <v>0.98742140096654674</v>
      </c>
      <c r="O176" s="7">
        <f t="shared" ca="1" si="91"/>
        <v>324.8867051838867</v>
      </c>
      <c r="P176" s="7">
        <f t="shared" ca="1" si="92"/>
        <v>23.437975131605558</v>
      </c>
      <c r="Q176" s="7">
        <f t="shared" ca="1" si="93"/>
        <v>23.438821749384775</v>
      </c>
      <c r="R176" s="7">
        <f t="shared" ca="1" si="94"/>
        <v>-32.827582689510741</v>
      </c>
      <c r="S176" s="7">
        <f t="shared" ca="1" si="95"/>
        <v>-13.226146947010257</v>
      </c>
      <c r="T176" s="7">
        <f t="shared" ca="1" si="96"/>
        <v>4.3032756768356835E-2</v>
      </c>
      <c r="U176" s="7">
        <f t="shared" ca="1" si="97"/>
        <v>-14.224635780926246</v>
      </c>
      <c r="V176" s="7">
        <f t="shared" ca="1" si="98"/>
        <v>77.648458620894502</v>
      </c>
      <c r="W176" s="23">
        <f t="shared" ca="1" si="99"/>
        <v>0.54598933040342101</v>
      </c>
      <c r="X176" s="24">
        <f t="shared" ca="1" si="100"/>
        <v>0.33029916756760291</v>
      </c>
      <c r="Y176" s="24">
        <f t="shared" ca="1" si="101"/>
        <v>0.76167949323923911</v>
      </c>
      <c r="Z176" s="7">
        <f t="shared" ca="1" si="102"/>
        <v>621.18766896715601</v>
      </c>
      <c r="AA176" s="7">
        <f t="shared" ca="1" si="103"/>
        <v>1373.7753642190737</v>
      </c>
      <c r="AB176" s="7">
        <f t="shared" ca="1" si="104"/>
        <v>163.44384105476843</v>
      </c>
      <c r="AC176" s="7">
        <f t="shared" ca="1" si="105"/>
        <v>145.24474794246942</v>
      </c>
      <c r="AD176" s="7">
        <f t="shared" ca="1" si="106"/>
        <v>-55.244747942469417</v>
      </c>
      <c r="AE176" s="7">
        <f t="shared" ca="1" si="107"/>
        <v>4.0035749296026199E-3</v>
      </c>
      <c r="AF176" s="7">
        <f t="shared" ca="1" si="108"/>
        <v>-55.240744367539811</v>
      </c>
      <c r="AG176" s="7">
        <f ca="1">IF(AB176&gt;0,MOD(DEGREES(ACOS(((SIN(RADIANS(A176))*COS(RADIANS(AC176)))-SIN(RADIANS(S176)))/(COS(RADIANS(A176))*SIN(RADIANS(AC176)))))+180,360),MOD(540-DEGREES(ACOS(((SIN(RADIANS(A176))*COS(RADIANS(AC176)))-SIN(RADIANS(S176)))/(COS(RADIANS(#REF!))*SIN(RADIANS(AC176))))),360))</f>
        <v>330.88271759457609</v>
      </c>
    </row>
    <row r="177" spans="1:33" x14ac:dyDescent="0.2">
      <c r="A177" s="12">
        <f t="shared" ca="1" si="78"/>
        <v>-90</v>
      </c>
      <c r="B177" s="12">
        <f t="shared" ca="1" si="79"/>
        <v>-74</v>
      </c>
      <c r="C177" s="3">
        <f t="shared" ca="1" si="81"/>
        <v>-11</v>
      </c>
      <c r="D177" s="2">
        <f t="shared" ca="1" si="80"/>
        <v>38966</v>
      </c>
      <c r="E177" s="5">
        <v>0</v>
      </c>
      <c r="F177" s="7">
        <f t="shared" ca="1" si="82"/>
        <v>2453984.9583333335</v>
      </c>
      <c r="G177" s="7">
        <f t="shared" ca="1" si="83"/>
        <v>6.6802418434866215E-2</v>
      </c>
      <c r="H177" s="7">
        <f t="shared" ca="1" si="84"/>
        <v>165.40495151401637</v>
      </c>
      <c r="I177" s="7">
        <f t="shared" ca="1" si="85"/>
        <v>2762.3527300444757</v>
      </c>
      <c r="J177" s="7">
        <f t="shared" ca="1" si="86"/>
        <v>1.6705825261329507E-2</v>
      </c>
      <c r="K177" s="7">
        <f t="shared" ca="1" si="87"/>
        <v>-1.6792436483914723</v>
      </c>
      <c r="L177" s="7">
        <f t="shared" ca="1" si="88"/>
        <v>163.72570786562491</v>
      </c>
      <c r="M177" s="7">
        <f t="shared" ca="1" si="89"/>
        <v>2760.6734863960842</v>
      </c>
      <c r="N177" s="7">
        <f t="shared" ca="1" si="90"/>
        <v>1.0079694196102353</v>
      </c>
      <c r="O177" s="7">
        <f t="shared" ca="1" si="91"/>
        <v>163.72036502891771</v>
      </c>
      <c r="P177" s="7">
        <f t="shared" ca="1" si="92"/>
        <v>23.438422400746816</v>
      </c>
      <c r="Q177" s="7">
        <f t="shared" ca="1" si="93"/>
        <v>23.440975639985211</v>
      </c>
      <c r="R177" s="7">
        <f t="shared" ca="1" si="94"/>
        <v>165.00085708518404</v>
      </c>
      <c r="S177" s="7">
        <f t="shared" ca="1" si="95"/>
        <v>6.4026363347795829</v>
      </c>
      <c r="T177" s="7">
        <f t="shared" ca="1" si="96"/>
        <v>4.3040891079042028E-2</v>
      </c>
      <c r="U177" s="7">
        <f t="shared" ca="1" si="97"/>
        <v>1.5774881961626863</v>
      </c>
      <c r="V177" s="7" t="e">
        <f t="shared" ca="1" si="98"/>
        <v>#NUM!</v>
      </c>
      <c r="W177" s="23">
        <f t="shared" ca="1" si="99"/>
        <v>0.24612674430822037</v>
      </c>
      <c r="X177" s="24" t="e">
        <f t="shared" ca="1" si="100"/>
        <v>#NUM!</v>
      </c>
      <c r="Y177" s="24" t="e">
        <f t="shared" ca="1" si="101"/>
        <v>#NUM!</v>
      </c>
      <c r="Z177" s="7" t="e">
        <f t="shared" ca="1" si="102"/>
        <v>#NUM!</v>
      </c>
      <c r="AA177" s="7">
        <f t="shared" ca="1" si="103"/>
        <v>365.57748819616268</v>
      </c>
      <c r="AB177" s="7">
        <f t="shared" ca="1" si="104"/>
        <v>-88.605627950959331</v>
      </c>
      <c r="AC177" s="7">
        <f t="shared" ca="1" si="105"/>
        <v>96.402636334779586</v>
      </c>
      <c r="AD177" s="7">
        <f t="shared" ca="1" si="106"/>
        <v>-6.4026363347795865</v>
      </c>
      <c r="AE177" s="7">
        <f t="shared" ca="1" si="107"/>
        <v>5.1419350542883664E-2</v>
      </c>
      <c r="AF177" s="7">
        <f t="shared" ca="1" si="108"/>
        <v>-6.3512169842367028</v>
      </c>
      <c r="AG177" s="7" t="e">
        <f ca="1">IF(AB177&gt;0,MOD(DEGREES(ACOS(((SIN(RADIANS(A177))*COS(RADIANS(AC177)))-SIN(RADIANS(S177)))/(COS(RADIANS(A177))*SIN(RADIANS(AC177)))))+180,360),MOD(540-DEGREES(ACOS(((SIN(RADIANS(A177))*COS(RADIANS(AC177)))-SIN(RADIANS(S177)))/(COS(RADIANS(#REF!))*SIN(RADIANS(AC177))))),360))</f>
        <v>#REF!</v>
      </c>
    </row>
    <row r="178" spans="1:33" x14ac:dyDescent="0.2">
      <c r="A178" s="12">
        <f t="shared" ca="1" si="78"/>
        <v>73</v>
      </c>
      <c r="B178" s="12">
        <f t="shared" ca="1" si="79"/>
        <v>-123</v>
      </c>
      <c r="C178" s="3">
        <f t="shared" ca="1" si="81"/>
        <v>13</v>
      </c>
      <c r="D178" s="2">
        <f t="shared" ca="1" si="80"/>
        <v>42916</v>
      </c>
      <c r="E178" s="5">
        <v>0</v>
      </c>
      <c r="F178" s="7">
        <f t="shared" ca="1" si="82"/>
        <v>2457933.9583333335</v>
      </c>
      <c r="G178" s="7">
        <f t="shared" ca="1" si="83"/>
        <v>0.17492014601871289</v>
      </c>
      <c r="H178" s="7">
        <f t="shared" ca="1" si="84"/>
        <v>97.726384726700417</v>
      </c>
      <c r="I178" s="7">
        <f t="shared" ca="1" si="85"/>
        <v>6654.4882385590217</v>
      </c>
      <c r="J178" s="7">
        <f t="shared" ca="1" si="86"/>
        <v>1.6701277005174629E-2</v>
      </c>
      <c r="K178" s="7">
        <f t="shared" ca="1" si="87"/>
        <v>0.18007943369746474</v>
      </c>
      <c r="L178" s="7">
        <f t="shared" ca="1" si="88"/>
        <v>97.906464160397888</v>
      </c>
      <c r="M178" s="7">
        <f t="shared" ca="1" si="89"/>
        <v>6654.6683179927195</v>
      </c>
      <c r="N178" s="7">
        <f t="shared" ca="1" si="90"/>
        <v>1.0166276042141167</v>
      </c>
      <c r="O178" s="7">
        <f t="shared" ca="1" si="91"/>
        <v>97.898151271288143</v>
      </c>
      <c r="P178" s="7">
        <f t="shared" ca="1" si="92"/>
        <v>23.437016418059756</v>
      </c>
      <c r="Q178" s="7">
        <f t="shared" ca="1" si="93"/>
        <v>23.434876244835014</v>
      </c>
      <c r="R178" s="7">
        <f t="shared" ca="1" si="94"/>
        <v>98.598035882015608</v>
      </c>
      <c r="S178" s="7">
        <f t="shared" ca="1" si="95"/>
        <v>23.19949291322693</v>
      </c>
      <c r="T178" s="7">
        <f t="shared" ca="1" si="96"/>
        <v>4.3017858467075357E-2</v>
      </c>
      <c r="U178" s="7">
        <f t="shared" ca="1" si="97"/>
        <v>-3.5167664004335162</v>
      </c>
      <c r="V178" s="7" t="e">
        <f t="shared" ca="1" si="98"/>
        <v>#NUM!</v>
      </c>
      <c r="W178" s="23">
        <f t="shared" ca="1" si="99"/>
        <v>1.3857755322225231</v>
      </c>
      <c r="X178" s="24" t="e">
        <f t="shared" ca="1" si="100"/>
        <v>#NUM!</v>
      </c>
      <c r="Y178" s="24" t="e">
        <f t="shared" ca="1" si="101"/>
        <v>#NUM!</v>
      </c>
      <c r="Z178" s="7" t="e">
        <f t="shared" ca="1" si="102"/>
        <v>#NUM!</v>
      </c>
      <c r="AA178" s="7">
        <f t="shared" ca="1" si="103"/>
        <v>164.48323359956657</v>
      </c>
      <c r="AB178" s="7">
        <f t="shared" ca="1" si="104"/>
        <v>-138.87919160010836</v>
      </c>
      <c r="AC178" s="7">
        <f t="shared" ca="1" si="105"/>
        <v>79.963257153893892</v>
      </c>
      <c r="AD178" s="7">
        <f t="shared" ca="1" si="106"/>
        <v>10.036742846106108</v>
      </c>
      <c r="AE178" s="7">
        <f t="shared" ca="1" si="107"/>
        <v>8.7816544331710891E-2</v>
      </c>
      <c r="AF178" s="7">
        <f t="shared" ca="1" si="108"/>
        <v>10.124559390437819</v>
      </c>
      <c r="AG178" s="7" t="e">
        <f ca="1">IF(AB178&gt;0,MOD(DEGREES(ACOS(((SIN(RADIANS(A178))*COS(RADIANS(AC178)))-SIN(RADIANS(S178)))/(COS(RADIANS(A178))*SIN(RADIANS(AC178)))))+180,360),MOD(540-DEGREES(ACOS(((SIN(RADIANS(A178))*COS(RADIANS(AC178)))-SIN(RADIANS(S178)))/(COS(RADIANS(#REF!))*SIN(RADIANS(AC178))))),360))</f>
        <v>#REF!</v>
      </c>
    </row>
    <row r="179" spans="1:33" x14ac:dyDescent="0.2">
      <c r="A179" s="12">
        <f t="shared" ca="1" si="78"/>
        <v>44</v>
      </c>
      <c r="B179" s="12">
        <f t="shared" ca="1" si="79"/>
        <v>-137</v>
      </c>
      <c r="C179" s="3">
        <f t="shared" ca="1" si="81"/>
        <v>-3</v>
      </c>
      <c r="D179" s="2">
        <f t="shared" ca="1" si="80"/>
        <v>40458</v>
      </c>
      <c r="E179" s="5">
        <v>0</v>
      </c>
      <c r="F179" s="7">
        <f t="shared" ca="1" si="82"/>
        <v>2455476.625</v>
      </c>
      <c r="G179" s="7">
        <f t="shared" ca="1" si="83"/>
        <v>0.10764202600958248</v>
      </c>
      <c r="H179" s="7">
        <f t="shared" ca="1" si="84"/>
        <v>195.66226591897157</v>
      </c>
      <c r="I179" s="7">
        <f t="shared" ca="1" si="85"/>
        <v>4232.5398158555554</v>
      </c>
      <c r="J179" s="7">
        <f t="shared" ca="1" si="86"/>
        <v>1.6704107584104344E-2</v>
      </c>
      <c r="K179" s="7">
        <f t="shared" ca="1" si="87"/>
        <v>-1.9136858351660608</v>
      </c>
      <c r="L179" s="7">
        <f t="shared" ca="1" si="88"/>
        <v>193.74858008380551</v>
      </c>
      <c r="M179" s="7">
        <f t="shared" ca="1" si="89"/>
        <v>4230.6261300203896</v>
      </c>
      <c r="N179" s="7">
        <f t="shared" ca="1" si="90"/>
        <v>0.99953953519646233</v>
      </c>
      <c r="O179" s="7">
        <f t="shared" ca="1" si="91"/>
        <v>193.74763600617251</v>
      </c>
      <c r="P179" s="7">
        <f t="shared" ca="1" si="92"/>
        <v>23.437891314993713</v>
      </c>
      <c r="Q179" s="7">
        <f t="shared" ca="1" si="93"/>
        <v>23.438196455806274</v>
      </c>
      <c r="R179" s="7">
        <f t="shared" ca="1" si="94"/>
        <v>-167.34862310548402</v>
      </c>
      <c r="S179" s="7">
        <f t="shared" ca="1" si="95"/>
        <v>-5.4240337089559878</v>
      </c>
      <c r="T179" s="7">
        <f t="shared" ca="1" si="96"/>
        <v>4.3030395461549915E-2</v>
      </c>
      <c r="U179" s="7">
        <f t="shared" ca="1" si="97"/>
        <v>12.032385768617385</v>
      </c>
      <c r="V179" s="7">
        <f t="shared" ca="1" si="98"/>
        <v>85.906058986436335</v>
      </c>
      <c r="W179" s="23">
        <f t="shared" ca="1" si="99"/>
        <v>0.7471997321051268</v>
      </c>
      <c r="X179" s="24">
        <f t="shared" ca="1" si="100"/>
        <v>0.50857179047613699</v>
      </c>
      <c r="Y179" s="24">
        <f t="shared" ca="1" si="101"/>
        <v>0.98582767373411662</v>
      </c>
      <c r="Z179" s="7">
        <f t="shared" ca="1" si="102"/>
        <v>687.24847189149068</v>
      </c>
      <c r="AA179" s="7">
        <f t="shared" ca="1" si="103"/>
        <v>1084.0323857686174</v>
      </c>
      <c r="AB179" s="7">
        <f t="shared" ca="1" si="104"/>
        <v>91.00809644215434</v>
      </c>
      <c r="AC179" s="7">
        <f t="shared" ca="1" si="105"/>
        <v>94.488694938951696</v>
      </c>
      <c r="AD179" s="7">
        <f t="shared" ca="1" si="106"/>
        <v>-4.4886949389516957</v>
      </c>
      <c r="AE179" s="7">
        <f t="shared" ca="1" si="107"/>
        <v>7.3500209842287237E-2</v>
      </c>
      <c r="AF179" s="7">
        <f t="shared" ca="1" si="108"/>
        <v>-4.415194729109408</v>
      </c>
      <c r="AG179" s="7">
        <f ca="1">IF(AB179&gt;0,MOD(DEGREES(ACOS(((SIN(RADIANS(A179))*COS(RADIANS(AC179)))-SIN(RADIANS(S179)))/(COS(RADIANS(A179))*SIN(RADIANS(AC179)))))+180,360),MOD(540-DEGREES(ACOS(((SIN(RADIANS(A179))*COS(RADIANS(AC179)))-SIN(RADIANS(S179)))/(COS(RADIANS(#REF!))*SIN(RADIANS(AC179))))),360))</f>
        <v>266.78969194008033</v>
      </c>
    </row>
    <row r="180" spans="1:33" x14ac:dyDescent="0.2">
      <c r="A180" s="12">
        <f t="shared" ca="1" si="78"/>
        <v>52</v>
      </c>
      <c r="B180" s="12">
        <f t="shared" ca="1" si="79"/>
        <v>-7</v>
      </c>
      <c r="C180" s="3">
        <f t="shared" ca="1" si="81"/>
        <v>-11</v>
      </c>
      <c r="D180" s="2">
        <f t="shared" ca="1" si="80"/>
        <v>39009</v>
      </c>
      <c r="E180" s="5">
        <v>0</v>
      </c>
      <c r="F180" s="7">
        <f t="shared" ca="1" si="82"/>
        <v>2454027.9583333335</v>
      </c>
      <c r="G180" s="7">
        <f t="shared" ca="1" si="83"/>
        <v>6.7979694273333016E-2</v>
      </c>
      <c r="H180" s="7">
        <f t="shared" ca="1" si="84"/>
        <v>207.78778804919057</v>
      </c>
      <c r="I180" s="7">
        <f t="shared" ca="1" si="85"/>
        <v>2804.7335421342559</v>
      </c>
      <c r="J180" s="7">
        <f t="shared" ca="1" si="86"/>
        <v>1.6705775752080872E-2</v>
      </c>
      <c r="K180" s="7">
        <f t="shared" ca="1" si="87"/>
        <v>-1.8609557425243664</v>
      </c>
      <c r="L180" s="7">
        <f t="shared" ca="1" si="88"/>
        <v>205.9268323066662</v>
      </c>
      <c r="M180" s="7">
        <f t="shared" ca="1" si="89"/>
        <v>2802.8725863917316</v>
      </c>
      <c r="N180" s="7">
        <f t="shared" ca="1" si="90"/>
        <v>0.99601499140186445</v>
      </c>
      <c r="O180" s="7">
        <f t="shared" ca="1" si="91"/>
        <v>205.92167860794652</v>
      </c>
      <c r="P180" s="7">
        <f t="shared" ca="1" si="92"/>
        <v>23.438407091237671</v>
      </c>
      <c r="Q180" s="7">
        <f t="shared" ca="1" si="93"/>
        <v>23.440950927377603</v>
      </c>
      <c r="R180" s="7">
        <f t="shared" ca="1" si="94"/>
        <v>-155.966530250045</v>
      </c>
      <c r="S180" s="7">
        <f t="shared" ca="1" si="95"/>
        <v>-10.014463134983822</v>
      </c>
      <c r="T180" s="7">
        <f t="shared" ca="1" si="96"/>
        <v>4.3040797745521463E-2</v>
      </c>
      <c r="U180" s="7">
        <f t="shared" ca="1" si="97"/>
        <v>15.023277412706978</v>
      </c>
      <c r="V180" s="7">
        <f t="shared" ca="1" si="98"/>
        <v>78.343587755583386</v>
      </c>
      <c r="W180" s="23">
        <f t="shared" ca="1" si="99"/>
        <v>5.0678279574509037E-2</v>
      </c>
      <c r="X180" s="24">
        <f t="shared" ca="1" si="100"/>
        <v>-0.16694279752433369</v>
      </c>
      <c r="Y180" s="24">
        <f t="shared" ca="1" si="101"/>
        <v>0.26829935667335175</v>
      </c>
      <c r="Z180" s="7">
        <f t="shared" ca="1" si="102"/>
        <v>626.74870204466708</v>
      </c>
      <c r="AA180" s="7">
        <f t="shared" ca="1" si="103"/>
        <v>647.02327741270699</v>
      </c>
      <c r="AB180" s="7">
        <f t="shared" ca="1" si="104"/>
        <v>-18.244180646823253</v>
      </c>
      <c r="AC180" s="7">
        <f t="shared" ca="1" si="105"/>
        <v>63.974477441443668</v>
      </c>
      <c r="AD180" s="7">
        <f t="shared" ca="1" si="106"/>
        <v>26.025522558556332</v>
      </c>
      <c r="AE180" s="7">
        <f t="shared" ca="1" si="107"/>
        <v>3.288608682203973E-2</v>
      </c>
      <c r="AF180" s="7">
        <f t="shared" ca="1" si="108"/>
        <v>26.058408645378371</v>
      </c>
      <c r="AG180" s="7" t="e">
        <f ca="1">IF(AB180&gt;0,MOD(DEGREES(ACOS(((SIN(RADIANS(A180))*COS(RADIANS(AC180)))-SIN(RADIANS(S180)))/(COS(RADIANS(A180))*SIN(RADIANS(AC180)))))+180,360),MOD(540-DEGREES(ACOS(((SIN(RADIANS(A180))*COS(RADIANS(AC180)))-SIN(RADIANS(S180)))/(COS(RADIANS(#REF!))*SIN(RADIANS(AC180))))),360))</f>
        <v>#REF!</v>
      </c>
    </row>
    <row r="181" spans="1:33" x14ac:dyDescent="0.2">
      <c r="A181" s="12">
        <f t="shared" ca="1" si="78"/>
        <v>16</v>
      </c>
      <c r="B181" s="12">
        <f t="shared" ca="1" si="79"/>
        <v>-37</v>
      </c>
      <c r="C181" s="3">
        <f t="shared" ca="1" si="81"/>
        <v>-11</v>
      </c>
      <c r="D181" s="2">
        <f t="shared" ca="1" si="80"/>
        <v>43014</v>
      </c>
      <c r="E181" s="5">
        <v>0</v>
      </c>
      <c r="F181" s="7">
        <f t="shared" ca="1" si="82"/>
        <v>2458032.9583333335</v>
      </c>
      <c r="G181" s="7">
        <f t="shared" ca="1" si="83"/>
        <v>0.17763061829797366</v>
      </c>
      <c r="H181" s="7">
        <f t="shared" ca="1" si="84"/>
        <v>195.30547367269537</v>
      </c>
      <c r="I181" s="7">
        <f t="shared" ca="1" si="85"/>
        <v>6752.0626663029088</v>
      </c>
      <c r="J181" s="7">
        <f t="shared" ca="1" si="86"/>
        <v>1.6701162943979556E-2</v>
      </c>
      <c r="K181" s="7">
        <f t="shared" ca="1" si="87"/>
        <v>-1.9136555747306536</v>
      </c>
      <c r="L181" s="7">
        <f t="shared" ca="1" si="88"/>
        <v>193.39181809796472</v>
      </c>
      <c r="M181" s="7">
        <f t="shared" ca="1" si="89"/>
        <v>6750.1490107281779</v>
      </c>
      <c r="N181" s="7">
        <f t="shared" ca="1" si="90"/>
        <v>0.99967866769922398</v>
      </c>
      <c r="O181" s="7">
        <f t="shared" ca="1" si="91"/>
        <v>193.38315105661155</v>
      </c>
      <c r="P181" s="7">
        <f t="shared" ca="1" si="92"/>
        <v>23.436981170597132</v>
      </c>
      <c r="Q181" s="7">
        <f t="shared" ca="1" si="93"/>
        <v>23.434978299474636</v>
      </c>
      <c r="R181" s="7">
        <f t="shared" ca="1" si="94"/>
        <v>-167.68568011738429</v>
      </c>
      <c r="S181" s="7">
        <f t="shared" ca="1" si="95"/>
        <v>-5.2817972424833401</v>
      </c>
      <c r="T181" s="7">
        <f t="shared" ca="1" si="96"/>
        <v>4.3018243792185683E-2</v>
      </c>
      <c r="U181" s="7">
        <f t="shared" ca="1" si="97"/>
        <v>11.923978106245753</v>
      </c>
      <c r="V181" s="7">
        <f t="shared" ca="1" si="98"/>
        <v>89.351384270224486</v>
      </c>
      <c r="W181" s="23">
        <f t="shared" ca="1" si="99"/>
        <v>0.13616390409288492</v>
      </c>
      <c r="X181" s="24">
        <f t="shared" ca="1" si="100"/>
        <v>-0.11203438554662754</v>
      </c>
      <c r="Y181" s="24">
        <f t="shared" ca="1" si="101"/>
        <v>0.38436219373239738</v>
      </c>
      <c r="Z181" s="7">
        <f t="shared" ca="1" si="102"/>
        <v>714.81107416179589</v>
      </c>
      <c r="AA181" s="7">
        <f t="shared" ca="1" si="103"/>
        <v>523.92397810624573</v>
      </c>
      <c r="AB181" s="7">
        <f t="shared" ca="1" si="104"/>
        <v>-49.019005473438568</v>
      </c>
      <c r="AC181" s="7">
        <f t="shared" ca="1" si="105"/>
        <v>52.961362419958782</v>
      </c>
      <c r="AD181" s="7">
        <f t="shared" ca="1" si="106"/>
        <v>37.038637580041218</v>
      </c>
      <c r="AE181" s="7">
        <f t="shared" ca="1" si="107"/>
        <v>2.1341853451154517E-2</v>
      </c>
      <c r="AF181" s="7">
        <f t="shared" ca="1" si="108"/>
        <v>37.059979433492373</v>
      </c>
      <c r="AG181" s="7" t="e">
        <f ca="1">IF(AB181&gt;0,MOD(DEGREES(ACOS(((SIN(RADIANS(A181))*COS(RADIANS(AC181)))-SIN(RADIANS(S181)))/(COS(RADIANS(A181))*SIN(RADIANS(AC181)))))+180,360),MOD(540-DEGREES(ACOS(((SIN(RADIANS(A181))*COS(RADIANS(AC181)))-SIN(RADIANS(S181)))/(COS(RADIANS(#REF!))*SIN(RADIANS(AC181))))),360))</f>
        <v>#REF!</v>
      </c>
    </row>
    <row r="182" spans="1:33" x14ac:dyDescent="0.2">
      <c r="A182" s="12">
        <f t="shared" ca="1" si="78"/>
        <v>-10</v>
      </c>
      <c r="B182" s="12">
        <f t="shared" ca="1" si="79"/>
        <v>-163</v>
      </c>
      <c r="C182" s="3">
        <f t="shared" ca="1" si="81"/>
        <v>-8</v>
      </c>
      <c r="D182" s="2">
        <f t="shared" ca="1" si="80"/>
        <v>37769</v>
      </c>
      <c r="E182" s="5">
        <v>0</v>
      </c>
      <c r="F182" s="7">
        <f t="shared" ca="1" si="82"/>
        <v>2452787.8333333335</v>
      </c>
      <c r="G182" s="7">
        <f t="shared" ca="1" si="83"/>
        <v>3.4026922199411051E-2</v>
      </c>
      <c r="H182" s="7">
        <f t="shared" ca="1" si="84"/>
        <v>65.461854475368909</v>
      </c>
      <c r="I182" s="7">
        <f t="shared" ca="1" si="85"/>
        <v>1582.4659932925572</v>
      </c>
      <c r="J182" s="7">
        <f t="shared" ca="1" si="86"/>
        <v>1.6707203463574259E-2</v>
      </c>
      <c r="K182" s="7">
        <f t="shared" ca="1" si="87"/>
        <v>1.1472895613856819</v>
      </c>
      <c r="L182" s="7">
        <f t="shared" ca="1" si="88"/>
        <v>66.609144036754586</v>
      </c>
      <c r="M182" s="7">
        <f t="shared" ca="1" si="89"/>
        <v>1583.6132828539428</v>
      </c>
      <c r="N182" s="7">
        <f t="shared" ca="1" si="90"/>
        <v>1.013351281962515</v>
      </c>
      <c r="O182" s="7">
        <f t="shared" ca="1" si="91"/>
        <v>66.599347042505073</v>
      </c>
      <c r="P182" s="7">
        <f t="shared" ca="1" si="92"/>
        <v>23.438848619173761</v>
      </c>
      <c r="Q182" s="7">
        <f t="shared" ca="1" si="93"/>
        <v>23.440158400836197</v>
      </c>
      <c r="R182" s="7">
        <f t="shared" ca="1" si="94"/>
        <v>64.747835021596359</v>
      </c>
      <c r="S182" s="7">
        <f t="shared" ca="1" si="95"/>
        <v>21.41206117014795</v>
      </c>
      <c r="T182" s="7">
        <f t="shared" ca="1" si="96"/>
        <v>4.3037804623230293E-2</v>
      </c>
      <c r="U182" s="7">
        <f t="shared" ca="1" si="97"/>
        <v>2.8115169923993149</v>
      </c>
      <c r="V182" s="7">
        <f t="shared" ca="1" si="98"/>
        <v>86.945386941523637</v>
      </c>
      <c r="W182" s="23">
        <f t="shared" ca="1" si="99"/>
        <v>0.61749200208861166</v>
      </c>
      <c r="X182" s="24">
        <f t="shared" ca="1" si="100"/>
        <v>0.37597703836215712</v>
      </c>
      <c r="Y182" s="24">
        <f t="shared" ca="1" si="101"/>
        <v>0.85900696581506619</v>
      </c>
      <c r="Z182" s="7">
        <f t="shared" ca="1" si="102"/>
        <v>695.5630955321891</v>
      </c>
      <c r="AA182" s="7">
        <f t="shared" ca="1" si="103"/>
        <v>1270.8115169923994</v>
      </c>
      <c r="AB182" s="7">
        <f t="shared" ca="1" si="104"/>
        <v>137.70287924809986</v>
      </c>
      <c r="AC182" s="7">
        <f t="shared" ca="1" si="105"/>
        <v>137.86320484736848</v>
      </c>
      <c r="AD182" s="7">
        <f t="shared" ca="1" si="106"/>
        <v>-47.863204847368479</v>
      </c>
      <c r="AE182" s="7">
        <f t="shared" ca="1" si="107"/>
        <v>5.2203297477495412E-3</v>
      </c>
      <c r="AF182" s="7">
        <f t="shared" ca="1" si="108"/>
        <v>-47.857984517620729</v>
      </c>
      <c r="AG182" s="7">
        <f ca="1">IF(AB182&gt;0,MOD(DEGREES(ACOS(((SIN(RADIANS(A182))*COS(RADIANS(AC182)))-SIN(RADIANS(S182)))/(COS(RADIANS(A182))*SIN(RADIANS(AC182)))))+180,360),MOD(540-DEGREES(ACOS(((SIN(RADIANS(A182))*COS(RADIANS(AC182)))-SIN(RADIANS(S182)))/(COS(RADIANS(#REF!))*SIN(RADIANS(AC182))))),360))</f>
        <v>290.95610365447249</v>
      </c>
    </row>
    <row r="183" spans="1:33" x14ac:dyDescent="0.2">
      <c r="A183" s="12">
        <f t="shared" ca="1" si="78"/>
        <v>34</v>
      </c>
      <c r="B183" s="12">
        <f t="shared" ca="1" si="79"/>
        <v>-178</v>
      </c>
      <c r="C183" s="3">
        <f t="shared" ca="1" si="81"/>
        <v>3</v>
      </c>
      <c r="D183" s="2">
        <f t="shared" ca="1" si="80"/>
        <v>40478</v>
      </c>
      <c r="E183" s="5">
        <v>0</v>
      </c>
      <c r="F183" s="7">
        <f t="shared" ca="1" si="82"/>
        <v>2455496.375</v>
      </c>
      <c r="G183" s="7">
        <f t="shared" ca="1" si="83"/>
        <v>0.10818275154004106</v>
      </c>
      <c r="H183" s="7">
        <f t="shared" ca="1" si="84"/>
        <v>215.12880131759994</v>
      </c>
      <c r="I183" s="7">
        <f t="shared" ca="1" si="85"/>
        <v>4252.0054214016845</v>
      </c>
      <c r="J183" s="7">
        <f t="shared" ca="1" si="86"/>
        <v>1.6704084838839083E-2</v>
      </c>
      <c r="K183" s="7">
        <f t="shared" ca="1" si="87"/>
        <v>-1.788402848377894</v>
      </c>
      <c r="L183" s="7">
        <f t="shared" ca="1" si="88"/>
        <v>213.34039846922204</v>
      </c>
      <c r="M183" s="7">
        <f t="shared" ca="1" si="89"/>
        <v>4250.2170185533068</v>
      </c>
      <c r="N183" s="7">
        <f t="shared" ca="1" si="90"/>
        <v>0.99398417132360506</v>
      </c>
      <c r="O183" s="7">
        <f t="shared" ca="1" si="91"/>
        <v>213.33946400031138</v>
      </c>
      <c r="P183" s="7">
        <f t="shared" ca="1" si="92"/>
        <v>23.437884283299184</v>
      </c>
      <c r="Q183" s="7">
        <f t="shared" ca="1" si="93"/>
        <v>23.438142980559622</v>
      </c>
      <c r="R183" s="7">
        <f t="shared" ca="1" si="94"/>
        <v>-148.88551881336898</v>
      </c>
      <c r="S183" s="7">
        <f t="shared" ca="1" si="95"/>
        <v>-12.627262219819375</v>
      </c>
      <c r="T183" s="7">
        <f t="shared" ca="1" si="96"/>
        <v>4.3030193525319137E-2</v>
      </c>
      <c r="U183" s="7">
        <f t="shared" ca="1" si="97"/>
        <v>16.095174895694736</v>
      </c>
      <c r="V183" s="7">
        <f t="shared" ca="1" si="98"/>
        <v>82.349107634945128</v>
      </c>
      <c r="W183" s="23">
        <f t="shared" ca="1" si="99"/>
        <v>1.1082672396557676</v>
      </c>
      <c r="X183" s="24">
        <f t="shared" ca="1" si="100"/>
        <v>0.8795197184475867</v>
      </c>
      <c r="Y183" s="24">
        <f t="shared" ca="1" si="101"/>
        <v>1.3370147608639484</v>
      </c>
      <c r="Z183" s="7">
        <f t="shared" ca="1" si="102"/>
        <v>658.79286107956102</v>
      </c>
      <c r="AA183" s="7">
        <f t="shared" ca="1" si="103"/>
        <v>564.09517489569475</v>
      </c>
      <c r="AB183" s="7">
        <f t="shared" ca="1" si="104"/>
        <v>-38.976206276076311</v>
      </c>
      <c r="AC183" s="7">
        <f t="shared" ca="1" si="105"/>
        <v>59.557899499398978</v>
      </c>
      <c r="AD183" s="7">
        <f t="shared" ca="1" si="106"/>
        <v>30.442100500601022</v>
      </c>
      <c r="AE183" s="7">
        <f t="shared" ca="1" si="107"/>
        <v>2.7366359021402609E-2</v>
      </c>
      <c r="AF183" s="7">
        <f t="shared" ca="1" si="108"/>
        <v>30.469466859622425</v>
      </c>
      <c r="AG183" s="7" t="e">
        <f ca="1">IF(AB183&gt;0,MOD(DEGREES(ACOS(((SIN(RADIANS(A183))*COS(RADIANS(AC183)))-SIN(RADIANS(S183)))/(COS(RADIANS(A183))*SIN(RADIANS(AC183)))))+180,360),MOD(540-DEGREES(ACOS(((SIN(RADIANS(A183))*COS(RADIANS(AC183)))-SIN(RADIANS(S183)))/(COS(RADIANS(#REF!))*SIN(RADIANS(AC183))))),360))</f>
        <v>#REF!</v>
      </c>
    </row>
    <row r="184" spans="1:33" x14ac:dyDescent="0.2">
      <c r="A184" s="12">
        <f t="shared" ca="1" si="78"/>
        <v>82</v>
      </c>
      <c r="B184" s="12">
        <f t="shared" ca="1" si="79"/>
        <v>43</v>
      </c>
      <c r="C184" s="3">
        <f t="shared" ca="1" si="81"/>
        <v>3</v>
      </c>
      <c r="D184" s="2">
        <f t="shared" ca="1" si="80"/>
        <v>42320</v>
      </c>
      <c r="E184" s="5">
        <v>0</v>
      </c>
      <c r="F184" s="7">
        <f t="shared" ca="1" si="82"/>
        <v>2457338.375</v>
      </c>
      <c r="G184" s="7">
        <f t="shared" ca="1" si="83"/>
        <v>0.15861396303901437</v>
      </c>
      <c r="H184" s="7">
        <f t="shared" ca="1" si="84"/>
        <v>230.69124281970653</v>
      </c>
      <c r="I184" s="7">
        <f t="shared" ca="1" si="85"/>
        <v>6067.4811382708349</v>
      </c>
      <c r="J184" s="7">
        <f t="shared" ca="1" si="86"/>
        <v>1.6701963157267807E-2</v>
      </c>
      <c r="K184" s="7">
        <f t="shared" ca="1" si="87"/>
        <v>-1.538136118545155</v>
      </c>
      <c r="L184" s="7">
        <f t="shared" ca="1" si="88"/>
        <v>229.15310670116136</v>
      </c>
      <c r="M184" s="7">
        <f t="shared" ca="1" si="89"/>
        <v>6065.9430021522894</v>
      </c>
      <c r="N184" s="7">
        <f t="shared" ca="1" si="90"/>
        <v>0.99001621947760066</v>
      </c>
      <c r="O184" s="7">
        <f t="shared" ca="1" si="91"/>
        <v>229.14727147956043</v>
      </c>
      <c r="P184" s="7">
        <f t="shared" ca="1" si="92"/>
        <v>23.437228466586557</v>
      </c>
      <c r="Q184" s="7">
        <f t="shared" ca="1" si="93"/>
        <v>23.434669648312763</v>
      </c>
      <c r="R184" s="7">
        <f t="shared" ca="1" si="94"/>
        <v>-133.30537424720529</v>
      </c>
      <c r="S184" s="7">
        <f t="shared" ca="1" si="95"/>
        <v>-17.506863206764166</v>
      </c>
      <c r="T184" s="7">
        <f t="shared" ca="1" si="96"/>
        <v>4.3017078431553106E-2</v>
      </c>
      <c r="U184" s="7">
        <f t="shared" ca="1" si="97"/>
        <v>16.002407015110627</v>
      </c>
      <c r="V184" s="7" t="e">
        <f t="shared" ca="1" si="98"/>
        <v>#NUM!</v>
      </c>
      <c r="W184" s="23">
        <f t="shared" ca="1" si="99"/>
        <v>0.49444277290617317</v>
      </c>
      <c r="X184" s="24" t="e">
        <f t="shared" ca="1" si="100"/>
        <v>#NUM!</v>
      </c>
      <c r="Y184" s="24" t="e">
        <f t="shared" ca="1" si="101"/>
        <v>#NUM!</v>
      </c>
      <c r="Z184" s="7" t="e">
        <f t="shared" ca="1" si="102"/>
        <v>#NUM!</v>
      </c>
      <c r="AA184" s="7">
        <f t="shared" ca="1" si="103"/>
        <v>8.0024070151106343</v>
      </c>
      <c r="AB184" s="7">
        <f t="shared" ca="1" si="104"/>
        <v>-177.99939824622234</v>
      </c>
      <c r="AC184" s="7">
        <f t="shared" ca="1" si="105"/>
        <v>115.50172738173616</v>
      </c>
      <c r="AD184" s="7">
        <f t="shared" ca="1" si="106"/>
        <v>-25.50172738173616</v>
      </c>
      <c r="AE184" s="7">
        <f t="shared" ca="1" si="107"/>
        <v>1.2096118042801404E-2</v>
      </c>
      <c r="AF184" s="7">
        <f t="shared" ca="1" si="108"/>
        <v>-25.489631263693358</v>
      </c>
      <c r="AG184" s="7" t="e">
        <f ca="1">IF(AB184&gt;0,MOD(DEGREES(ACOS(((SIN(RADIANS(A184))*COS(RADIANS(AC184)))-SIN(RADIANS(S184)))/(COS(RADIANS(A184))*SIN(RADIANS(AC184)))))+180,360),MOD(540-DEGREES(ACOS(((SIN(RADIANS(A184))*COS(RADIANS(AC184)))-SIN(RADIANS(S184)))/(COS(RADIANS(#REF!))*SIN(RADIANS(AC184))))),360))</f>
        <v>#REF!</v>
      </c>
    </row>
    <row r="185" spans="1:33" x14ac:dyDescent="0.2">
      <c r="A185" s="12">
        <f t="shared" ca="1" si="78"/>
        <v>-80</v>
      </c>
      <c r="B185" s="12">
        <f t="shared" ca="1" si="79"/>
        <v>-134</v>
      </c>
      <c r="C185" s="3">
        <f t="shared" ca="1" si="81"/>
        <v>13</v>
      </c>
      <c r="D185" s="2">
        <f t="shared" ca="1" si="80"/>
        <v>40562</v>
      </c>
      <c r="E185" s="5">
        <v>0</v>
      </c>
      <c r="F185" s="7">
        <f t="shared" ca="1" si="82"/>
        <v>2455579.9583333335</v>
      </c>
      <c r="G185" s="7">
        <f t="shared" ca="1" si="83"/>
        <v>0.11047113848962323</v>
      </c>
      <c r="H185" s="7">
        <f t="shared" ca="1" si="84"/>
        <v>297.51249332319367</v>
      </c>
      <c r="I185" s="7">
        <f t="shared" ca="1" si="85"/>
        <v>4334.3851782057664</v>
      </c>
      <c r="J185" s="7">
        <f t="shared" ca="1" si="86"/>
        <v>1.6703988578520675E-2</v>
      </c>
      <c r="K185" s="7">
        <f t="shared" ca="1" si="87"/>
        <v>0.48534510212045667</v>
      </c>
      <c r="L185" s="7">
        <f t="shared" ca="1" si="88"/>
        <v>297.99783842531411</v>
      </c>
      <c r="M185" s="7">
        <f t="shared" ca="1" si="89"/>
        <v>4334.8705233078872</v>
      </c>
      <c r="N185" s="7">
        <f t="shared" ca="1" si="90"/>
        <v>0.98383837398305884</v>
      </c>
      <c r="O185" s="7">
        <f t="shared" ca="1" si="91"/>
        <v>297.99692705135084</v>
      </c>
      <c r="P185" s="7">
        <f t="shared" ca="1" si="92"/>
        <v>23.437854524693211</v>
      </c>
      <c r="Q185" s="7">
        <f t="shared" ca="1" si="93"/>
        <v>23.437915900520839</v>
      </c>
      <c r="R185" s="7">
        <f t="shared" ca="1" si="94"/>
        <v>-59.909846921679055</v>
      </c>
      <c r="S185" s="7">
        <f t="shared" ca="1" si="95"/>
        <v>-20.561155538847096</v>
      </c>
      <c r="T185" s="7">
        <f t="shared" ca="1" si="96"/>
        <v>4.3029336018632437E-2</v>
      </c>
      <c r="U185" s="7">
        <f t="shared" ca="1" si="97"/>
        <v>-10.314418726434784</v>
      </c>
      <c r="V185" s="7" t="e">
        <f t="shared" ca="1" si="98"/>
        <v>#NUM!</v>
      </c>
      <c r="W185" s="23">
        <f t="shared" ca="1" si="99"/>
        <v>1.4210516796711352</v>
      </c>
      <c r="X185" s="24" t="e">
        <f t="shared" ca="1" si="100"/>
        <v>#NUM!</v>
      </c>
      <c r="Y185" s="24" t="e">
        <f t="shared" ca="1" si="101"/>
        <v>#NUM!</v>
      </c>
      <c r="Z185" s="7" t="e">
        <f t="shared" ca="1" si="102"/>
        <v>#NUM!</v>
      </c>
      <c r="AA185" s="7">
        <f t="shared" ca="1" si="103"/>
        <v>113.68558127356528</v>
      </c>
      <c r="AB185" s="7">
        <f t="shared" ca="1" si="104"/>
        <v>-151.57860468160868</v>
      </c>
      <c r="AC185" s="7">
        <f t="shared" ca="1" si="105"/>
        <v>78.294499150748891</v>
      </c>
      <c r="AD185" s="7">
        <f t="shared" ca="1" si="106"/>
        <v>11.705500849251109</v>
      </c>
      <c r="AE185" s="7">
        <f t="shared" ca="1" si="107"/>
        <v>7.5770461954173307E-2</v>
      </c>
      <c r="AF185" s="7">
        <f t="shared" ca="1" si="108"/>
        <v>11.781271311205282</v>
      </c>
      <c r="AG185" s="7" t="e">
        <f ca="1">IF(AB185&gt;0,MOD(DEGREES(ACOS(((SIN(RADIANS(A185))*COS(RADIANS(AC185)))-SIN(RADIANS(S185)))/(COS(RADIANS(A185))*SIN(RADIANS(AC185)))))+180,360),MOD(540-DEGREES(ACOS(((SIN(RADIANS(A185))*COS(RADIANS(AC185)))-SIN(RADIANS(S185)))/(COS(RADIANS(#REF!))*SIN(RADIANS(AC185))))),360))</f>
        <v>#REF!</v>
      </c>
    </row>
    <row r="186" spans="1:33" x14ac:dyDescent="0.2">
      <c r="A186" s="12">
        <f t="shared" ca="1" si="78"/>
        <v>-11</v>
      </c>
      <c r="B186" s="12">
        <f t="shared" ca="1" si="79"/>
        <v>171</v>
      </c>
      <c r="C186" s="3">
        <f t="shared" ca="1" si="81"/>
        <v>-12</v>
      </c>
      <c r="D186" s="2">
        <f t="shared" ca="1" si="80"/>
        <v>41541</v>
      </c>
      <c r="E186" s="5">
        <v>0</v>
      </c>
      <c r="F186" s="7">
        <f t="shared" ca="1" si="82"/>
        <v>2456560</v>
      </c>
      <c r="G186" s="7">
        <f t="shared" ca="1" si="83"/>
        <v>0.13730321697467487</v>
      </c>
      <c r="H186" s="7">
        <f t="shared" ca="1" si="84"/>
        <v>183.48797693979759</v>
      </c>
      <c r="I186" s="7">
        <f t="shared" ca="1" si="85"/>
        <v>5300.3145199525234</v>
      </c>
      <c r="J186" s="7">
        <f t="shared" ca="1" si="86"/>
        <v>1.6702859796097667E-2</v>
      </c>
      <c r="K186" s="7">
        <f t="shared" ca="1" si="87"/>
        <v>-1.8797799354082827</v>
      </c>
      <c r="L186" s="7">
        <f t="shared" ca="1" si="88"/>
        <v>181.6081970043893</v>
      </c>
      <c r="M186" s="7">
        <f t="shared" ca="1" si="89"/>
        <v>5298.4347400171155</v>
      </c>
      <c r="N186" s="7">
        <f t="shared" ca="1" si="90"/>
        <v>1.0030810045641696</v>
      </c>
      <c r="O186" s="7">
        <f t="shared" ca="1" si="91"/>
        <v>181.60554597132352</v>
      </c>
      <c r="P186" s="7">
        <f t="shared" ca="1" si="92"/>
        <v>23.437505595407622</v>
      </c>
      <c r="Q186" s="7">
        <f t="shared" ca="1" si="93"/>
        <v>23.435529580272814</v>
      </c>
      <c r="R186" s="7">
        <f t="shared" ca="1" si="94"/>
        <v>-178.52683746148648</v>
      </c>
      <c r="S186" s="7">
        <f t="shared" ca="1" si="95"/>
        <v>-0.63848244940836418</v>
      </c>
      <c r="T186" s="7">
        <f t="shared" ca="1" si="96"/>
        <v>4.3020325281391804E-2</v>
      </c>
      <c r="U186" s="7">
        <f t="shared" ca="1" si="97"/>
        <v>8.0221900706883993</v>
      </c>
      <c r="V186" s="7">
        <f t="shared" ca="1" si="98"/>
        <v>90.972774090129619</v>
      </c>
      <c r="W186" s="23">
        <f t="shared" ca="1" si="99"/>
        <v>-0.48057096532686699</v>
      </c>
      <c r="X186" s="24">
        <f t="shared" ca="1" si="100"/>
        <v>-0.73327311557722696</v>
      </c>
      <c r="Y186" s="24">
        <f t="shared" ca="1" si="101"/>
        <v>-0.22786881507650697</v>
      </c>
      <c r="Z186" s="7">
        <f t="shared" ca="1" si="102"/>
        <v>727.78219272103695</v>
      </c>
      <c r="AA186" s="7">
        <f t="shared" ca="1" si="103"/>
        <v>1412.0221900706883</v>
      </c>
      <c r="AB186" s="7">
        <f t="shared" ca="1" si="104"/>
        <v>173.00554751767208</v>
      </c>
      <c r="AC186" s="7">
        <f t="shared" ca="1" si="105"/>
        <v>166.44248875492917</v>
      </c>
      <c r="AD186" s="7">
        <f t="shared" ca="1" si="106"/>
        <v>-76.442488754929173</v>
      </c>
      <c r="AE186" s="7">
        <f t="shared" ca="1" si="107"/>
        <v>1.3913814378347814E-3</v>
      </c>
      <c r="AF186" s="7">
        <f t="shared" ca="1" si="108"/>
        <v>-76.441097373491331</v>
      </c>
      <c r="AG186" s="7">
        <f ca="1">IF(AB186&gt;0,MOD(DEGREES(ACOS(((SIN(RADIANS(A186))*COS(RADIANS(AC186)))-SIN(RADIANS(S186)))/(COS(RADIANS(A186))*SIN(RADIANS(AC186)))))+180,360),MOD(540-DEGREES(ACOS(((SIN(RADIANS(A186))*COS(RADIANS(AC186)))-SIN(RADIANS(S186)))/(COS(RADIANS(#REF!))*SIN(RADIANS(AC186))))),360))</f>
        <v>211.29409331219512</v>
      </c>
    </row>
    <row r="187" spans="1:33" x14ac:dyDescent="0.2">
      <c r="A187" s="12">
        <f t="shared" ca="1" si="78"/>
        <v>-45</v>
      </c>
      <c r="B187" s="12">
        <f t="shared" ca="1" si="79"/>
        <v>-76</v>
      </c>
      <c r="C187" s="3">
        <f t="shared" ca="1" si="81"/>
        <v>-7</v>
      </c>
      <c r="D187" s="2">
        <f t="shared" ca="1" si="80"/>
        <v>42271</v>
      </c>
      <c r="E187" s="5">
        <v>0</v>
      </c>
      <c r="F187" s="7">
        <f t="shared" ca="1" si="82"/>
        <v>2457289.7916666665</v>
      </c>
      <c r="G187" s="7">
        <f t="shared" ca="1" si="83"/>
        <v>0.15728382386492845</v>
      </c>
      <c r="H187" s="7">
        <f t="shared" ca="1" si="84"/>
        <v>182.80520844417151</v>
      </c>
      <c r="I187" s="7">
        <f t="shared" ca="1" si="85"/>
        <v>6019.5973913148009</v>
      </c>
      <c r="J187" s="7">
        <f t="shared" ca="1" si="86"/>
        <v>1.6702019125566091E-2</v>
      </c>
      <c r="K187" s="7">
        <f t="shared" ca="1" si="87"/>
        <v>-1.8750437504889388</v>
      </c>
      <c r="L187" s="7">
        <f t="shared" ca="1" si="88"/>
        <v>180.93016469368257</v>
      </c>
      <c r="M187" s="7">
        <f t="shared" ca="1" si="89"/>
        <v>6017.7223475643123</v>
      </c>
      <c r="N187" s="7">
        <f t="shared" ca="1" si="90"/>
        <v>1.0032854013612258</v>
      </c>
      <c r="O187" s="7">
        <f t="shared" ca="1" si="91"/>
        <v>180.92454407676732</v>
      </c>
      <c r="P187" s="7">
        <f t="shared" ca="1" si="92"/>
        <v>23.437245763956795</v>
      </c>
      <c r="Q187" s="7">
        <f t="shared" ca="1" si="93"/>
        <v>23.434686033658856</v>
      </c>
      <c r="R187" s="7">
        <f t="shared" ca="1" si="94"/>
        <v>-179.15170619335498</v>
      </c>
      <c r="S187" s="7">
        <f t="shared" ca="1" si="95"/>
        <v>-0.36768090193316455</v>
      </c>
      <c r="T187" s="7">
        <f t="shared" ca="1" si="96"/>
        <v>4.3017140296555068E-2</v>
      </c>
      <c r="U187" s="7">
        <f t="shared" ca="1" si="97"/>
        <v>7.7792757427217616</v>
      </c>
      <c r="V187" s="7">
        <f t="shared" ca="1" si="98"/>
        <v>91.545896157536973</v>
      </c>
      <c r="W187" s="23">
        <f t="shared" ca="1" si="99"/>
        <v>0.41404216962310986</v>
      </c>
      <c r="X187" s="24">
        <f t="shared" ca="1" si="100"/>
        <v>0.15974801362995161</v>
      </c>
      <c r="Y187" s="24">
        <f t="shared" ca="1" si="101"/>
        <v>0.6683363256162681</v>
      </c>
      <c r="Z187" s="7">
        <f t="shared" ca="1" si="102"/>
        <v>732.36716926029578</v>
      </c>
      <c r="AA187" s="7">
        <f t="shared" ca="1" si="103"/>
        <v>123.77927574272178</v>
      </c>
      <c r="AB187" s="7">
        <f t="shared" ca="1" si="104"/>
        <v>-149.05518106431956</v>
      </c>
      <c r="AC187" s="7">
        <f t="shared" ca="1" si="105"/>
        <v>127.00675267851869</v>
      </c>
      <c r="AD187" s="7">
        <f t="shared" ca="1" si="106"/>
        <v>-37.006752678518694</v>
      </c>
      <c r="AE187" s="7">
        <f t="shared" ca="1" si="107"/>
        <v>7.6551713137967417E-3</v>
      </c>
      <c r="AF187" s="7">
        <f t="shared" ca="1" si="108"/>
        <v>-36.999097507204894</v>
      </c>
      <c r="AG187" s="7" t="e">
        <f ca="1">IF(AB187&gt;0,MOD(DEGREES(ACOS(((SIN(RADIANS(A187))*COS(RADIANS(AC187)))-SIN(RADIANS(S187)))/(COS(RADIANS(A187))*SIN(RADIANS(AC187)))))+180,360),MOD(540-DEGREES(ACOS(((SIN(RADIANS(A187))*COS(RADIANS(AC187)))-SIN(RADIANS(S187)))/(COS(RADIANS(#REF!))*SIN(RADIANS(AC187))))),360))</f>
        <v>#REF!</v>
      </c>
    </row>
    <row r="188" spans="1:33" x14ac:dyDescent="0.2">
      <c r="A188" s="12">
        <f t="shared" ca="1" si="78"/>
        <v>-27</v>
      </c>
      <c r="B188" s="12">
        <f t="shared" ca="1" si="79"/>
        <v>23</v>
      </c>
      <c r="C188" s="3">
        <f t="shared" ca="1" si="81"/>
        <v>0</v>
      </c>
      <c r="D188" s="2">
        <f t="shared" ca="1" si="80"/>
        <v>42768</v>
      </c>
      <c r="E188" s="5">
        <v>0</v>
      </c>
      <c r="F188" s="7">
        <f t="shared" ca="1" si="82"/>
        <v>2457786.5</v>
      </c>
      <c r="G188" s="7">
        <f t="shared" ca="1" si="83"/>
        <v>0.17088295687885011</v>
      </c>
      <c r="H188" s="7">
        <f t="shared" ca="1" si="84"/>
        <v>312.38446731903605</v>
      </c>
      <c r="I188" s="7">
        <f t="shared" ca="1" si="85"/>
        <v>6509.1532638974359</v>
      </c>
      <c r="J188" s="7">
        <f t="shared" ca="1" si="86"/>
        <v>1.6701446893376892E-2</v>
      </c>
      <c r="K188" s="7">
        <f t="shared" ca="1" si="87"/>
        <v>0.94957779508657392</v>
      </c>
      <c r="L188" s="7">
        <f t="shared" ca="1" si="88"/>
        <v>313.3340451141226</v>
      </c>
      <c r="M188" s="7">
        <f t="shared" ca="1" si="89"/>
        <v>6510.1028416925228</v>
      </c>
      <c r="N188" s="7">
        <f t="shared" ca="1" si="90"/>
        <v>0.98548296894431531</v>
      </c>
      <c r="O188" s="7">
        <f t="shared" ca="1" si="91"/>
        <v>313.32629946417313</v>
      </c>
      <c r="P188" s="7">
        <f t="shared" ca="1" si="92"/>
        <v>23.437068918386643</v>
      </c>
      <c r="Q188" s="7">
        <f t="shared" ca="1" si="93"/>
        <v>23.434757740196464</v>
      </c>
      <c r="R188" s="7">
        <f t="shared" ca="1" si="94"/>
        <v>-44.208516084980495</v>
      </c>
      <c r="S188" s="7">
        <f t="shared" ca="1" si="95"/>
        <v>-16.81684983980681</v>
      </c>
      <c r="T188" s="7">
        <f t="shared" ca="1" si="96"/>
        <v>4.3017411034465998E-2</v>
      </c>
      <c r="U188" s="7">
        <f t="shared" ca="1" si="97"/>
        <v>-13.682853095413302</v>
      </c>
      <c r="V188" s="7">
        <f t="shared" ca="1" si="98"/>
        <v>99.848510211759063</v>
      </c>
      <c r="W188" s="23">
        <f t="shared" ca="1" si="99"/>
        <v>0.44561309242737035</v>
      </c>
      <c r="X188" s="24">
        <f t="shared" ca="1" si="100"/>
        <v>0.16825611961692849</v>
      </c>
      <c r="Y188" s="24">
        <f t="shared" ca="1" si="101"/>
        <v>0.72297006523781215</v>
      </c>
      <c r="Z188" s="7">
        <f t="shared" ca="1" si="102"/>
        <v>798.7880816940725</v>
      </c>
      <c r="AA188" s="7">
        <f t="shared" ca="1" si="103"/>
        <v>78.317146904586693</v>
      </c>
      <c r="AB188" s="7">
        <f t="shared" ca="1" si="104"/>
        <v>-160.42071327385332</v>
      </c>
      <c r="AC188" s="7">
        <f t="shared" ca="1" si="105"/>
        <v>132.24023989794028</v>
      </c>
      <c r="AD188" s="7">
        <f t="shared" ca="1" si="106"/>
        <v>-42.240239897940285</v>
      </c>
      <c r="AE188" s="7">
        <f t="shared" ca="1" si="107"/>
        <v>6.3544491896293225E-3</v>
      </c>
      <c r="AF188" s="7">
        <f t="shared" ca="1" si="108"/>
        <v>-42.233885448750655</v>
      </c>
      <c r="AG188" s="7" t="e">
        <f ca="1">IF(AB188&gt;0,MOD(DEGREES(ACOS(((SIN(RADIANS(A188))*COS(RADIANS(AC188)))-SIN(RADIANS(S188)))/(COS(RADIANS(A188))*SIN(RADIANS(AC188)))))+180,360),MOD(540-DEGREES(ACOS(((SIN(RADIANS(A188))*COS(RADIANS(AC188)))-SIN(RADIANS(S188)))/(COS(RADIANS(#REF!))*SIN(RADIANS(AC188))))),360))</f>
        <v>#REF!</v>
      </c>
    </row>
    <row r="189" spans="1:33" x14ac:dyDescent="0.2">
      <c r="A189" s="12">
        <f t="shared" ca="1" si="78"/>
        <v>-86</v>
      </c>
      <c r="B189" s="12">
        <f t="shared" ca="1" si="79"/>
        <v>149</v>
      </c>
      <c r="C189" s="3">
        <f t="shared" ca="1" si="81"/>
        <v>-3</v>
      </c>
      <c r="D189" s="2">
        <f t="shared" ca="1" si="80"/>
        <v>39336</v>
      </c>
      <c r="E189" s="5">
        <v>0</v>
      </c>
      <c r="F189" s="7">
        <f t="shared" ca="1" si="82"/>
        <v>2454354.625</v>
      </c>
      <c r="G189" s="7">
        <f t="shared" ca="1" si="83"/>
        <v>7.6923340177960306E-2</v>
      </c>
      <c r="H189" s="7">
        <f t="shared" ca="1" si="84"/>
        <v>169.76592609563522</v>
      </c>
      <c r="I189" s="7">
        <f t="shared" ca="1" si="85"/>
        <v>3126.6963006316969</v>
      </c>
      <c r="J189" s="7">
        <f t="shared" ca="1" si="86"/>
        <v>1.6705399623839667E-2</v>
      </c>
      <c r="K189" s="7">
        <f t="shared" ca="1" si="87"/>
        <v>-1.7434481901110042</v>
      </c>
      <c r="L189" s="7">
        <f t="shared" ca="1" si="88"/>
        <v>168.02247790552423</v>
      </c>
      <c r="M189" s="7">
        <f t="shared" ca="1" si="89"/>
        <v>3124.9528524415859</v>
      </c>
      <c r="N189" s="7">
        <f t="shared" ca="1" si="90"/>
        <v>1.0068428059890946</v>
      </c>
      <c r="O189" s="7">
        <f t="shared" ca="1" si="91"/>
        <v>168.0187122864443</v>
      </c>
      <c r="P189" s="7">
        <f t="shared" ca="1" si="92"/>
        <v>23.438290786434347</v>
      </c>
      <c r="Q189" s="7">
        <f t="shared" ca="1" si="93"/>
        <v>23.44063416010999</v>
      </c>
      <c r="R189" s="7">
        <f t="shared" ca="1" si="94"/>
        <v>168.98225737027735</v>
      </c>
      <c r="S189" s="7">
        <f t="shared" ca="1" si="95"/>
        <v>4.7368745376939279</v>
      </c>
      <c r="T189" s="7">
        <f t="shared" ca="1" si="96"/>
        <v>4.3039601402140637E-2</v>
      </c>
      <c r="U189" s="7">
        <f t="shared" ca="1" si="97"/>
        <v>3.0970851097790715</v>
      </c>
      <c r="V189" s="7">
        <f t="shared" ca="1" si="98"/>
        <v>12.612554076986612</v>
      </c>
      <c r="W189" s="23">
        <f t="shared" ca="1" si="99"/>
        <v>-4.1039642437346577E-2</v>
      </c>
      <c r="X189" s="24">
        <f t="shared" ca="1" si="100"/>
        <v>-7.6074514873420498E-2</v>
      </c>
      <c r="Y189" s="24">
        <f t="shared" ca="1" si="101"/>
        <v>-6.0047700012726551E-3</v>
      </c>
      <c r="Z189" s="7">
        <f t="shared" ca="1" si="102"/>
        <v>100.9004326158929</v>
      </c>
      <c r="AA189" s="7">
        <f t="shared" ca="1" si="103"/>
        <v>779.09708510977907</v>
      </c>
      <c r="AB189" s="7">
        <f t="shared" ca="1" si="104"/>
        <v>14.774271277444768</v>
      </c>
      <c r="AC189" s="7">
        <f t="shared" ca="1" si="105"/>
        <v>90.868576761076866</v>
      </c>
      <c r="AD189" s="7">
        <f t="shared" ca="1" si="106"/>
        <v>-0.86857676107686643</v>
      </c>
      <c r="AE189" s="7">
        <f t="shared" ca="1" si="107"/>
        <v>0.38058964651295141</v>
      </c>
      <c r="AF189" s="7">
        <f t="shared" ca="1" si="108"/>
        <v>-0.48798711456391503</v>
      </c>
      <c r="AG189" s="7">
        <f ca="1">IF(AB189&gt;0,MOD(DEGREES(ACOS(((SIN(RADIANS(A189))*COS(RADIANS(AC189)))-SIN(RADIANS(S189)))/(COS(RADIANS(A189))*SIN(RADIANS(AC189)))))+180,360),MOD(540-DEGREES(ACOS(((SIN(RADIANS(A189))*COS(RADIANS(AC189)))-SIN(RADIANS(S189)))/(COS(RADIANS(#REF!))*SIN(RADIANS(AC189))))),360))</f>
        <v>345.27560379471538</v>
      </c>
    </row>
    <row r="190" spans="1:33" x14ac:dyDescent="0.2">
      <c r="A190" s="12">
        <f t="shared" ca="1" si="78"/>
        <v>-77</v>
      </c>
      <c r="B190" s="12">
        <f t="shared" ca="1" si="79"/>
        <v>-45</v>
      </c>
      <c r="C190" s="3">
        <f t="shared" ca="1" si="81"/>
        <v>13</v>
      </c>
      <c r="D190" s="2">
        <f t="shared" ca="1" si="80"/>
        <v>37247</v>
      </c>
      <c r="E190" s="5">
        <v>0</v>
      </c>
      <c r="F190" s="7">
        <f t="shared" ca="1" si="82"/>
        <v>2452264.9583333335</v>
      </c>
      <c r="G190" s="7">
        <f t="shared" ca="1" si="83"/>
        <v>1.9711384896194076E-2</v>
      </c>
      <c r="H190" s="7">
        <f t="shared" ca="1" si="84"/>
        <v>270.09149079622625</v>
      </c>
      <c r="I190" s="7">
        <f t="shared" ca="1" si="85"/>
        <v>1067.1202461039186</v>
      </c>
      <c r="J190" s="7">
        <f t="shared" ca="1" si="86"/>
        <v>1.6707805343285267E-2</v>
      </c>
      <c r="K190" s="7">
        <f t="shared" ca="1" si="87"/>
        <v>-0.43562289795975989</v>
      </c>
      <c r="L190" s="7">
        <f t="shared" ca="1" si="88"/>
        <v>269.65586789826648</v>
      </c>
      <c r="M190" s="7">
        <f t="shared" ca="1" si="89"/>
        <v>1066.6846232059588</v>
      </c>
      <c r="N190" s="7">
        <f t="shared" ca="1" si="90"/>
        <v>0.98372778024995311</v>
      </c>
      <c r="O190" s="7">
        <f t="shared" ca="1" si="91"/>
        <v>269.64540482322298</v>
      </c>
      <c r="P190" s="7">
        <f t="shared" ca="1" si="92"/>
        <v>23.43903478091687</v>
      </c>
      <c r="Q190" s="7">
        <f t="shared" ca="1" si="93"/>
        <v>23.439172531101352</v>
      </c>
      <c r="R190" s="7">
        <f t="shared" ca="1" si="94"/>
        <v>-90.386486038594782</v>
      </c>
      <c r="S190" s="7">
        <f t="shared" ca="1" si="95"/>
        <v>-23.438696811938989</v>
      </c>
      <c r="T190" s="7">
        <f t="shared" ca="1" si="96"/>
        <v>4.3034081462044349E-2</v>
      </c>
      <c r="U190" s="7">
        <f t="shared" ca="1" si="97"/>
        <v>1.8559029687279707</v>
      </c>
      <c r="V190" s="7" t="e">
        <f t="shared" ca="1" si="98"/>
        <v>#NUM!</v>
      </c>
      <c r="W190" s="23">
        <f t="shared" ca="1" si="99"/>
        <v>1.1653778451606056</v>
      </c>
      <c r="X190" s="24" t="e">
        <f t="shared" ca="1" si="100"/>
        <v>#NUM!</v>
      </c>
      <c r="Y190" s="24" t="e">
        <f t="shared" ca="1" si="101"/>
        <v>#NUM!</v>
      </c>
      <c r="Z190" s="7" t="e">
        <f t="shared" ca="1" si="102"/>
        <v>#NUM!</v>
      </c>
      <c r="AA190" s="7">
        <f t="shared" ca="1" si="103"/>
        <v>481.85590296872795</v>
      </c>
      <c r="AB190" s="7">
        <f t="shared" ca="1" si="104"/>
        <v>-59.536024257818013</v>
      </c>
      <c r="AC190" s="7">
        <f t="shared" ca="1" si="105"/>
        <v>60.513950369372516</v>
      </c>
      <c r="AD190" s="7">
        <f t="shared" ca="1" si="106"/>
        <v>29.486049630627484</v>
      </c>
      <c r="AE190" s="7">
        <f t="shared" ca="1" si="107"/>
        <v>2.8434465330289108E-2</v>
      </c>
      <c r="AF190" s="7">
        <f t="shared" ca="1" si="108"/>
        <v>29.514484095957773</v>
      </c>
      <c r="AG190" s="7" t="e">
        <f ca="1">IF(AB190&gt;0,MOD(DEGREES(ACOS(((SIN(RADIANS(A190))*COS(RADIANS(AC190)))-SIN(RADIANS(S190)))/(COS(RADIANS(A190))*SIN(RADIANS(AC190)))))+180,360),MOD(540-DEGREES(ACOS(((SIN(RADIANS(A190))*COS(RADIANS(AC190)))-SIN(RADIANS(S190)))/(COS(RADIANS(#REF!))*SIN(RADIANS(AC190))))),360))</f>
        <v>#REF!</v>
      </c>
    </row>
    <row r="191" spans="1:33" x14ac:dyDescent="0.2">
      <c r="A191" s="12">
        <f t="shared" ca="1" si="78"/>
        <v>-23</v>
      </c>
      <c r="B191" s="12">
        <f t="shared" ca="1" si="79"/>
        <v>62</v>
      </c>
      <c r="C191" s="3">
        <f t="shared" ca="1" si="81"/>
        <v>2</v>
      </c>
      <c r="D191" s="2">
        <f t="shared" ca="1" si="80"/>
        <v>37647</v>
      </c>
      <c r="E191" s="5">
        <v>0</v>
      </c>
      <c r="F191" s="7">
        <f t="shared" ca="1" si="82"/>
        <v>2452665.4166666665</v>
      </c>
      <c r="G191" s="7">
        <f t="shared" ca="1" si="83"/>
        <v>3.0675336527488335E-2</v>
      </c>
      <c r="H191" s="7">
        <f t="shared" ca="1" si="84"/>
        <v>304.80219006920288</v>
      </c>
      <c r="I191" s="7">
        <f t="shared" ca="1" si="85"/>
        <v>1461.8120921710984</v>
      </c>
      <c r="J191" s="7">
        <f t="shared" ca="1" si="86"/>
        <v>1.6707344381656702E-2</v>
      </c>
      <c r="K191" s="7">
        <f t="shared" ca="1" si="87"/>
        <v>0.72539623426664057</v>
      </c>
      <c r="L191" s="7">
        <f t="shared" ca="1" si="88"/>
        <v>305.52758630346955</v>
      </c>
      <c r="M191" s="7">
        <f t="shared" ca="1" si="89"/>
        <v>1462.5374884053649</v>
      </c>
      <c r="N191" s="7">
        <f t="shared" ca="1" si="90"/>
        <v>0.98452923089321631</v>
      </c>
      <c r="O191" s="7">
        <f t="shared" ca="1" si="91"/>
        <v>305.51753946191877</v>
      </c>
      <c r="P191" s="7">
        <f t="shared" ca="1" si="92"/>
        <v>23.438892203782672</v>
      </c>
      <c r="Q191" s="7">
        <f t="shared" ca="1" si="93"/>
        <v>23.439945284411078</v>
      </c>
      <c r="R191" s="7">
        <f t="shared" ca="1" si="94"/>
        <v>-52.118736165426306</v>
      </c>
      <c r="S191" s="7">
        <f t="shared" ca="1" si="95"/>
        <v>-18.891336217427234</v>
      </c>
      <c r="T191" s="7">
        <f t="shared" ca="1" si="96"/>
        <v>4.3036999769063881E-2</v>
      </c>
      <c r="U191" s="7">
        <f t="shared" ca="1" si="97"/>
        <v>-12.369658980754913</v>
      </c>
      <c r="V191" s="7">
        <f t="shared" ca="1" si="98"/>
        <v>99.320173006873944</v>
      </c>
      <c r="W191" s="23">
        <f t="shared" ca="1" si="99"/>
        <v>0.41970115206996872</v>
      </c>
      <c r="X191" s="24">
        <f t="shared" ca="1" si="100"/>
        <v>0.14381178260642996</v>
      </c>
      <c r="Y191" s="24">
        <f t="shared" ca="1" si="101"/>
        <v>0.69559052153350742</v>
      </c>
      <c r="Z191" s="7">
        <f t="shared" ca="1" si="102"/>
        <v>794.56138405499155</v>
      </c>
      <c r="AA191" s="7">
        <f t="shared" ca="1" si="103"/>
        <v>115.63034101924509</v>
      </c>
      <c r="AB191" s="7">
        <f t="shared" ca="1" si="104"/>
        <v>-151.09241474518873</v>
      </c>
      <c r="AC191" s="7">
        <f t="shared" ca="1" si="105"/>
        <v>129.48648599684353</v>
      </c>
      <c r="AD191" s="7">
        <f t="shared" ca="1" si="106"/>
        <v>-39.486485996843527</v>
      </c>
      <c r="AE191" s="7">
        <f t="shared" ca="1" si="107"/>
        <v>7.0029343678028365E-3</v>
      </c>
      <c r="AF191" s="7">
        <f t="shared" ca="1" si="108"/>
        <v>-39.479483062475722</v>
      </c>
      <c r="AG191" s="7" t="e">
        <f ca="1">IF(AB191&gt;0,MOD(DEGREES(ACOS(((SIN(RADIANS(A191))*COS(RADIANS(AC191)))-SIN(RADIANS(S191)))/(COS(RADIANS(A191))*SIN(RADIANS(AC191)))))+180,360),MOD(540-DEGREES(ACOS(((SIN(RADIANS(A191))*COS(RADIANS(AC191)))-SIN(RADIANS(S191)))/(COS(RADIANS(#REF!))*SIN(RADIANS(AC191))))),360))</f>
        <v>#REF!</v>
      </c>
    </row>
    <row r="192" spans="1:33" x14ac:dyDescent="0.2">
      <c r="A192" s="12">
        <f t="shared" ca="1" si="78"/>
        <v>58</v>
      </c>
      <c r="B192" s="12">
        <f t="shared" ca="1" si="79"/>
        <v>-115</v>
      </c>
      <c r="C192" s="3">
        <f t="shared" ca="1" si="81"/>
        <v>-12</v>
      </c>
      <c r="D192" s="2">
        <f t="shared" ca="1" si="80"/>
        <v>40141</v>
      </c>
      <c r="E192" s="5">
        <v>0</v>
      </c>
      <c r="F192" s="7">
        <f t="shared" ca="1" si="82"/>
        <v>2455160</v>
      </c>
      <c r="G192" s="7">
        <f t="shared" ca="1" si="83"/>
        <v>9.8973305954825466E-2</v>
      </c>
      <c r="H192" s="7">
        <f t="shared" ca="1" si="84"/>
        <v>243.58166996390037</v>
      </c>
      <c r="I192" s="7">
        <f t="shared" ca="1" si="85"/>
        <v>3920.4741269297174</v>
      </c>
      <c r="J192" s="7">
        <f t="shared" ca="1" si="86"/>
        <v>1.670447221802045E-2</v>
      </c>
      <c r="K192" s="7">
        <f t="shared" ca="1" si="87"/>
        <v>-1.2380732175140996</v>
      </c>
      <c r="L192" s="7">
        <f t="shared" ca="1" si="88"/>
        <v>242.34359674638625</v>
      </c>
      <c r="M192" s="7">
        <f t="shared" ca="1" si="89"/>
        <v>3919.2360537122031</v>
      </c>
      <c r="N192" s="7">
        <f t="shared" ca="1" si="90"/>
        <v>0.98723145806344959</v>
      </c>
      <c r="O192" s="7">
        <f t="shared" ca="1" si="91"/>
        <v>242.34228655379559</v>
      </c>
      <c r="P192" s="7">
        <f t="shared" ca="1" si="92"/>
        <v>23.438004044627775</v>
      </c>
      <c r="Q192" s="7">
        <f t="shared" ca="1" si="93"/>
        <v>23.439029436242855</v>
      </c>
      <c r="R192" s="7">
        <f t="shared" ca="1" si="94"/>
        <v>-119.73518860708208</v>
      </c>
      <c r="S192" s="7">
        <f t="shared" ca="1" si="95"/>
        <v>-20.629405987828925</v>
      </c>
      <c r="T192" s="7">
        <f t="shared" ca="1" si="96"/>
        <v>4.3033541075297339E-2</v>
      </c>
      <c r="U192" s="7">
        <f t="shared" ca="1" si="97"/>
        <v>13.268768623712472</v>
      </c>
      <c r="V192" s="7">
        <f t="shared" ca="1" si="98"/>
        <v>55.029850552544019</v>
      </c>
      <c r="W192" s="23">
        <f t="shared" ca="1" si="99"/>
        <v>0.31023002178908854</v>
      </c>
      <c r="X192" s="24">
        <f t="shared" ca="1" si="100"/>
        <v>0.15736932580979959</v>
      </c>
      <c r="Y192" s="24">
        <f t="shared" ca="1" si="101"/>
        <v>0.46309071776837751</v>
      </c>
      <c r="Z192" s="7">
        <f t="shared" ca="1" si="102"/>
        <v>440.23880442035215</v>
      </c>
      <c r="AA192" s="7">
        <f t="shared" ca="1" si="103"/>
        <v>273.26876862371245</v>
      </c>
      <c r="AB192" s="7">
        <f t="shared" ca="1" si="104"/>
        <v>-111.68280784407189</v>
      </c>
      <c r="AC192" s="7">
        <f t="shared" ca="1" si="105"/>
        <v>118.81741677180156</v>
      </c>
      <c r="AD192" s="7">
        <f t="shared" ca="1" si="106"/>
        <v>-28.817416771801561</v>
      </c>
      <c r="AE192" s="7">
        <f t="shared" ca="1" si="107"/>
        <v>1.0488037841526009E-2</v>
      </c>
      <c r="AF192" s="7">
        <f t="shared" ca="1" si="108"/>
        <v>-28.806928733960035</v>
      </c>
      <c r="AG192" s="7" t="e">
        <f ca="1">IF(AB192&gt;0,MOD(DEGREES(ACOS(((SIN(RADIANS(A192))*COS(RADIANS(AC192)))-SIN(RADIANS(S192)))/(COS(RADIANS(A192))*SIN(RADIANS(AC192)))))+180,360),MOD(540-DEGREES(ACOS(((SIN(RADIANS(A192))*COS(RADIANS(AC192)))-SIN(RADIANS(S192)))/(COS(RADIANS(#REF!))*SIN(RADIANS(AC192))))),360))</f>
        <v>#REF!</v>
      </c>
    </row>
    <row r="193" spans="1:33" x14ac:dyDescent="0.2">
      <c r="A193" s="12">
        <f t="shared" ca="1" si="78"/>
        <v>6</v>
      </c>
      <c r="B193" s="12">
        <f t="shared" ca="1" si="79"/>
        <v>73</v>
      </c>
      <c r="C193" s="3">
        <f t="shared" ca="1" si="81"/>
        <v>-11</v>
      </c>
      <c r="D193" s="2">
        <f t="shared" ca="1" si="80"/>
        <v>38643</v>
      </c>
      <c r="E193" s="5">
        <v>0</v>
      </c>
      <c r="F193" s="7">
        <f t="shared" ca="1" si="82"/>
        <v>2453661.9583333335</v>
      </c>
      <c r="G193" s="7">
        <f t="shared" ca="1" si="83"/>
        <v>5.7959160392429529E-2</v>
      </c>
      <c r="H193" s="7">
        <f t="shared" ca="1" si="84"/>
        <v>207.04085384643713</v>
      </c>
      <c r="I193" s="7">
        <f t="shared" ca="1" si="85"/>
        <v>2444.0038392169276</v>
      </c>
      <c r="J193" s="7">
        <f t="shared" ca="1" si="86"/>
        <v>1.67061971451558E-2</v>
      </c>
      <c r="K193" s="7">
        <f t="shared" ca="1" si="87"/>
        <v>-1.8665991918039972</v>
      </c>
      <c r="L193" s="7">
        <f t="shared" ca="1" si="88"/>
        <v>205.17425465463313</v>
      </c>
      <c r="M193" s="7">
        <f t="shared" ca="1" si="89"/>
        <v>2442.1372400251234</v>
      </c>
      <c r="N193" s="7">
        <f t="shared" ca="1" si="90"/>
        <v>0.9962226433933532</v>
      </c>
      <c r="O193" s="7">
        <f t="shared" ca="1" si="91"/>
        <v>205.16749433956031</v>
      </c>
      <c r="P193" s="7">
        <f t="shared" ca="1" si="92"/>
        <v>23.438537400077013</v>
      </c>
      <c r="Q193" s="7">
        <f t="shared" ca="1" si="93"/>
        <v>23.441032398120544</v>
      </c>
      <c r="R193" s="7">
        <f t="shared" ca="1" si="94"/>
        <v>-156.67946409433577</v>
      </c>
      <c r="S193" s="7">
        <f t="shared" ca="1" si="95"/>
        <v>-9.7397339482954273</v>
      </c>
      <c r="T193" s="7">
        <f t="shared" ca="1" si="96"/>
        <v>4.3041105441157294E-2</v>
      </c>
      <c r="U193" s="7">
        <f t="shared" ca="1" si="97"/>
        <v>14.879249628395659</v>
      </c>
      <c r="V193" s="7">
        <f t="shared" ca="1" si="98"/>
        <v>89.816144353360187</v>
      </c>
      <c r="W193" s="23">
        <f t="shared" ca="1" si="99"/>
        <v>-0.17144392335305253</v>
      </c>
      <c r="X193" s="24">
        <f t="shared" ca="1" si="100"/>
        <v>-0.42093321322349753</v>
      </c>
      <c r="Y193" s="24">
        <f t="shared" ca="1" si="101"/>
        <v>7.8045366517392439E-2</v>
      </c>
      <c r="Z193" s="7">
        <f t="shared" ca="1" si="102"/>
        <v>718.52915482688149</v>
      </c>
      <c r="AA193" s="7">
        <f t="shared" ca="1" si="103"/>
        <v>966.87924962839566</v>
      </c>
      <c r="AB193" s="7">
        <f t="shared" ca="1" si="104"/>
        <v>61.719812407098914</v>
      </c>
      <c r="AC193" s="7">
        <f t="shared" ca="1" si="105"/>
        <v>63.466987987868748</v>
      </c>
      <c r="AD193" s="7">
        <f t="shared" ca="1" si="106"/>
        <v>26.533012012131252</v>
      </c>
      <c r="AE193" s="7">
        <f t="shared" ca="1" si="107"/>
        <v>3.2167511964284884E-2</v>
      </c>
      <c r="AF193" s="7">
        <f t="shared" ca="1" si="108"/>
        <v>26.565179524095537</v>
      </c>
      <c r="AG193" s="7">
        <f ca="1">IF(AB193&gt;0,MOD(DEGREES(ACOS(((SIN(RADIANS(A193))*COS(RADIANS(AC193)))-SIN(RADIANS(S193)))/(COS(RADIANS(A193))*SIN(RADIANS(AC193)))))+180,360),MOD(540-DEGREES(ACOS(((SIN(RADIANS(A193))*COS(RADIANS(AC193)))-SIN(RADIANS(S193)))/(COS(RADIANS(#REF!))*SIN(RADIANS(AC193))))),360))</f>
        <v>255.9594554800496</v>
      </c>
    </row>
    <row r="194" spans="1:33" x14ac:dyDescent="0.2">
      <c r="A194" s="12">
        <f t="shared" ca="1" si="78"/>
        <v>-69</v>
      </c>
      <c r="B194" s="12">
        <f t="shared" ca="1" si="79"/>
        <v>-44</v>
      </c>
      <c r="C194" s="3">
        <f t="shared" ca="1" si="81"/>
        <v>10</v>
      </c>
      <c r="D194" s="2">
        <f t="shared" ca="1" si="80"/>
        <v>42506</v>
      </c>
      <c r="E194" s="5">
        <v>0</v>
      </c>
      <c r="F194" s="7">
        <f t="shared" ca="1" si="82"/>
        <v>2457524.0833333335</v>
      </c>
      <c r="G194" s="7">
        <f t="shared" ca="1" si="83"/>
        <v>0.16369838010495519</v>
      </c>
      <c r="H194" s="7">
        <f t="shared" ca="1" si="84"/>
        <v>53.73417182724188</v>
      </c>
      <c r="I194" s="7">
        <f t="shared" ca="1" si="85"/>
        <v>6250.5153236710939</v>
      </c>
      <c r="J194" s="7">
        <f t="shared" ca="1" si="86"/>
        <v>1.67017492159954E-2</v>
      </c>
      <c r="K194" s="7">
        <f t="shared" ca="1" si="87"/>
        <v>1.4353614287495895</v>
      </c>
      <c r="L194" s="7">
        <f t="shared" ca="1" si="88"/>
        <v>55.169533255991468</v>
      </c>
      <c r="M194" s="7">
        <f t="shared" ca="1" si="89"/>
        <v>6251.9506850998432</v>
      </c>
      <c r="N194" s="7">
        <f t="shared" ca="1" si="90"/>
        <v>1.0110099595953157</v>
      </c>
      <c r="O194" s="7">
        <f t="shared" ca="1" si="91"/>
        <v>55.16288415240173</v>
      </c>
      <c r="P194" s="7">
        <f t="shared" ca="1" si="92"/>
        <v>23.437162347910572</v>
      </c>
      <c r="Q194" s="7">
        <f t="shared" ca="1" si="93"/>
        <v>23.434654410277489</v>
      </c>
      <c r="R194" s="7">
        <f t="shared" ca="1" si="94"/>
        <v>52.817911345393803</v>
      </c>
      <c r="S194" s="7">
        <f t="shared" ca="1" si="95"/>
        <v>19.052010942456249</v>
      </c>
      <c r="T194" s="7">
        <f t="shared" ca="1" si="96"/>
        <v>4.3017020898415359E-2</v>
      </c>
      <c r="U194" s="7">
        <f t="shared" ca="1" si="97"/>
        <v>3.6342106452587983</v>
      </c>
      <c r="V194" s="7">
        <f t="shared" ca="1" si="98"/>
        <v>31.048427176662539</v>
      </c>
      <c r="W194" s="23">
        <f t="shared" ca="1" si="99"/>
        <v>1.036365131496348</v>
      </c>
      <c r="X194" s="24">
        <f t="shared" ca="1" si="100"/>
        <v>0.95011950045006321</v>
      </c>
      <c r="Y194" s="24">
        <f t="shared" ca="1" si="101"/>
        <v>1.1226107625426329</v>
      </c>
      <c r="Z194" s="7">
        <f t="shared" ca="1" si="102"/>
        <v>248.38741741330031</v>
      </c>
      <c r="AA194" s="7">
        <f t="shared" ca="1" si="103"/>
        <v>667.6342106452588</v>
      </c>
      <c r="AB194" s="7">
        <f t="shared" ca="1" si="104"/>
        <v>-13.091447338685299</v>
      </c>
      <c r="AC194" s="7">
        <f t="shared" ca="1" si="105"/>
        <v>88.556657527046085</v>
      </c>
      <c r="AD194" s="7">
        <f t="shared" ca="1" si="106"/>
        <v>1.4433424729539155</v>
      </c>
      <c r="AE194" s="7">
        <f t="shared" ca="1" si="107"/>
        <v>0.32419306868006981</v>
      </c>
      <c r="AF194" s="7">
        <f t="shared" ca="1" si="108"/>
        <v>1.7675355416339853</v>
      </c>
      <c r="AG194" s="7" t="e">
        <f ca="1">IF(AB194&gt;0,MOD(DEGREES(ACOS(((SIN(RADIANS(A194))*COS(RADIANS(AC194)))-SIN(RADIANS(S194)))/(COS(RADIANS(A194))*SIN(RADIANS(AC194)))))+180,360),MOD(540-DEGREES(ACOS(((SIN(RADIANS(A194))*COS(RADIANS(AC194)))-SIN(RADIANS(S194)))/(COS(RADIANS(#REF!))*SIN(RADIANS(AC194))))),360))</f>
        <v>#REF!</v>
      </c>
    </row>
    <row r="195" spans="1:33" x14ac:dyDescent="0.2">
      <c r="A195" s="12">
        <f t="shared" ref="A195:A258" ca="1" si="109">RANDBETWEEN(-90,90)</f>
        <v>48</v>
      </c>
      <c r="B195" s="12">
        <f t="shared" ref="B195:B258" ca="1" si="110">RANDBETWEEN(-180,180)</f>
        <v>96</v>
      </c>
      <c r="C195" s="3">
        <f t="shared" ca="1" si="81"/>
        <v>11</v>
      </c>
      <c r="D195" s="2">
        <f t="shared" ref="D195:D258" ca="1" si="111">RANDBETWEEN(DATE(2000,1,1), DATE(2018,12,31))</f>
        <v>39212</v>
      </c>
      <c r="E195" s="5">
        <v>0</v>
      </c>
      <c r="F195" s="7">
        <f t="shared" ca="1" si="82"/>
        <v>2454230.0416666665</v>
      </c>
      <c r="G195" s="7">
        <f t="shared" ca="1" si="83"/>
        <v>7.351243440565397E-2</v>
      </c>
      <c r="H195" s="7">
        <f t="shared" ca="1" si="84"/>
        <v>46.970692319438058</v>
      </c>
      <c r="I195" s="7">
        <f t="shared" ca="1" si="85"/>
        <v>3003.9069322788564</v>
      </c>
      <c r="J195" s="7">
        <f t="shared" ca="1" si="86"/>
        <v>1.6705543073098204E-2</v>
      </c>
      <c r="K195" s="7">
        <f t="shared" ca="1" si="87"/>
        <v>1.5702728391114336</v>
      </c>
      <c r="L195" s="7">
        <f t="shared" ca="1" si="88"/>
        <v>48.54096515854949</v>
      </c>
      <c r="M195" s="7">
        <f t="shared" ca="1" si="89"/>
        <v>3005.477205117968</v>
      </c>
      <c r="N195" s="7">
        <f t="shared" ca="1" si="90"/>
        <v>1.009509690871595</v>
      </c>
      <c r="O195" s="7">
        <f t="shared" ca="1" si="91"/>
        <v>48.536684103325491</v>
      </c>
      <c r="P195" s="7">
        <f t="shared" ca="1" si="92"/>
        <v>23.438335142476426</v>
      </c>
      <c r="Q195" s="7">
        <f t="shared" ca="1" si="93"/>
        <v>23.440781406374235</v>
      </c>
      <c r="R195" s="7">
        <f t="shared" ca="1" si="94"/>
        <v>46.077903900692021</v>
      </c>
      <c r="S195" s="7">
        <f t="shared" ca="1" si="95"/>
        <v>17.34376379745828</v>
      </c>
      <c r="T195" s="7">
        <f t="shared" ca="1" si="96"/>
        <v>4.3040157508791893E-2</v>
      </c>
      <c r="U195" s="7">
        <f t="shared" ca="1" si="97"/>
        <v>3.5511882304813849</v>
      </c>
      <c r="V195" s="7">
        <f t="shared" ca="1" si="98"/>
        <v>111.69155614395741</v>
      </c>
      <c r="W195" s="23">
        <f t="shared" ca="1" si="99"/>
        <v>0.68920056372883243</v>
      </c>
      <c r="X195" s="24">
        <f t="shared" ca="1" si="100"/>
        <v>0.37894624110672848</v>
      </c>
      <c r="Y195" s="24">
        <f t="shared" ca="1" si="101"/>
        <v>0.99945488635093638</v>
      </c>
      <c r="Z195" s="7">
        <f t="shared" ca="1" si="102"/>
        <v>893.53244915165931</v>
      </c>
      <c r="AA195" s="7">
        <f t="shared" ca="1" si="103"/>
        <v>1167.5511882304813</v>
      </c>
      <c r="AB195" s="7">
        <f t="shared" ca="1" si="104"/>
        <v>111.88779705762033</v>
      </c>
      <c r="AC195" s="7">
        <f t="shared" ca="1" si="105"/>
        <v>90.949399346340243</v>
      </c>
      <c r="AD195" s="7">
        <f t="shared" ca="1" si="106"/>
        <v>-0.94939934634024326</v>
      </c>
      <c r="AE195" s="7">
        <f t="shared" ca="1" si="107"/>
        <v>0.34818476675590926</v>
      </c>
      <c r="AF195" s="7">
        <f t="shared" ca="1" si="108"/>
        <v>-0.601214579584334</v>
      </c>
      <c r="AG195" s="7">
        <f ca="1">IF(AB195&gt;0,MOD(DEGREES(ACOS(((SIN(RADIANS(A195))*COS(RADIANS(AC195)))-SIN(RADIANS(S195)))/(COS(RADIANS(A195))*SIN(RADIANS(AC195)))))+180,360),MOD(540-DEGREES(ACOS(((SIN(RADIANS(A195))*COS(RADIANS(AC195)))-SIN(RADIANS(S195)))/(COS(RADIANS(#REF!))*SIN(RADIANS(AC195))))),360))</f>
        <v>297.6439307026875</v>
      </c>
    </row>
    <row r="196" spans="1:33" x14ac:dyDescent="0.2">
      <c r="A196" s="12">
        <f t="shared" ca="1" si="109"/>
        <v>26</v>
      </c>
      <c r="B196" s="12">
        <f t="shared" ca="1" si="110"/>
        <v>97</v>
      </c>
      <c r="C196" s="3">
        <f t="shared" ref="C196:C259" ca="1" si="112">RANDBETWEEN(-13,13)</f>
        <v>10</v>
      </c>
      <c r="D196" s="2">
        <f t="shared" ca="1" si="111"/>
        <v>38306</v>
      </c>
      <c r="E196" s="5">
        <v>0</v>
      </c>
      <c r="F196" s="7">
        <f t="shared" ca="1" si="82"/>
        <v>2453324.0833333335</v>
      </c>
      <c r="G196" s="7">
        <f t="shared" ca="1" si="83"/>
        <v>4.8708647045406943E-2</v>
      </c>
      <c r="H196" s="7">
        <f t="shared" ca="1" si="84"/>
        <v>234.01525173175651</v>
      </c>
      <c r="I196" s="7">
        <f t="shared" ca="1" si="85"/>
        <v>2110.9941441808064</v>
      </c>
      <c r="J196" s="7">
        <f t="shared" ca="1" si="86"/>
        <v>1.670658613400431E-2</v>
      </c>
      <c r="K196" s="7">
        <f t="shared" ca="1" si="87"/>
        <v>-1.4648700380941841</v>
      </c>
      <c r="L196" s="7">
        <f t="shared" ca="1" si="88"/>
        <v>232.55038169366233</v>
      </c>
      <c r="M196" s="7">
        <f t="shared" ca="1" si="89"/>
        <v>2109.5292741427124</v>
      </c>
      <c r="N196" s="7">
        <f t="shared" ca="1" si="90"/>
        <v>0.98920342995822852</v>
      </c>
      <c r="O196" s="7">
        <f t="shared" ca="1" si="91"/>
        <v>232.54224191824497</v>
      </c>
      <c r="P196" s="7">
        <f t="shared" ca="1" si="92"/>
        <v>23.438657695416193</v>
      </c>
      <c r="Q196" s="7">
        <f t="shared" ca="1" si="93"/>
        <v>23.440855926586973</v>
      </c>
      <c r="R196" s="7">
        <f t="shared" ca="1" si="94"/>
        <v>-129.86437777456376</v>
      </c>
      <c r="S196" s="7">
        <f t="shared" ca="1" si="95"/>
        <v>-18.407676748434326</v>
      </c>
      <c r="T196" s="7">
        <f t="shared" ca="1" si="96"/>
        <v>4.304043895161435E-2</v>
      </c>
      <c r="U196" s="7">
        <f t="shared" ca="1" si="97"/>
        <v>15.517746761596211</v>
      </c>
      <c r="V196" s="7">
        <f t="shared" ca="1" si="98"/>
        <v>81.646953664264416</v>
      </c>
      <c r="W196" s="23">
        <f t="shared" ca="1" si="99"/>
        <v>0.63644600919333594</v>
      </c>
      <c r="X196" s="24">
        <f t="shared" ca="1" si="100"/>
        <v>0.40964891568149031</v>
      </c>
      <c r="Y196" s="24">
        <f t="shared" ca="1" si="101"/>
        <v>0.86324310270518156</v>
      </c>
      <c r="Z196" s="7">
        <f t="shared" ca="1" si="102"/>
        <v>653.17562931411533</v>
      </c>
      <c r="AA196" s="7">
        <f t="shared" ca="1" si="103"/>
        <v>1243.5177467615963</v>
      </c>
      <c r="AB196" s="7">
        <f t="shared" ca="1" si="104"/>
        <v>130.87943669039907</v>
      </c>
      <c r="AC196" s="7">
        <f t="shared" ca="1" si="105"/>
        <v>134.15187815712366</v>
      </c>
      <c r="AD196" s="7">
        <f t="shared" ca="1" si="106"/>
        <v>-44.151878157123662</v>
      </c>
      <c r="AE196" s="7">
        <f t="shared" ca="1" si="107"/>
        <v>5.9434004939135287E-3</v>
      </c>
      <c r="AF196" s="7">
        <f t="shared" ca="1" si="108"/>
        <v>-44.14593475662975</v>
      </c>
      <c r="AG196" s="7">
        <f ca="1">IF(AB196&gt;0,MOD(DEGREES(ACOS(((SIN(RADIANS(A196))*COS(RADIANS(AC196)))-SIN(RADIANS(S196)))/(COS(RADIANS(A196))*SIN(RADIANS(AC196)))))+180,360),MOD(540-DEGREES(ACOS(((SIN(RADIANS(A196))*COS(RADIANS(AC196)))-SIN(RADIANS(S196)))/(COS(RADIANS(#REF!))*SIN(RADIANS(AC196))))),360))</f>
        <v>269.07389227785512</v>
      </c>
    </row>
    <row r="197" spans="1:33" x14ac:dyDescent="0.2">
      <c r="A197" s="12">
        <f t="shared" ca="1" si="109"/>
        <v>-44</v>
      </c>
      <c r="B197" s="12">
        <f t="shared" ca="1" si="110"/>
        <v>-27</v>
      </c>
      <c r="C197" s="3">
        <f t="shared" ca="1" si="112"/>
        <v>-7</v>
      </c>
      <c r="D197" s="2">
        <f t="shared" ca="1" si="111"/>
        <v>39124</v>
      </c>
      <c r="E197" s="5">
        <v>0</v>
      </c>
      <c r="F197" s="7">
        <f t="shared" ca="1" si="82"/>
        <v>2454142.7916666665</v>
      </c>
      <c r="G197" s="7">
        <f t="shared" ca="1" si="83"/>
        <v>7.1123659593881214E-2</v>
      </c>
      <c r="H197" s="7">
        <f t="shared" ca="1" si="84"/>
        <v>320.97296004034888</v>
      </c>
      <c r="I197" s="7">
        <f t="shared" ca="1" si="85"/>
        <v>2917.913307751468</v>
      </c>
      <c r="J197" s="7">
        <f t="shared" ca="1" si="86"/>
        <v>1.6705643533800205E-2</v>
      </c>
      <c r="K197" s="7">
        <f t="shared" ca="1" si="87"/>
        <v>1.1958939569856499</v>
      </c>
      <c r="L197" s="7">
        <f t="shared" ca="1" si="88"/>
        <v>322.16885399733451</v>
      </c>
      <c r="M197" s="7">
        <f t="shared" ca="1" si="89"/>
        <v>2919.1092017084538</v>
      </c>
      <c r="N197" s="7">
        <f t="shared" ca="1" si="90"/>
        <v>0.98692871542229632</v>
      </c>
      <c r="O197" s="7">
        <f t="shared" ca="1" si="91"/>
        <v>322.16420043813042</v>
      </c>
      <c r="P197" s="7">
        <f t="shared" ca="1" si="92"/>
        <v>23.438366206539957</v>
      </c>
      <c r="Q197" s="7">
        <f t="shared" ca="1" si="93"/>
        <v>23.440865303335073</v>
      </c>
      <c r="R197" s="7">
        <f t="shared" ca="1" si="94"/>
        <v>-35.472994946032763</v>
      </c>
      <c r="S197" s="7">
        <f t="shared" ca="1" si="95"/>
        <v>-14.123466752947774</v>
      </c>
      <c r="T197" s="7">
        <f t="shared" ca="1" si="96"/>
        <v>4.3040474365143265E-2</v>
      </c>
      <c r="U197" s="7">
        <f t="shared" ca="1" si="97"/>
        <v>-14.263402813276597</v>
      </c>
      <c r="V197" s="7">
        <f t="shared" ca="1" si="98"/>
        <v>105.29714804219506</v>
      </c>
      <c r="W197" s="23">
        <f t="shared" ca="1" si="99"/>
        <v>0.2932384741758865</v>
      </c>
      <c r="X197" s="24">
        <f t="shared" ca="1" si="100"/>
        <v>7.4639628090023002E-4</v>
      </c>
      <c r="Y197" s="24">
        <f t="shared" ca="1" si="101"/>
        <v>0.58573055207087277</v>
      </c>
      <c r="Z197" s="7">
        <f t="shared" ca="1" si="102"/>
        <v>842.37718433756049</v>
      </c>
      <c r="AA197" s="7">
        <f t="shared" ca="1" si="103"/>
        <v>297.73659718672343</v>
      </c>
      <c r="AB197" s="7">
        <f t="shared" ca="1" si="104"/>
        <v>-105.56585070331914</v>
      </c>
      <c r="AC197" s="7">
        <f t="shared" ca="1" si="105"/>
        <v>91.013711638934225</v>
      </c>
      <c r="AD197" s="7">
        <f t="shared" ca="1" si="106"/>
        <v>-1.0137116389342253</v>
      </c>
      <c r="AE197" s="7">
        <f t="shared" ca="1" si="107"/>
        <v>0.32609091087223746</v>
      </c>
      <c r="AF197" s="7">
        <f t="shared" ca="1" si="108"/>
        <v>-0.68762072806198793</v>
      </c>
      <c r="AG197" s="7" t="e">
        <f ca="1">IF(AB197&gt;0,MOD(DEGREES(ACOS(((SIN(RADIANS(A197))*COS(RADIANS(AC197)))-SIN(RADIANS(S197)))/(COS(RADIANS(A197))*SIN(RADIANS(AC197)))))+180,360),MOD(540-DEGREES(ACOS(((SIN(RADIANS(A197))*COS(RADIANS(AC197)))-SIN(RADIANS(S197)))/(COS(RADIANS(#REF!))*SIN(RADIANS(AC197))))),360))</f>
        <v>#REF!</v>
      </c>
    </row>
    <row r="198" spans="1:33" x14ac:dyDescent="0.2">
      <c r="A198" s="12">
        <f t="shared" ca="1" si="109"/>
        <v>29</v>
      </c>
      <c r="B198" s="12">
        <f t="shared" ca="1" si="110"/>
        <v>-57</v>
      </c>
      <c r="C198" s="3">
        <f t="shared" ca="1" si="112"/>
        <v>6</v>
      </c>
      <c r="D198" s="2">
        <f t="shared" ca="1" si="111"/>
        <v>41178</v>
      </c>
      <c r="E198" s="5">
        <v>0</v>
      </c>
      <c r="F198" s="7">
        <f t="shared" ca="1" si="82"/>
        <v>2456196.25</v>
      </c>
      <c r="G198" s="7">
        <f t="shared" ca="1" si="83"/>
        <v>0.12734428473648185</v>
      </c>
      <c r="H198" s="7">
        <f t="shared" ca="1" si="84"/>
        <v>184.95874888092749</v>
      </c>
      <c r="I198" s="7">
        <f t="shared" ca="1" si="85"/>
        <v>4941.8024178802043</v>
      </c>
      <c r="J198" s="7">
        <f t="shared" ca="1" si="86"/>
        <v>1.6703278773663514E-2</v>
      </c>
      <c r="K198" s="7">
        <f t="shared" ca="1" si="87"/>
        <v>-1.8885293109780699</v>
      </c>
      <c r="L198" s="7">
        <f t="shared" ca="1" si="88"/>
        <v>183.07021956994942</v>
      </c>
      <c r="M198" s="7">
        <f t="shared" ca="1" si="89"/>
        <v>4939.9138885692264</v>
      </c>
      <c r="N198" s="7">
        <f t="shared" ca="1" si="90"/>
        <v>1.0026549977048798</v>
      </c>
      <c r="O198" s="7">
        <f t="shared" ca="1" si="91"/>
        <v>183.06861556537558</v>
      </c>
      <c r="P198" s="7">
        <f t="shared" ca="1" si="92"/>
        <v>23.437635103190637</v>
      </c>
      <c r="Q198" s="7">
        <f t="shared" ca="1" si="93"/>
        <v>23.436306617176989</v>
      </c>
      <c r="R198" s="7">
        <f t="shared" ca="1" si="94"/>
        <v>-177.18411097693652</v>
      </c>
      <c r="S198" s="7">
        <f t="shared" ca="1" si="95"/>
        <v>-1.2199873169899789</v>
      </c>
      <c r="T198" s="7">
        <f t="shared" ca="1" si="96"/>
        <v>4.3023259257985426E-2</v>
      </c>
      <c r="U198" s="7">
        <f t="shared" ca="1" si="97"/>
        <v>8.5393647399128874</v>
      </c>
      <c r="V198" s="7">
        <f t="shared" ca="1" si="98"/>
        <v>90.276245163361281</v>
      </c>
      <c r="W198" s="23">
        <f t="shared" ca="1" si="99"/>
        <v>0.90240321893061615</v>
      </c>
      <c r="X198" s="24">
        <f t="shared" ca="1" si="100"/>
        <v>0.65163587125461264</v>
      </c>
      <c r="Y198" s="24">
        <f t="shared" ca="1" si="101"/>
        <v>1.1531705666066197</v>
      </c>
      <c r="Z198" s="7">
        <f t="shared" ca="1" si="102"/>
        <v>722.20996130689025</v>
      </c>
      <c r="AA198" s="7">
        <f t="shared" ca="1" si="103"/>
        <v>860.53936473991291</v>
      </c>
      <c r="AB198" s="7">
        <f t="shared" ca="1" si="104"/>
        <v>35.134841184978228</v>
      </c>
      <c r="AC198" s="7">
        <f t="shared" ca="1" si="105"/>
        <v>45.188258424154718</v>
      </c>
      <c r="AD198" s="7">
        <f t="shared" ca="1" si="106"/>
        <v>44.811741575845282</v>
      </c>
      <c r="AE198" s="7">
        <f t="shared" ca="1" si="107"/>
        <v>1.6225488035897604E-2</v>
      </c>
      <c r="AF198" s="7">
        <f t="shared" ca="1" si="108"/>
        <v>44.827967063881182</v>
      </c>
      <c r="AG198" s="7">
        <f ca="1">IF(AB198&gt;0,MOD(DEGREES(ACOS(((SIN(RADIANS(A198))*COS(RADIANS(AC198)))-SIN(RADIANS(S198)))/(COS(RADIANS(A198))*SIN(RADIANS(AC198)))))+180,360),MOD(540-DEGREES(ACOS(((SIN(RADIANS(A198))*COS(RADIANS(AC198)))-SIN(RADIANS(S198)))/(COS(RADIANS(#REF!))*SIN(RADIANS(AC198))))),360))</f>
        <v>234.19753955130207</v>
      </c>
    </row>
    <row r="199" spans="1:33" x14ac:dyDescent="0.2">
      <c r="A199" s="12">
        <f t="shared" ca="1" si="109"/>
        <v>-11</v>
      </c>
      <c r="B199" s="12">
        <f t="shared" ca="1" si="110"/>
        <v>117</v>
      </c>
      <c r="C199" s="3">
        <f t="shared" ca="1" si="112"/>
        <v>0</v>
      </c>
      <c r="D199" s="2">
        <f t="shared" ca="1" si="111"/>
        <v>39649</v>
      </c>
      <c r="E199" s="5">
        <v>0</v>
      </c>
      <c r="F199" s="7">
        <f t="shared" ca="1" si="82"/>
        <v>2454667.5</v>
      </c>
      <c r="G199" s="7">
        <f t="shared" ca="1" si="83"/>
        <v>8.5489390828199868E-2</v>
      </c>
      <c r="H199" s="7">
        <f t="shared" ca="1" si="84"/>
        <v>118.15034432885386</v>
      </c>
      <c r="I199" s="7">
        <f t="shared" ca="1" si="85"/>
        <v>3435.065988562525</v>
      </c>
      <c r="J199" s="7">
        <f t="shared" ca="1" si="86"/>
        <v>1.6705039356498922E-2</v>
      </c>
      <c r="K199" s="7">
        <f t="shared" ca="1" si="87"/>
        <v>-0.48773104697857989</v>
      </c>
      <c r="L199" s="7">
        <f t="shared" ca="1" si="88"/>
        <v>117.66261328187528</v>
      </c>
      <c r="M199" s="7">
        <f t="shared" ca="1" si="89"/>
        <v>3434.5782575155463</v>
      </c>
      <c r="N199" s="7">
        <f t="shared" ca="1" si="90"/>
        <v>1.016150280997038</v>
      </c>
      <c r="O199" s="7">
        <f t="shared" ca="1" si="91"/>
        <v>117.66001545290419</v>
      </c>
      <c r="P199" s="7">
        <f t="shared" ca="1" si="92"/>
        <v>23.438179391941432</v>
      </c>
      <c r="Q199" s="7">
        <f t="shared" ca="1" si="93"/>
        <v>23.440131588521965</v>
      </c>
      <c r="R199" s="7">
        <f t="shared" ca="1" si="94"/>
        <v>119.7378057924012</v>
      </c>
      <c r="S199" s="7">
        <f t="shared" ca="1" si="95"/>
        <v>20.629908807724032</v>
      </c>
      <c r="T199" s="7">
        <f t="shared" ca="1" si="96"/>
        <v>4.3037703363563017E-2</v>
      </c>
      <c r="U199" s="7">
        <f t="shared" ca="1" si="97"/>
        <v>-6.3567870363890133</v>
      </c>
      <c r="V199" s="7">
        <f t="shared" ca="1" si="98"/>
        <v>86.712074648457914</v>
      </c>
      <c r="W199" s="23">
        <f t="shared" ca="1" si="99"/>
        <v>0.1794144354419368</v>
      </c>
      <c r="X199" s="24">
        <f t="shared" ca="1" si="100"/>
        <v>-6.1452438581557411E-2</v>
      </c>
      <c r="Y199" s="24">
        <f t="shared" ca="1" si="101"/>
        <v>0.42028130946543102</v>
      </c>
      <c r="Z199" s="7">
        <f t="shared" ca="1" si="102"/>
        <v>693.69659718766331</v>
      </c>
      <c r="AA199" s="7">
        <f t="shared" ca="1" si="103"/>
        <v>461.64321296361101</v>
      </c>
      <c r="AB199" s="7">
        <f t="shared" ca="1" si="104"/>
        <v>-64.589196759097248</v>
      </c>
      <c r="AC199" s="7">
        <f t="shared" ca="1" si="105"/>
        <v>70.91422530176763</v>
      </c>
      <c r="AD199" s="7">
        <f t="shared" ca="1" si="106"/>
        <v>19.08577469823237</v>
      </c>
      <c r="AE199" s="7">
        <f t="shared" ca="1" si="107"/>
        <v>4.6179183599088784E-2</v>
      </c>
      <c r="AF199" s="7">
        <f t="shared" ca="1" si="108"/>
        <v>19.131953881831461</v>
      </c>
      <c r="AG199" s="7" t="e">
        <f ca="1">IF(AB199&gt;0,MOD(DEGREES(ACOS(((SIN(RADIANS(A199))*COS(RADIANS(AC199)))-SIN(RADIANS(S199)))/(COS(RADIANS(A199))*SIN(RADIANS(AC199)))))+180,360),MOD(540-DEGREES(ACOS(((SIN(RADIANS(A199))*COS(RADIANS(AC199)))-SIN(RADIANS(S199)))/(COS(RADIANS(#REF!))*SIN(RADIANS(AC199))))),360))</f>
        <v>#REF!</v>
      </c>
    </row>
    <row r="200" spans="1:33" x14ac:dyDescent="0.2">
      <c r="A200" s="12">
        <f t="shared" ca="1" si="109"/>
        <v>-19</v>
      </c>
      <c r="B200" s="12">
        <f t="shared" ca="1" si="110"/>
        <v>30</v>
      </c>
      <c r="C200" s="3">
        <f t="shared" ca="1" si="112"/>
        <v>-2</v>
      </c>
      <c r="D200" s="2">
        <f t="shared" ca="1" si="111"/>
        <v>41933</v>
      </c>
      <c r="E200" s="5">
        <v>0</v>
      </c>
      <c r="F200" s="7">
        <f t="shared" ca="1" si="82"/>
        <v>2456951.5833333335</v>
      </c>
      <c r="G200" s="7">
        <f t="shared" ca="1" si="83"/>
        <v>0.14802418434862391</v>
      </c>
      <c r="H200" s="7">
        <f t="shared" ca="1" si="84"/>
        <v>209.45105665176015</v>
      </c>
      <c r="I200" s="7">
        <f t="shared" ca="1" si="85"/>
        <v>5686.2591631345986</v>
      </c>
      <c r="J200" s="7">
        <f t="shared" ca="1" si="86"/>
        <v>1.6702408731218671E-2</v>
      </c>
      <c r="K200" s="7">
        <f t="shared" ca="1" si="87"/>
        <v>-1.8478919961778086</v>
      </c>
      <c r="L200" s="7">
        <f t="shared" ca="1" si="88"/>
        <v>207.60316465558233</v>
      </c>
      <c r="M200" s="7">
        <f t="shared" ca="1" si="89"/>
        <v>5684.4112711384205</v>
      </c>
      <c r="N200" s="7">
        <f t="shared" ca="1" si="90"/>
        <v>0.99558350369385484</v>
      </c>
      <c r="O200" s="7">
        <f t="shared" ca="1" si="91"/>
        <v>207.59901043281252</v>
      </c>
      <c r="P200" s="7">
        <f t="shared" ca="1" si="92"/>
        <v>23.437366177989553</v>
      </c>
      <c r="Q200" s="7">
        <f t="shared" ca="1" si="93"/>
        <v>23.434941909010192</v>
      </c>
      <c r="R200" s="7">
        <f t="shared" ca="1" si="94"/>
        <v>-154.37559114809051</v>
      </c>
      <c r="S200" s="7">
        <f t="shared" ca="1" si="95"/>
        <v>-10.6174220621117</v>
      </c>
      <c r="T200" s="7">
        <f t="shared" ca="1" si="96"/>
        <v>4.3018106393419214E-2</v>
      </c>
      <c r="U200" s="7">
        <f t="shared" ca="1" si="97"/>
        <v>15.320556785873761</v>
      </c>
      <c r="V200" s="7">
        <f t="shared" ca="1" si="98"/>
        <v>94.599552428141649</v>
      </c>
      <c r="W200" s="23">
        <f t="shared" ca="1" si="99"/>
        <v>0.32269405778758764</v>
      </c>
      <c r="X200" s="24">
        <f t="shared" ca="1" si="100"/>
        <v>5.9917523264971961E-2</v>
      </c>
      <c r="Y200" s="24">
        <f t="shared" ca="1" si="101"/>
        <v>0.58547059231020326</v>
      </c>
      <c r="Z200" s="7">
        <f t="shared" ca="1" si="102"/>
        <v>756.79641942513319</v>
      </c>
      <c r="AA200" s="7">
        <f t="shared" ca="1" si="103"/>
        <v>255.32055678587375</v>
      </c>
      <c r="AB200" s="7">
        <f t="shared" ca="1" si="104"/>
        <v>-116.16986080353156</v>
      </c>
      <c r="AC200" s="7">
        <f t="shared" ca="1" si="105"/>
        <v>110.47999100579167</v>
      </c>
      <c r="AD200" s="7">
        <f t="shared" ca="1" si="106"/>
        <v>-20.479991005791675</v>
      </c>
      <c r="AE200" s="7">
        <f t="shared" ca="1" si="107"/>
        <v>1.5449011013362464E-2</v>
      </c>
      <c r="AF200" s="7">
        <f t="shared" ca="1" si="108"/>
        <v>-20.464541994778312</v>
      </c>
      <c r="AG200" s="7" t="e">
        <f ca="1">IF(AB200&gt;0,MOD(DEGREES(ACOS(((SIN(RADIANS(A200))*COS(RADIANS(AC200)))-SIN(RADIANS(S200)))/(COS(RADIANS(A200))*SIN(RADIANS(AC200)))))+180,360),MOD(540-DEGREES(ACOS(((SIN(RADIANS(A200))*COS(RADIANS(AC200)))-SIN(RADIANS(S200)))/(COS(RADIANS(#REF!))*SIN(RADIANS(AC200))))),360))</f>
        <v>#REF!</v>
      </c>
    </row>
    <row r="201" spans="1:33" x14ac:dyDescent="0.2">
      <c r="A201" s="12">
        <f t="shared" ca="1" si="109"/>
        <v>67</v>
      </c>
      <c r="B201" s="12">
        <f t="shared" ca="1" si="110"/>
        <v>129</v>
      </c>
      <c r="C201" s="3">
        <f t="shared" ca="1" si="112"/>
        <v>-10</v>
      </c>
      <c r="D201" s="2">
        <f t="shared" ca="1" si="111"/>
        <v>39624</v>
      </c>
      <c r="E201" s="5">
        <v>0</v>
      </c>
      <c r="F201" s="7">
        <f t="shared" ca="1" si="82"/>
        <v>2454642.9166666665</v>
      </c>
      <c r="G201" s="7">
        <f t="shared" ca="1" si="83"/>
        <v>8.4816335843025642E-2</v>
      </c>
      <c r="H201" s="7">
        <f t="shared" ca="1" si="84"/>
        <v>93.919846689908354</v>
      </c>
      <c r="I201" s="7">
        <f t="shared" ca="1" si="85"/>
        <v>3410.8366483209211</v>
      </c>
      <c r="J201" s="7">
        <f t="shared" ca="1" si="86"/>
        <v>1.6705067664234335E-2</v>
      </c>
      <c r="K201" s="7">
        <f t="shared" ca="1" si="87"/>
        <v>0.2986844064766449</v>
      </c>
      <c r="L201" s="7">
        <f t="shared" ca="1" si="88"/>
        <v>94.218531096384993</v>
      </c>
      <c r="M201" s="7">
        <f t="shared" ca="1" si="89"/>
        <v>3411.1353327273978</v>
      </c>
      <c r="N201" s="7">
        <f t="shared" ca="1" si="90"/>
        <v>1.0164998237435023</v>
      </c>
      <c r="O201" s="7">
        <f t="shared" ca="1" si="91"/>
        <v>94.215849658145316</v>
      </c>
      <c r="P201" s="7">
        <f t="shared" ca="1" si="92"/>
        <v>23.438188144472047</v>
      </c>
      <c r="Q201" s="7">
        <f t="shared" ca="1" si="93"/>
        <v>23.440177460173366</v>
      </c>
      <c r="R201" s="7">
        <f t="shared" ca="1" si="94"/>
        <v>94.593495909381929</v>
      </c>
      <c r="S201" s="7">
        <f t="shared" ca="1" si="95"/>
        <v>23.372977037400389</v>
      </c>
      <c r="T201" s="7">
        <f t="shared" ca="1" si="96"/>
        <v>4.3037876603001464E-2</v>
      </c>
      <c r="U201" s="7">
        <f t="shared" ca="1" si="97"/>
        <v>-2.7009923700073437</v>
      </c>
      <c r="V201" s="7" t="e">
        <f t="shared" ca="1" si="98"/>
        <v>#NUM!</v>
      </c>
      <c r="W201" s="23">
        <f t="shared" ca="1" si="99"/>
        <v>-0.27312431085416156</v>
      </c>
      <c r="X201" s="24" t="e">
        <f t="shared" ca="1" si="100"/>
        <v>#NUM!</v>
      </c>
      <c r="Y201" s="24" t="e">
        <f t="shared" ca="1" si="101"/>
        <v>#NUM!</v>
      </c>
      <c r="Z201" s="7" t="e">
        <f t="shared" ca="1" si="102"/>
        <v>#NUM!</v>
      </c>
      <c r="AA201" s="7">
        <f t="shared" ca="1" si="103"/>
        <v>1113.2990076299925</v>
      </c>
      <c r="AB201" s="7">
        <f t="shared" ca="1" si="104"/>
        <v>98.324751907498126</v>
      </c>
      <c r="AC201" s="7">
        <f t="shared" ca="1" si="105"/>
        <v>71.744875384784805</v>
      </c>
      <c r="AD201" s="7">
        <f t="shared" ca="1" si="106"/>
        <v>18.255124615215195</v>
      </c>
      <c r="AE201" s="7">
        <f t="shared" ca="1" si="107"/>
        <v>4.8392313743112009E-2</v>
      </c>
      <c r="AF201" s="7">
        <f t="shared" ca="1" si="108"/>
        <v>18.303516928958306</v>
      </c>
      <c r="AG201" s="7">
        <f ca="1">IF(AB201&gt;0,MOD(DEGREES(ACOS(((SIN(RADIANS(A201))*COS(RADIANS(AC201)))-SIN(RADIANS(S201)))/(COS(RADIANS(A201))*SIN(RADIANS(AC201)))))+180,360),MOD(540-DEGREES(ACOS(((SIN(RADIANS(A201))*COS(RADIANS(AC201)))-SIN(RADIANS(S201)))/(COS(RADIANS(#REF!))*SIN(RADIANS(AC201))))),360))</f>
        <v>286.98042939975943</v>
      </c>
    </row>
    <row r="202" spans="1:33" x14ac:dyDescent="0.2">
      <c r="A202" s="12">
        <f t="shared" ca="1" si="109"/>
        <v>13</v>
      </c>
      <c r="B202" s="12">
        <f t="shared" ca="1" si="110"/>
        <v>72</v>
      </c>
      <c r="C202" s="3">
        <f t="shared" ca="1" si="112"/>
        <v>-11</v>
      </c>
      <c r="D202" s="2">
        <f t="shared" ca="1" si="111"/>
        <v>40979</v>
      </c>
      <c r="E202" s="5">
        <v>0</v>
      </c>
      <c r="F202" s="7">
        <f t="shared" ca="1" si="82"/>
        <v>2455997.9583333335</v>
      </c>
      <c r="G202" s="7">
        <f t="shared" ca="1" si="83"/>
        <v>0.12191535477983542</v>
      </c>
      <c r="H202" s="7">
        <f t="shared" ca="1" si="84"/>
        <v>349.51309067821421</v>
      </c>
      <c r="I202" s="7">
        <f t="shared" ca="1" si="85"/>
        <v>4746.3660955579899</v>
      </c>
      <c r="J202" s="7">
        <f t="shared" ca="1" si="86"/>
        <v>1.6703507161044202E-2</v>
      </c>
      <c r="K202" s="7">
        <f t="shared" ca="1" si="87"/>
        <v>1.7680597550645836</v>
      </c>
      <c r="L202" s="7">
        <f t="shared" ca="1" si="88"/>
        <v>351.28115043327881</v>
      </c>
      <c r="M202" s="7">
        <f t="shared" ca="1" si="89"/>
        <v>4748.1341553130542</v>
      </c>
      <c r="N202" s="7">
        <f t="shared" ca="1" si="90"/>
        <v>0.9935412261550105</v>
      </c>
      <c r="O202" s="7">
        <f t="shared" ca="1" si="91"/>
        <v>351.27993005801619</v>
      </c>
      <c r="P202" s="7">
        <f t="shared" ca="1" si="92"/>
        <v>23.437705701994968</v>
      </c>
      <c r="Q202" s="7">
        <f t="shared" ca="1" si="93"/>
        <v>23.436798262503949</v>
      </c>
      <c r="R202" s="7">
        <f t="shared" ca="1" si="94"/>
        <v>-8.0104069776308968</v>
      </c>
      <c r="S202" s="7">
        <f t="shared" ca="1" si="95"/>
        <v>-3.4570198247445005</v>
      </c>
      <c r="T202" s="7">
        <f t="shared" ca="1" si="96"/>
        <v>4.3025115694070352E-2</v>
      </c>
      <c r="U202" s="7">
        <f t="shared" ca="1" si="97"/>
        <v>-9.8970161904815122</v>
      </c>
      <c r="V202" s="7">
        <f t="shared" ca="1" si="98"/>
        <v>90.057353832718519</v>
      </c>
      <c r="W202" s="23">
        <f t="shared" ca="1" si="99"/>
        <v>-0.15146040542327674</v>
      </c>
      <c r="X202" s="24">
        <f t="shared" ca="1" si="100"/>
        <v>-0.4016197216252726</v>
      </c>
      <c r="Y202" s="24">
        <f t="shared" ca="1" si="101"/>
        <v>9.8698910778719146E-2</v>
      </c>
      <c r="Z202" s="7">
        <f t="shared" ca="1" si="102"/>
        <v>720.45883066174815</v>
      </c>
      <c r="AA202" s="7">
        <f t="shared" ca="1" si="103"/>
        <v>938.10298380951849</v>
      </c>
      <c r="AB202" s="7">
        <f t="shared" ca="1" si="104"/>
        <v>54.525745952379623</v>
      </c>
      <c r="AC202" s="7">
        <f t="shared" ca="1" si="105"/>
        <v>56.57330786245106</v>
      </c>
      <c r="AD202" s="7">
        <f t="shared" ca="1" si="106"/>
        <v>33.42669213754894</v>
      </c>
      <c r="AE202" s="7">
        <f t="shared" ca="1" si="107"/>
        <v>2.4383687298952413E-2</v>
      </c>
      <c r="AF202" s="7">
        <f t="shared" ca="1" si="108"/>
        <v>33.451075824847891</v>
      </c>
      <c r="AG202" s="7">
        <f ca="1">IF(AB202&gt;0,MOD(DEGREES(ACOS(((SIN(RADIANS(A202))*COS(RADIANS(AC202)))-SIN(RADIANS(S202)))/(COS(RADIANS(A202))*SIN(RADIANS(AC202)))))+180,360),MOD(540-DEGREES(ACOS(((SIN(RADIANS(A202))*COS(RADIANS(AC202)))-SIN(RADIANS(S202)))/(COS(RADIANS(#REF!))*SIN(RADIANS(AC202))))),360))</f>
        <v>256.906839605296</v>
      </c>
    </row>
    <row r="203" spans="1:33" x14ac:dyDescent="0.2">
      <c r="A203" s="12">
        <f t="shared" ca="1" si="109"/>
        <v>33</v>
      </c>
      <c r="B203" s="12">
        <f t="shared" ca="1" si="110"/>
        <v>-81</v>
      </c>
      <c r="C203" s="3">
        <f t="shared" ca="1" si="112"/>
        <v>-6</v>
      </c>
      <c r="D203" s="2">
        <f t="shared" ca="1" si="111"/>
        <v>43342</v>
      </c>
      <c r="E203" s="5">
        <v>0</v>
      </c>
      <c r="F203" s="7">
        <f t="shared" ca="1" si="82"/>
        <v>2458360.75</v>
      </c>
      <c r="G203" s="7">
        <f t="shared" ca="1" si="83"/>
        <v>0.18660506502395618</v>
      </c>
      <c r="H203" s="7">
        <f t="shared" ca="1" si="84"/>
        <v>158.39246559749245</v>
      </c>
      <c r="I203" s="7">
        <f t="shared" ca="1" si="85"/>
        <v>7075.1342248140618</v>
      </c>
      <c r="J203" s="7">
        <f t="shared" ca="1" si="86"/>
        <v>1.6700785271003837E-2</v>
      </c>
      <c r="K203" s="7">
        <f t="shared" ca="1" si="87"/>
        <v>-1.5515160446307392</v>
      </c>
      <c r="L203" s="7">
        <f t="shared" ca="1" si="88"/>
        <v>156.8409495528617</v>
      </c>
      <c r="M203" s="7">
        <f t="shared" ca="1" si="89"/>
        <v>7073.5827087694306</v>
      </c>
      <c r="N203" s="7">
        <f t="shared" ca="1" si="90"/>
        <v>1.0097332203504024</v>
      </c>
      <c r="O203" s="7">
        <f t="shared" ca="1" si="91"/>
        <v>156.83130238008226</v>
      </c>
      <c r="P203" s="7">
        <f t="shared" ca="1" si="92"/>
        <v>23.43686446531024</v>
      </c>
      <c r="Q203" s="7">
        <f t="shared" ca="1" si="93"/>
        <v>23.435428473854046</v>
      </c>
      <c r="R203" s="7">
        <f t="shared" ca="1" si="94"/>
        <v>158.56246644446691</v>
      </c>
      <c r="S203" s="7">
        <f t="shared" ca="1" si="95"/>
        <v>9.0024668349341415</v>
      </c>
      <c r="T203" s="7">
        <f t="shared" ca="1" si="96"/>
        <v>4.3019943526448938E-2</v>
      </c>
      <c r="U203" s="7">
        <f t="shared" ca="1" si="97"/>
        <v>-0.72734102846146909</v>
      </c>
      <c r="V203" s="7">
        <f t="shared" ca="1" si="98"/>
        <v>96.917242474447974</v>
      </c>
      <c r="W203" s="23">
        <f t="shared" ca="1" si="99"/>
        <v>0.47550509793643159</v>
      </c>
      <c r="X203" s="24">
        <f t="shared" ca="1" si="100"/>
        <v>0.20629053550740944</v>
      </c>
      <c r="Y203" s="24">
        <f t="shared" ca="1" si="101"/>
        <v>0.74471966036545378</v>
      </c>
      <c r="Z203" s="7">
        <f t="shared" ca="1" si="102"/>
        <v>775.33793979558379</v>
      </c>
      <c r="AA203" s="7">
        <f t="shared" ca="1" si="103"/>
        <v>35.272658971538533</v>
      </c>
      <c r="AB203" s="7">
        <f t="shared" ca="1" si="104"/>
        <v>-171.18183525711538</v>
      </c>
      <c r="AC203" s="7">
        <f t="shared" ca="1" si="105"/>
        <v>137.1658614031613</v>
      </c>
      <c r="AD203" s="7">
        <f t="shared" ca="1" si="106"/>
        <v>-47.165861403161301</v>
      </c>
      <c r="AE203" s="7">
        <f t="shared" ca="1" si="107"/>
        <v>5.3494680741360337E-3</v>
      </c>
      <c r="AF203" s="7">
        <f t="shared" ca="1" si="108"/>
        <v>-47.160511935087165</v>
      </c>
      <c r="AG203" s="7" t="e">
        <f ca="1">IF(AB203&gt;0,MOD(DEGREES(ACOS(((SIN(RADIANS(A203))*COS(RADIANS(AC203)))-SIN(RADIANS(S203)))/(COS(RADIANS(A203))*SIN(RADIANS(AC203)))))+180,360),MOD(540-DEGREES(ACOS(((SIN(RADIANS(A203))*COS(RADIANS(AC203)))-SIN(RADIANS(S203)))/(COS(RADIANS(#REF!))*SIN(RADIANS(AC203))))),360))</f>
        <v>#REF!</v>
      </c>
    </row>
    <row r="204" spans="1:33" x14ac:dyDescent="0.2">
      <c r="A204" s="12">
        <f t="shared" ca="1" si="109"/>
        <v>-35</v>
      </c>
      <c r="B204" s="12">
        <f t="shared" ca="1" si="110"/>
        <v>99</v>
      </c>
      <c r="C204" s="3">
        <f t="shared" ca="1" si="112"/>
        <v>5</v>
      </c>
      <c r="D204" s="2">
        <f t="shared" ca="1" si="111"/>
        <v>42092</v>
      </c>
      <c r="E204" s="5">
        <v>0</v>
      </c>
      <c r="F204" s="7">
        <f t="shared" ca="1" si="82"/>
        <v>2457110.2916666665</v>
      </c>
      <c r="G204" s="7">
        <f t="shared" ca="1" si="83"/>
        <v>0.15236938170202632</v>
      </c>
      <c r="H204" s="7">
        <f t="shared" ca="1" si="84"/>
        <v>5.8815068332833107</v>
      </c>
      <c r="I204" s="7">
        <f t="shared" ca="1" si="85"/>
        <v>5842.6821409790864</v>
      </c>
      <c r="J204" s="7">
        <f t="shared" ca="1" si="86"/>
        <v>1.6702225906779902E-2</v>
      </c>
      <c r="K204" s="7">
        <f t="shared" ca="1" si="87"/>
        <v>1.9030586050290081</v>
      </c>
      <c r="L204" s="7">
        <f t="shared" ca="1" si="88"/>
        <v>7.7845654383123186</v>
      </c>
      <c r="M204" s="7">
        <f t="shared" ca="1" si="89"/>
        <v>5844.5851995841158</v>
      </c>
      <c r="N204" s="7">
        <f t="shared" ca="1" si="90"/>
        <v>0.9981488574161459</v>
      </c>
      <c r="O204" s="7">
        <f t="shared" ca="1" si="91"/>
        <v>7.7797331410315342</v>
      </c>
      <c r="P204" s="7">
        <f t="shared" ca="1" si="92"/>
        <v>23.437309672253157</v>
      </c>
      <c r="Q204" s="7">
        <f t="shared" ca="1" si="93"/>
        <v>23.434791221819296</v>
      </c>
      <c r="R204" s="7">
        <f t="shared" ca="1" si="94"/>
        <v>7.1449335920442119</v>
      </c>
      <c r="S204" s="7">
        <f t="shared" ca="1" si="95"/>
        <v>3.086032863042083</v>
      </c>
      <c r="T204" s="7">
        <f t="shared" ca="1" si="96"/>
        <v>4.3017537449261227E-2</v>
      </c>
      <c r="U204" s="7">
        <f t="shared" ca="1" si="97"/>
        <v>-5.0487641432455419</v>
      </c>
      <c r="V204" s="7">
        <f t="shared" ca="1" si="98"/>
        <v>88.855314547888298</v>
      </c>
      <c r="W204" s="23">
        <f t="shared" ca="1" si="99"/>
        <v>0.43683941954392053</v>
      </c>
      <c r="X204" s="24">
        <f t="shared" ca="1" si="100"/>
        <v>0.19001910135534192</v>
      </c>
      <c r="Y204" s="24">
        <f t="shared" ca="1" si="101"/>
        <v>0.68365973773249911</v>
      </c>
      <c r="Z204" s="7">
        <f t="shared" ca="1" si="102"/>
        <v>710.84251638310639</v>
      </c>
      <c r="AA204" s="7">
        <f t="shared" ca="1" si="103"/>
        <v>90.951235856754465</v>
      </c>
      <c r="AB204" s="7">
        <f t="shared" ca="1" si="104"/>
        <v>-157.26219103581138</v>
      </c>
      <c r="AC204" s="7">
        <f t="shared" ca="1" si="105"/>
        <v>141.74596369874024</v>
      </c>
      <c r="AD204" s="7">
        <f t="shared" ca="1" si="106"/>
        <v>-51.74596369874024</v>
      </c>
      <c r="AE204" s="7">
        <f t="shared" ca="1" si="107"/>
        <v>4.5493603573653367E-3</v>
      </c>
      <c r="AF204" s="7">
        <f t="shared" ca="1" si="108"/>
        <v>-51.741414338382874</v>
      </c>
      <c r="AG204" s="7" t="e">
        <f ca="1">IF(AB204&gt;0,MOD(DEGREES(ACOS(((SIN(RADIANS(A204))*COS(RADIANS(AC204)))-SIN(RADIANS(S204)))/(COS(RADIANS(A204))*SIN(RADIANS(AC204)))))+180,360),MOD(540-DEGREES(ACOS(((SIN(RADIANS(A204))*COS(RADIANS(AC204)))-SIN(RADIANS(S204)))/(COS(RADIANS(#REF!))*SIN(RADIANS(AC204))))),360))</f>
        <v>#REF!</v>
      </c>
    </row>
    <row r="205" spans="1:33" x14ac:dyDescent="0.2">
      <c r="A205" s="12">
        <f t="shared" ca="1" si="109"/>
        <v>38</v>
      </c>
      <c r="B205" s="12">
        <f t="shared" ca="1" si="110"/>
        <v>-17</v>
      </c>
      <c r="C205" s="3">
        <f t="shared" ca="1" si="112"/>
        <v>6</v>
      </c>
      <c r="D205" s="2">
        <f t="shared" ca="1" si="111"/>
        <v>39565</v>
      </c>
      <c r="E205" s="5">
        <v>0</v>
      </c>
      <c r="F205" s="7">
        <f t="shared" ca="1" si="82"/>
        <v>2454583.25</v>
      </c>
      <c r="G205" s="7">
        <f t="shared" ca="1" si="83"/>
        <v>8.3182751540041067E-2</v>
      </c>
      <c r="H205" s="7">
        <f t="shared" ca="1" si="84"/>
        <v>35.109554117049356</v>
      </c>
      <c r="I205" s="7">
        <f t="shared" ca="1" si="85"/>
        <v>3352.0291648870061</v>
      </c>
      <c r="J205" s="7">
        <f t="shared" ca="1" si="86"/>
        <v>1.6705136369989312E-2</v>
      </c>
      <c r="K205" s="7">
        <f t="shared" ca="1" si="87"/>
        <v>1.7604369813157363</v>
      </c>
      <c r="L205" s="7">
        <f t="shared" ca="1" si="88"/>
        <v>36.869991098365091</v>
      </c>
      <c r="M205" s="7">
        <f t="shared" ca="1" si="89"/>
        <v>3353.7896018683218</v>
      </c>
      <c r="N205" s="7">
        <f t="shared" ca="1" si="90"/>
        <v>1.006504290566087</v>
      </c>
      <c r="O205" s="7">
        <f t="shared" ca="1" si="91"/>
        <v>36.867100358724521</v>
      </c>
      <c r="P205" s="7">
        <f t="shared" ca="1" si="92"/>
        <v>23.438209387902148</v>
      </c>
      <c r="Q205" s="7">
        <f t="shared" ca="1" si="93"/>
        <v>23.440284488608892</v>
      </c>
      <c r="R205" s="7">
        <f t="shared" ca="1" si="94"/>
        <v>34.529386688998741</v>
      </c>
      <c r="S205" s="7">
        <f t="shared" ca="1" si="95"/>
        <v>13.807483712547516</v>
      </c>
      <c r="T205" s="7">
        <f t="shared" ca="1" si="96"/>
        <v>4.3038280809364809E-2</v>
      </c>
      <c r="U205" s="7">
        <f t="shared" ca="1" si="97"/>
        <v>2.3107521824360893</v>
      </c>
      <c r="V205" s="7">
        <f t="shared" ca="1" si="98"/>
        <v>102.18145582350223</v>
      </c>
      <c r="W205" s="23">
        <f t="shared" ca="1" si="99"/>
        <v>0.79561753320664164</v>
      </c>
      <c r="X205" s="24">
        <f t="shared" ca="1" si="100"/>
        <v>0.5117801559191355</v>
      </c>
      <c r="Y205" s="24">
        <f t="shared" ca="1" si="101"/>
        <v>1.0794549104941478</v>
      </c>
      <c r="Z205" s="7">
        <f t="shared" ca="1" si="102"/>
        <v>817.45164658801787</v>
      </c>
      <c r="AA205" s="7">
        <f t="shared" ca="1" si="103"/>
        <v>1014.3107521824361</v>
      </c>
      <c r="AB205" s="7">
        <f t="shared" ca="1" si="104"/>
        <v>73.577688045609023</v>
      </c>
      <c r="AC205" s="7">
        <f t="shared" ca="1" si="105"/>
        <v>68.698310672012298</v>
      </c>
      <c r="AD205" s="7">
        <f t="shared" ca="1" si="106"/>
        <v>21.301689327987702</v>
      </c>
      <c r="AE205" s="7">
        <f t="shared" ca="1" si="107"/>
        <v>4.1065151847015688E-2</v>
      </c>
      <c r="AF205" s="7">
        <f t="shared" ca="1" si="108"/>
        <v>21.342754479834717</v>
      </c>
      <c r="AG205" s="7">
        <f ca="1">IF(AB205&gt;0,MOD(DEGREES(ACOS(((SIN(RADIANS(A205))*COS(RADIANS(AC205)))-SIN(RADIANS(S205)))/(COS(RADIANS(A205))*SIN(RADIANS(AC205)))))+180,360),MOD(540-DEGREES(ACOS(((SIN(RADIANS(A205))*COS(RADIANS(AC205)))-SIN(RADIANS(S205)))/(COS(RADIANS(#REF!))*SIN(RADIANS(AC205))))),360))</f>
        <v>271.17097920383566</v>
      </c>
    </row>
    <row r="206" spans="1:33" x14ac:dyDescent="0.2">
      <c r="A206" s="12">
        <f t="shared" ca="1" si="109"/>
        <v>79</v>
      </c>
      <c r="B206" s="12">
        <f t="shared" ca="1" si="110"/>
        <v>-9</v>
      </c>
      <c r="C206" s="3">
        <f t="shared" ca="1" si="112"/>
        <v>-5</v>
      </c>
      <c r="D206" s="2">
        <f t="shared" ca="1" si="111"/>
        <v>40188</v>
      </c>
      <c r="E206" s="5">
        <v>0</v>
      </c>
      <c r="F206" s="7">
        <f t="shared" ca="1" si="82"/>
        <v>2455206.7083333335</v>
      </c>
      <c r="G206" s="7">
        <f t="shared" ca="1" si="83"/>
        <v>0.10025211042665266</v>
      </c>
      <c r="H206" s="7">
        <f t="shared" ca="1" si="84"/>
        <v>289.61961548897261</v>
      </c>
      <c r="I206" s="7">
        <f t="shared" ca="1" si="85"/>
        <v>3966.5098733829432</v>
      </c>
      <c r="J206" s="7">
        <f t="shared" ca="1" si="86"/>
        <v>1.6704418428637464E-2</v>
      </c>
      <c r="K206" s="7">
        <f t="shared" ca="1" si="87"/>
        <v>0.22161062930745998</v>
      </c>
      <c r="L206" s="7">
        <f t="shared" ca="1" si="88"/>
        <v>289.84122611828008</v>
      </c>
      <c r="M206" s="7">
        <f t="shared" ca="1" si="89"/>
        <v>3966.7314840122508</v>
      </c>
      <c r="N206" s="7">
        <f t="shared" ca="1" si="90"/>
        <v>0.98340796511191908</v>
      </c>
      <c r="O206" s="7">
        <f t="shared" ca="1" si="91"/>
        <v>289.83999447033665</v>
      </c>
      <c r="P206" s="7">
        <f t="shared" ca="1" si="92"/>
        <v>23.437987414818704</v>
      </c>
      <c r="Q206" s="7">
        <f t="shared" ca="1" si="93"/>
        <v>23.438910623144277</v>
      </c>
      <c r="R206" s="7">
        <f t="shared" ca="1" si="94"/>
        <v>-68.532225690998615</v>
      </c>
      <c r="S206" s="7">
        <f t="shared" ca="1" si="95"/>
        <v>-21.972466960640823</v>
      </c>
      <c r="T206" s="7">
        <f t="shared" ca="1" si="96"/>
        <v>4.3033092389543302E-2</v>
      </c>
      <c r="U206" s="7">
        <f t="shared" ca="1" si="97"/>
        <v>-7.3904775531425049</v>
      </c>
      <c r="V206" s="7" t="e">
        <f t="shared" ca="1" si="98"/>
        <v>#NUM!</v>
      </c>
      <c r="W206" s="23">
        <f t="shared" ca="1" si="99"/>
        <v>0.3217989427452379</v>
      </c>
      <c r="X206" s="24" t="e">
        <f t="shared" ca="1" si="100"/>
        <v>#NUM!</v>
      </c>
      <c r="Y206" s="24" t="e">
        <f t="shared" ca="1" si="101"/>
        <v>#NUM!</v>
      </c>
      <c r="Z206" s="7" t="e">
        <f t="shared" ca="1" si="102"/>
        <v>#NUM!</v>
      </c>
      <c r="AA206" s="7">
        <f t="shared" ca="1" si="103"/>
        <v>256.60952244685751</v>
      </c>
      <c r="AB206" s="7">
        <f t="shared" ca="1" si="104"/>
        <v>-115.84761938828562</v>
      </c>
      <c r="AC206" s="7">
        <f t="shared" ca="1" si="105"/>
        <v>116.38705812609905</v>
      </c>
      <c r="AD206" s="7">
        <f t="shared" ca="1" si="106"/>
        <v>-26.387058126099049</v>
      </c>
      <c r="AE206" s="7">
        <f t="shared" ca="1" si="107"/>
        <v>1.1630185015357983E-2</v>
      </c>
      <c r="AF206" s="7">
        <f t="shared" ca="1" si="108"/>
        <v>-26.375427941083689</v>
      </c>
      <c r="AG206" s="7" t="e">
        <f ca="1">IF(AB206&gt;0,MOD(DEGREES(ACOS(((SIN(RADIANS(A206))*COS(RADIANS(AC206)))-SIN(RADIANS(S206)))/(COS(RADIANS(A206))*SIN(RADIANS(AC206)))))+180,360),MOD(540-DEGREES(ACOS(((SIN(RADIANS(A206))*COS(RADIANS(AC206)))-SIN(RADIANS(S206)))/(COS(RADIANS(#REF!))*SIN(RADIANS(AC206))))),360))</f>
        <v>#REF!</v>
      </c>
    </row>
    <row r="207" spans="1:33" x14ac:dyDescent="0.2">
      <c r="A207" s="12">
        <f t="shared" ca="1" si="109"/>
        <v>1</v>
      </c>
      <c r="B207" s="12">
        <f t="shared" ca="1" si="110"/>
        <v>-138</v>
      </c>
      <c r="C207" s="3">
        <f t="shared" ca="1" si="112"/>
        <v>1</v>
      </c>
      <c r="D207" s="2">
        <f t="shared" ca="1" si="111"/>
        <v>38697</v>
      </c>
      <c r="E207" s="5">
        <v>0</v>
      </c>
      <c r="F207" s="7">
        <f t="shared" ca="1" si="82"/>
        <v>2453715.4583333335</v>
      </c>
      <c r="G207" s="7">
        <f t="shared" ca="1" si="83"/>
        <v>5.94239105635452E-2</v>
      </c>
      <c r="H207" s="7">
        <f t="shared" ca="1" si="84"/>
        <v>259.77298766735657</v>
      </c>
      <c r="I207" s="7">
        <f t="shared" ca="1" si="85"/>
        <v>2496.73345426278</v>
      </c>
      <c r="J207" s="7">
        <f t="shared" ca="1" si="86"/>
        <v>1.6706135549668454E-2</v>
      </c>
      <c r="K207" s="7">
        <f t="shared" ca="1" si="87"/>
        <v>-0.77094947452858231</v>
      </c>
      <c r="L207" s="7">
        <f t="shared" ca="1" si="88"/>
        <v>259.00203819282797</v>
      </c>
      <c r="M207" s="7">
        <f t="shared" ca="1" si="89"/>
        <v>2495.9625047882514</v>
      </c>
      <c r="N207" s="7">
        <f t="shared" ca="1" si="90"/>
        <v>0.98469802630609737</v>
      </c>
      <c r="O207" s="7">
        <f t="shared" ca="1" si="91"/>
        <v>258.99550944089242</v>
      </c>
      <c r="P207" s="7">
        <f t="shared" ca="1" si="92"/>
        <v>23.438518352201111</v>
      </c>
      <c r="Q207" s="7">
        <f t="shared" ca="1" si="93"/>
        <v>23.441038632724762</v>
      </c>
      <c r="R207" s="7">
        <f t="shared" ca="1" si="94"/>
        <v>-101.96697756817819</v>
      </c>
      <c r="S207" s="7">
        <f t="shared" ca="1" si="95"/>
        <v>-22.985016205115663</v>
      </c>
      <c r="T207" s="7">
        <f t="shared" ca="1" si="96"/>
        <v>4.3041128987824903E-2</v>
      </c>
      <c r="U207" s="7">
        <f t="shared" ca="1" si="97"/>
        <v>6.9129376549159716</v>
      </c>
      <c r="V207" s="7">
        <f t="shared" ca="1" si="98"/>
        <v>90.480740085272885</v>
      </c>
      <c r="W207" s="23">
        <f t="shared" ca="1" si="99"/>
        <v>0.92019934885075272</v>
      </c>
      <c r="X207" s="24">
        <f t="shared" ca="1" si="100"/>
        <v>0.66886395972499468</v>
      </c>
      <c r="Y207" s="24">
        <f t="shared" ca="1" si="101"/>
        <v>1.1715347379765109</v>
      </c>
      <c r="Z207" s="7">
        <f t="shared" ca="1" si="102"/>
        <v>723.84592068218308</v>
      </c>
      <c r="AA207" s="7">
        <f t="shared" ca="1" si="103"/>
        <v>834.91293765491594</v>
      </c>
      <c r="AB207" s="7">
        <f t="shared" ca="1" si="104"/>
        <v>28.728234413728984</v>
      </c>
      <c r="AC207" s="7">
        <f t="shared" ca="1" si="105"/>
        <v>36.836366986940945</v>
      </c>
      <c r="AD207" s="7">
        <f t="shared" ca="1" si="106"/>
        <v>53.163633013059055</v>
      </c>
      <c r="AE207" s="7">
        <f t="shared" ca="1" si="107"/>
        <v>1.2081248092296671E-2</v>
      </c>
      <c r="AF207" s="7">
        <f t="shared" ca="1" si="108"/>
        <v>53.175714261151349</v>
      </c>
      <c r="AG207" s="7">
        <f ca="1">IF(AB207&gt;0,MOD(DEGREES(ACOS(((SIN(RADIANS(A207))*COS(RADIANS(AC207)))-SIN(RADIANS(S207)))/(COS(RADIANS(A207))*SIN(RADIANS(AC207)))))+180,360),MOD(540-DEGREES(ACOS(((SIN(RADIANS(A207))*COS(RADIANS(AC207)))-SIN(RADIANS(S207)))/(COS(RADIANS(#REF!))*SIN(RADIANS(AC207))))),360))</f>
        <v>227.56707087820496</v>
      </c>
    </row>
    <row r="208" spans="1:33" x14ac:dyDescent="0.2">
      <c r="A208" s="12">
        <f t="shared" ca="1" si="109"/>
        <v>1</v>
      </c>
      <c r="B208" s="12">
        <f t="shared" ca="1" si="110"/>
        <v>90</v>
      </c>
      <c r="C208" s="3">
        <f t="shared" ca="1" si="112"/>
        <v>9</v>
      </c>
      <c r="D208" s="2">
        <f t="shared" ca="1" si="111"/>
        <v>42032</v>
      </c>
      <c r="E208" s="5">
        <v>0</v>
      </c>
      <c r="F208" s="7">
        <f t="shared" ca="1" si="82"/>
        <v>2457050.125</v>
      </c>
      <c r="G208" s="7">
        <f t="shared" ca="1" si="83"/>
        <v>0.15072210814510609</v>
      </c>
      <c r="H208" s="7">
        <f t="shared" ca="1" si="84"/>
        <v>306.57839051217252</v>
      </c>
      <c r="I208" s="7">
        <f t="shared" ca="1" si="85"/>
        <v>5783.381857438867</v>
      </c>
      <c r="J208" s="7">
        <f t="shared" ca="1" si="86"/>
        <v>1.6702295216476506E-2</v>
      </c>
      <c r="K208" s="7">
        <f t="shared" ca="1" si="87"/>
        <v>0.77436178997162741</v>
      </c>
      <c r="L208" s="7">
        <f t="shared" ca="1" si="88"/>
        <v>307.35275230214415</v>
      </c>
      <c r="M208" s="7">
        <f t="shared" ca="1" si="89"/>
        <v>5784.1562192288384</v>
      </c>
      <c r="N208" s="7">
        <f t="shared" ca="1" si="90"/>
        <v>0.98471525965347029</v>
      </c>
      <c r="O208" s="7">
        <f t="shared" ca="1" si="91"/>
        <v>307.34818003220096</v>
      </c>
      <c r="P208" s="7">
        <f t="shared" ca="1" si="92"/>
        <v>23.437331093697704</v>
      </c>
      <c r="Q208" s="7">
        <f t="shared" ca="1" si="93"/>
        <v>23.434842066223752</v>
      </c>
      <c r="R208" s="7">
        <f t="shared" ca="1" si="94"/>
        <v>-50.248591922584687</v>
      </c>
      <c r="S208" s="7">
        <f t="shared" ca="1" si="95"/>
        <v>-18.430960795495345</v>
      </c>
      <c r="T208" s="7">
        <f t="shared" ca="1" si="96"/>
        <v>4.3017729420178639E-2</v>
      </c>
      <c r="U208" s="7">
        <f t="shared" ca="1" si="97"/>
        <v>-12.725827465682634</v>
      </c>
      <c r="V208" s="7">
        <f t="shared" ca="1" si="98"/>
        <v>90.544859913333923</v>
      </c>
      <c r="W208" s="23">
        <f t="shared" ca="1" si="99"/>
        <v>0.63383738018450186</v>
      </c>
      <c r="X208" s="24">
        <f t="shared" ca="1" si="100"/>
        <v>0.38232388042524096</v>
      </c>
      <c r="Y208" s="24">
        <f t="shared" ca="1" si="101"/>
        <v>0.88535087994376283</v>
      </c>
      <c r="Z208" s="7">
        <f t="shared" ca="1" si="102"/>
        <v>724.35887930667138</v>
      </c>
      <c r="AA208" s="7">
        <f t="shared" ca="1" si="103"/>
        <v>1247.2741725343174</v>
      </c>
      <c r="AB208" s="7">
        <f t="shared" ca="1" si="104"/>
        <v>131.81854313357934</v>
      </c>
      <c r="AC208" s="7">
        <f t="shared" ca="1" si="105"/>
        <v>129.64233875934889</v>
      </c>
      <c r="AD208" s="7">
        <f t="shared" ca="1" si="106"/>
        <v>-39.642338759348888</v>
      </c>
      <c r="AE208" s="7">
        <f t="shared" ca="1" si="107"/>
        <v>6.9642473835999459E-3</v>
      </c>
      <c r="AF208" s="7">
        <f t="shared" ca="1" si="108"/>
        <v>-39.635374511965288</v>
      </c>
      <c r="AG208" s="7">
        <f ca="1">IF(AB208&gt;0,MOD(DEGREES(ACOS(((SIN(RADIANS(A208))*COS(RADIANS(AC208)))-SIN(RADIANS(S208)))/(COS(RADIANS(A208))*SIN(RADIANS(AC208)))))+180,360),MOD(540-DEGREES(ACOS(((SIN(RADIANS(A208))*COS(RADIANS(AC208)))-SIN(RADIANS(S208)))/(COS(RADIANS(#REF!))*SIN(RADIANS(AC208))))),360))</f>
        <v>246.66053858607305</v>
      </c>
    </row>
    <row r="209" spans="1:33" x14ac:dyDescent="0.2">
      <c r="A209" s="12">
        <f t="shared" ca="1" si="109"/>
        <v>25</v>
      </c>
      <c r="B209" s="12">
        <f t="shared" ca="1" si="110"/>
        <v>26</v>
      </c>
      <c r="C209" s="3">
        <f t="shared" ca="1" si="112"/>
        <v>5</v>
      </c>
      <c r="D209" s="2">
        <f t="shared" ca="1" si="111"/>
        <v>39571</v>
      </c>
      <c r="E209" s="5">
        <v>0</v>
      </c>
      <c r="F209" s="7">
        <f t="shared" ca="1" si="82"/>
        <v>2454589.2916666665</v>
      </c>
      <c r="G209" s="7">
        <f t="shared" ca="1" si="83"/>
        <v>8.3348163358426056E-2</v>
      </c>
      <c r="H209" s="7">
        <f t="shared" ca="1" si="84"/>
        <v>41.064506926240938</v>
      </c>
      <c r="I209" s="7">
        <f t="shared" ca="1" si="85"/>
        <v>3357.9838332513737</v>
      </c>
      <c r="J209" s="7">
        <f t="shared" ca="1" si="86"/>
        <v>1.6705129413082602E-2</v>
      </c>
      <c r="K209" s="7">
        <f t="shared" ca="1" si="87"/>
        <v>1.67380003830803</v>
      </c>
      <c r="L209" s="7">
        <f t="shared" ca="1" si="88"/>
        <v>42.738306964548968</v>
      </c>
      <c r="M209" s="7">
        <f t="shared" ca="1" si="89"/>
        <v>3359.6576332896816</v>
      </c>
      <c r="N209" s="7">
        <f t="shared" ca="1" si="90"/>
        <v>1.0080545038624673</v>
      </c>
      <c r="O209" s="7">
        <f t="shared" ca="1" si="91"/>
        <v>42.735437816212951</v>
      </c>
      <c r="P209" s="7">
        <f t="shared" ca="1" si="92"/>
        <v>23.438207236856513</v>
      </c>
      <c r="Q209" s="7">
        <f t="shared" ca="1" si="93"/>
        <v>23.440273934084903</v>
      </c>
      <c r="R209" s="7">
        <f t="shared" ca="1" si="94"/>
        <v>40.287045941954787</v>
      </c>
      <c r="S209" s="7">
        <f t="shared" ca="1" si="95"/>
        <v>15.661164394248337</v>
      </c>
      <c r="T209" s="7">
        <f t="shared" ca="1" si="96"/>
        <v>4.303824094878466E-2</v>
      </c>
      <c r="U209" s="7">
        <f t="shared" ca="1" si="97"/>
        <v>3.097280185836103</v>
      </c>
      <c r="V209" s="7">
        <f t="shared" ca="1" si="98"/>
        <v>98.475800563933475</v>
      </c>
      <c r="W209" s="23">
        <f t="shared" ca="1" si="99"/>
        <v>0.63396022209316938</v>
      </c>
      <c r="X209" s="24">
        <f t="shared" ca="1" si="100"/>
        <v>0.36041633163779863</v>
      </c>
      <c r="Y209" s="24">
        <f t="shared" ca="1" si="101"/>
        <v>0.90750411254854013</v>
      </c>
      <c r="Z209" s="7">
        <f t="shared" ca="1" si="102"/>
        <v>787.8064045114678</v>
      </c>
      <c r="AA209" s="7">
        <f t="shared" ca="1" si="103"/>
        <v>1247.0972801858361</v>
      </c>
      <c r="AB209" s="7">
        <f t="shared" ca="1" si="104"/>
        <v>131.77432004645902</v>
      </c>
      <c r="AC209" s="7">
        <f t="shared" ca="1" si="105"/>
        <v>117.85790570975783</v>
      </c>
      <c r="AD209" s="7">
        <f t="shared" ca="1" si="106"/>
        <v>-27.85790570975783</v>
      </c>
      <c r="AE209" s="7">
        <f t="shared" ca="1" si="107"/>
        <v>1.0917020973369232E-2</v>
      </c>
      <c r="AF209" s="7">
        <f t="shared" ca="1" si="108"/>
        <v>-27.84698868878446</v>
      </c>
      <c r="AG209" s="7">
        <f ca="1">IF(AB209&gt;0,MOD(DEGREES(ACOS(((SIN(RADIANS(A209))*COS(RADIANS(AC209)))-SIN(RADIANS(S209)))/(COS(RADIANS(A209))*SIN(RADIANS(AC209)))))+180,360),MOD(540-DEGREES(ACOS(((SIN(RADIANS(A209))*COS(RADIANS(AC209)))-SIN(RADIANS(S209)))/(COS(RADIANS(#REF!))*SIN(RADIANS(AC209))))),360))</f>
        <v>305.6869775014232</v>
      </c>
    </row>
    <row r="210" spans="1:33" x14ac:dyDescent="0.2">
      <c r="A210" s="12">
        <f t="shared" ca="1" si="109"/>
        <v>84</v>
      </c>
      <c r="B210" s="12">
        <f t="shared" ca="1" si="110"/>
        <v>28</v>
      </c>
      <c r="C210" s="3">
        <f t="shared" ca="1" si="112"/>
        <v>-8</v>
      </c>
      <c r="D210" s="2">
        <f t="shared" ca="1" si="111"/>
        <v>43033</v>
      </c>
      <c r="E210" s="5">
        <v>0</v>
      </c>
      <c r="F210" s="7">
        <f t="shared" ca="1" si="82"/>
        <v>2458051.8333333335</v>
      </c>
      <c r="G210" s="7">
        <f t="shared" ca="1" si="83"/>
        <v>0.17814738763404486</v>
      </c>
      <c r="H210" s="7">
        <f t="shared" ca="1" si="84"/>
        <v>213.90956765154078</v>
      </c>
      <c r="I210" s="7">
        <f t="shared" ca="1" si="85"/>
        <v>6770.6658715922067</v>
      </c>
      <c r="J210" s="7">
        <f t="shared" ca="1" si="86"/>
        <v>1.6701141197252526E-2</v>
      </c>
      <c r="K210" s="7">
        <f t="shared" ca="1" si="87"/>
        <v>-1.8036586385263085</v>
      </c>
      <c r="L210" s="7">
        <f t="shared" ca="1" si="88"/>
        <v>212.10590901301447</v>
      </c>
      <c r="M210" s="7">
        <f t="shared" ca="1" si="89"/>
        <v>6768.8622129536807</v>
      </c>
      <c r="N210" s="7">
        <f t="shared" ca="1" si="90"/>
        <v>0.99435321003506949</v>
      </c>
      <c r="O210" s="7">
        <f t="shared" ca="1" si="91"/>
        <v>212.09717718972482</v>
      </c>
      <c r="P210" s="7">
        <f t="shared" ca="1" si="92"/>
        <v>23.43697445043713</v>
      </c>
      <c r="Q210" s="7">
        <f t="shared" ca="1" si="93"/>
        <v>23.434999696301318</v>
      </c>
      <c r="R210" s="7">
        <f t="shared" ca="1" si="94"/>
        <v>-150.07995574945329</v>
      </c>
      <c r="S210" s="7">
        <f t="shared" ca="1" si="95"/>
        <v>-12.20001774557055</v>
      </c>
      <c r="T210" s="7">
        <f t="shared" ca="1" si="96"/>
        <v>4.3018324579877538E-2</v>
      </c>
      <c r="U210" s="7">
        <f t="shared" ca="1" si="97"/>
        <v>15.963976465061844</v>
      </c>
      <c r="V210" s="7" t="e">
        <f t="shared" ca="1" si="98"/>
        <v>#NUM!</v>
      </c>
      <c r="W210" s="23">
        <f t="shared" ca="1" si="99"/>
        <v>7.7802794121484845E-2</v>
      </c>
      <c r="X210" s="24" t="e">
        <f t="shared" ca="1" si="100"/>
        <v>#NUM!</v>
      </c>
      <c r="Y210" s="24" t="e">
        <f t="shared" ca="1" si="101"/>
        <v>#NUM!</v>
      </c>
      <c r="Z210" s="7" t="e">
        <f t="shared" ca="1" si="102"/>
        <v>#NUM!</v>
      </c>
      <c r="AA210" s="7">
        <f t="shared" ca="1" si="103"/>
        <v>607.96397646506182</v>
      </c>
      <c r="AB210" s="7">
        <f t="shared" ca="1" si="104"/>
        <v>-28.009005883734545</v>
      </c>
      <c r="AC210" s="7">
        <f t="shared" ca="1" si="105"/>
        <v>96.890151191826135</v>
      </c>
      <c r="AD210" s="7">
        <f t="shared" ca="1" si="106"/>
        <v>-6.8901511918261349</v>
      </c>
      <c r="AE210" s="7">
        <f t="shared" ca="1" si="107"/>
        <v>4.7749528710948959E-2</v>
      </c>
      <c r="AF210" s="7">
        <f t="shared" ca="1" si="108"/>
        <v>-6.8424016631151856</v>
      </c>
      <c r="AG210" s="7" t="e">
        <f ca="1">IF(AB210&gt;0,MOD(DEGREES(ACOS(((SIN(RADIANS(A210))*COS(RADIANS(AC210)))-SIN(RADIANS(S210)))/(COS(RADIANS(A210))*SIN(RADIANS(AC210)))))+180,360),MOD(540-DEGREES(ACOS(((SIN(RADIANS(A210))*COS(RADIANS(AC210)))-SIN(RADIANS(S210)))/(COS(RADIANS(#REF!))*SIN(RADIANS(AC210))))),360))</f>
        <v>#REF!</v>
      </c>
    </row>
    <row r="211" spans="1:33" x14ac:dyDescent="0.2">
      <c r="A211" s="12">
        <f t="shared" ca="1" si="109"/>
        <v>15</v>
      </c>
      <c r="B211" s="12">
        <f t="shared" ca="1" si="110"/>
        <v>94</v>
      </c>
      <c r="C211" s="3">
        <f t="shared" ca="1" si="112"/>
        <v>-12</v>
      </c>
      <c r="D211" s="2">
        <f t="shared" ca="1" si="111"/>
        <v>40028</v>
      </c>
      <c r="E211" s="5">
        <v>0</v>
      </c>
      <c r="F211" s="7">
        <f t="shared" ca="1" si="82"/>
        <v>2455047</v>
      </c>
      <c r="G211" s="7">
        <f t="shared" ca="1" si="83"/>
        <v>9.5879534565366187E-2</v>
      </c>
      <c r="H211" s="7">
        <f t="shared" ca="1" si="84"/>
        <v>132.20351808255964</v>
      </c>
      <c r="I211" s="7">
        <f t="shared" ca="1" si="85"/>
        <v>3809.1012951874645</v>
      </c>
      <c r="J211" s="7">
        <f t="shared" ca="1" si="86"/>
        <v>1.6704602347266926E-2</v>
      </c>
      <c r="K211" s="7">
        <f t="shared" ca="1" si="87"/>
        <v>-0.91425635185524334</v>
      </c>
      <c r="L211" s="7">
        <f t="shared" ca="1" si="88"/>
        <v>131.2892617307044</v>
      </c>
      <c r="M211" s="7">
        <f t="shared" ca="1" si="89"/>
        <v>3808.1870388356092</v>
      </c>
      <c r="N211" s="7">
        <f t="shared" ca="1" si="90"/>
        <v>1.0146614524977422</v>
      </c>
      <c r="O211" s="7">
        <f t="shared" ca="1" si="91"/>
        <v>131.28772808373932</v>
      </c>
      <c r="P211" s="7">
        <f t="shared" ca="1" si="92"/>
        <v>23.438044276600976</v>
      </c>
      <c r="Q211" s="7">
        <f t="shared" ca="1" si="93"/>
        <v>23.439308610068409</v>
      </c>
      <c r="R211" s="7">
        <f t="shared" ca="1" si="94"/>
        <v>133.74492124458465</v>
      </c>
      <c r="S211" s="7">
        <f t="shared" ca="1" si="95"/>
        <v>17.39107493498922</v>
      </c>
      <c r="T211" s="7">
        <f t="shared" ca="1" si="96"/>
        <v>4.3034595357223142E-2</v>
      </c>
      <c r="U211" s="7">
        <f t="shared" ca="1" si="97"/>
        <v>-6.1697873468154505</v>
      </c>
      <c r="V211" s="7">
        <f t="shared" ca="1" si="98"/>
        <v>95.721680203293559</v>
      </c>
      <c r="W211" s="23">
        <f t="shared" ca="1" si="99"/>
        <v>-0.25682653656471149</v>
      </c>
      <c r="X211" s="24">
        <f t="shared" ca="1" si="100"/>
        <v>-0.52272009268497133</v>
      </c>
      <c r="Y211" s="24">
        <f t="shared" ca="1" si="101"/>
        <v>9.0670195555483946E-3</v>
      </c>
      <c r="Z211" s="7">
        <f t="shared" ca="1" si="102"/>
        <v>765.77344162634847</v>
      </c>
      <c r="AA211" s="7">
        <f t="shared" ca="1" si="103"/>
        <v>1089.8302126531846</v>
      </c>
      <c r="AB211" s="7">
        <f t="shared" ca="1" si="104"/>
        <v>92.457553163296154</v>
      </c>
      <c r="AC211" s="7">
        <f t="shared" ca="1" si="105"/>
        <v>87.831744604241479</v>
      </c>
      <c r="AD211" s="7">
        <f t="shared" ca="1" si="106"/>
        <v>2.1682553957585213</v>
      </c>
      <c r="AE211" s="7">
        <f t="shared" ca="1" si="107"/>
        <v>0.27301815452442774</v>
      </c>
      <c r="AF211" s="7">
        <f t="shared" ca="1" si="108"/>
        <v>2.4412735502829492</v>
      </c>
      <c r="AG211" s="7">
        <f ca="1">IF(AB211&gt;0,MOD(DEGREES(ACOS(((SIN(RADIANS(A211))*COS(RADIANS(AC211)))-SIN(RADIANS(S211)))/(COS(RADIANS(A211))*SIN(RADIANS(AC211)))))+180,360),MOD(540-DEGREES(ACOS(((SIN(RADIANS(A211))*COS(RADIANS(AC211)))-SIN(RADIANS(S211)))/(COS(RADIANS(#REF!))*SIN(RADIANS(AC211))))),360))</f>
        <v>287.42833868561092</v>
      </c>
    </row>
    <row r="212" spans="1:33" x14ac:dyDescent="0.2">
      <c r="A212" s="12">
        <f t="shared" ca="1" si="109"/>
        <v>26</v>
      </c>
      <c r="B212" s="12">
        <f t="shared" ca="1" si="110"/>
        <v>-142</v>
      </c>
      <c r="C212" s="3">
        <f t="shared" ca="1" si="112"/>
        <v>-9</v>
      </c>
      <c r="D212" s="2">
        <f t="shared" ca="1" si="111"/>
        <v>38227</v>
      </c>
      <c r="E212" s="5">
        <v>0</v>
      </c>
      <c r="F212" s="7">
        <f t="shared" ca="1" si="82"/>
        <v>2453245.875</v>
      </c>
      <c r="G212" s="7">
        <f t="shared" ca="1" si="83"/>
        <v>4.656741957563313E-2</v>
      </c>
      <c r="H212" s="7">
        <f t="shared" ca="1" si="84"/>
        <v>156.92941437690115</v>
      </c>
      <c r="I212" s="7">
        <f t="shared" ca="1" si="85"/>
        <v>2033.9119888454452</v>
      </c>
      <c r="J212" s="7">
        <f t="shared" ca="1" si="86"/>
        <v>1.6706676170631235E-2</v>
      </c>
      <c r="K212" s="7">
        <f t="shared" ca="1" si="87"/>
        <v>-1.5280954469013752</v>
      </c>
      <c r="L212" s="7">
        <f t="shared" ca="1" si="88"/>
        <v>155.40131892999977</v>
      </c>
      <c r="M212" s="7">
        <f t="shared" ca="1" si="89"/>
        <v>2032.3838933985437</v>
      </c>
      <c r="N212" s="7">
        <f t="shared" ca="1" si="90"/>
        <v>1.0100213124271999</v>
      </c>
      <c r="O212" s="7">
        <f t="shared" ca="1" si="91"/>
        <v>155.39288912949667</v>
      </c>
      <c r="P212" s="7">
        <f t="shared" ca="1" si="92"/>
        <v>23.43868554032117</v>
      </c>
      <c r="Q212" s="7">
        <f t="shared" ca="1" si="93"/>
        <v>23.440783279774625</v>
      </c>
      <c r="R212" s="7">
        <f t="shared" ca="1" si="94"/>
        <v>157.20838575131356</v>
      </c>
      <c r="S212" s="7">
        <f t="shared" ca="1" si="95"/>
        <v>9.5345213656962731</v>
      </c>
      <c r="T212" s="7">
        <f t="shared" ca="1" si="96"/>
        <v>4.3040164584109634E-2</v>
      </c>
      <c r="U212" s="7">
        <f t="shared" ca="1" si="97"/>
        <v>-1.1572470229791831</v>
      </c>
      <c r="V212" s="7">
        <f t="shared" ca="1" si="98"/>
        <v>95.642565640414389</v>
      </c>
      <c r="W212" s="23">
        <f t="shared" ca="1" si="99"/>
        <v>0.52024808821040225</v>
      </c>
      <c r="X212" s="24">
        <f t="shared" ca="1" si="100"/>
        <v>0.2545742947648067</v>
      </c>
      <c r="Y212" s="24">
        <f t="shared" ca="1" si="101"/>
        <v>0.78592188165599786</v>
      </c>
      <c r="Z212" s="7">
        <f t="shared" ca="1" si="102"/>
        <v>765.14052512331511</v>
      </c>
      <c r="AA212" s="7">
        <f t="shared" ca="1" si="103"/>
        <v>1410.8427529770208</v>
      </c>
      <c r="AB212" s="7">
        <f t="shared" ca="1" si="104"/>
        <v>172.71068824425521</v>
      </c>
      <c r="AC212" s="7">
        <f t="shared" ca="1" si="105"/>
        <v>143.76524383688846</v>
      </c>
      <c r="AD212" s="7">
        <f t="shared" ca="1" si="106"/>
        <v>-53.765243836888459</v>
      </c>
      <c r="AE212" s="7">
        <f t="shared" ca="1" si="107"/>
        <v>4.2283790310668765E-3</v>
      </c>
      <c r="AF212" s="7">
        <f t="shared" ca="1" si="108"/>
        <v>-53.76101545785739</v>
      </c>
      <c r="AG212" s="7">
        <f ca="1">IF(AB212&gt;0,MOD(DEGREES(ACOS(((SIN(RADIANS(A212))*COS(RADIANS(AC212)))-SIN(RADIANS(S212)))/(COS(RADIANS(A212))*SIN(RADIANS(AC212)))))+180,360),MOD(540-DEGREES(ACOS(((SIN(RADIANS(A212))*COS(RADIANS(AC212)))-SIN(RADIANS(S212)))/(COS(RADIANS(#REF!))*SIN(RADIANS(AC212))))),360))</f>
        <v>347.77879521424995</v>
      </c>
    </row>
    <row r="213" spans="1:33" x14ac:dyDescent="0.2">
      <c r="A213" s="12">
        <f t="shared" ca="1" si="109"/>
        <v>-90</v>
      </c>
      <c r="B213" s="12">
        <f t="shared" ca="1" si="110"/>
        <v>13</v>
      </c>
      <c r="C213" s="3">
        <f t="shared" ca="1" si="112"/>
        <v>5</v>
      </c>
      <c r="D213" s="2">
        <f t="shared" ca="1" si="111"/>
        <v>37992</v>
      </c>
      <c r="E213" s="5">
        <v>0</v>
      </c>
      <c r="F213" s="7">
        <f t="shared" ca="1" si="82"/>
        <v>2453010.2916666665</v>
      </c>
      <c r="G213" s="7">
        <f t="shared" ca="1" si="83"/>
        <v>4.0117499429610168E-2</v>
      </c>
      <c r="H213" s="7">
        <f t="shared" ca="1" si="84"/>
        <v>284.72732360852615</v>
      </c>
      <c r="I213" s="7">
        <f t="shared" ca="1" si="85"/>
        <v>1801.7209892282158</v>
      </c>
      <c r="J213" s="7">
        <f t="shared" ca="1" si="86"/>
        <v>1.6706947376763755E-2</v>
      </c>
      <c r="K213" s="7">
        <f t="shared" ca="1" si="87"/>
        <v>5.8720409603456383E-2</v>
      </c>
      <c r="L213" s="7">
        <f t="shared" ca="1" si="88"/>
        <v>284.78604401812959</v>
      </c>
      <c r="M213" s="7">
        <f t="shared" ca="1" si="89"/>
        <v>1801.7797096378192</v>
      </c>
      <c r="N213" s="7">
        <f t="shared" ca="1" si="90"/>
        <v>0.98330184790078479</v>
      </c>
      <c r="O213" s="7">
        <f t="shared" ca="1" si="91"/>
        <v>284.77683280423554</v>
      </c>
      <c r="P213" s="7">
        <f t="shared" ca="1" si="92"/>
        <v>23.438769416231029</v>
      </c>
      <c r="Q213" s="7">
        <f t="shared" ca="1" si="93"/>
        <v>23.440500662463055</v>
      </c>
      <c r="R213" s="7">
        <f t="shared" ca="1" si="94"/>
        <v>-73.959757080295176</v>
      </c>
      <c r="S213" s="7">
        <f t="shared" ca="1" si="95"/>
        <v>-22.621395321636573</v>
      </c>
      <c r="T213" s="7">
        <f t="shared" ca="1" si="96"/>
        <v>4.3039097223411101E-2</v>
      </c>
      <c r="U213" s="7">
        <f t="shared" ca="1" si="97"/>
        <v>-5.2841848760971883</v>
      </c>
      <c r="V213" s="7" t="e">
        <f t="shared" ca="1" si="98"/>
        <v>#NUM!</v>
      </c>
      <c r="W213" s="23">
        <f t="shared" ca="1" si="99"/>
        <v>0.67589179505284536</v>
      </c>
      <c r="X213" s="24" t="e">
        <f t="shared" ca="1" si="100"/>
        <v>#NUM!</v>
      </c>
      <c r="Y213" s="24" t="e">
        <f t="shared" ca="1" si="101"/>
        <v>#NUM!</v>
      </c>
      <c r="Z213" s="7" t="e">
        <f t="shared" ca="1" si="102"/>
        <v>#NUM!</v>
      </c>
      <c r="AA213" s="7">
        <f t="shared" ca="1" si="103"/>
        <v>1186.7158151239028</v>
      </c>
      <c r="AB213" s="7">
        <f t="shared" ca="1" si="104"/>
        <v>116.67895378097569</v>
      </c>
      <c r="AC213" s="7">
        <f t="shared" ca="1" si="105"/>
        <v>67.37860467836343</v>
      </c>
      <c r="AD213" s="7">
        <f t="shared" ca="1" si="106"/>
        <v>22.62139532163657</v>
      </c>
      <c r="AE213" s="7">
        <f t="shared" ca="1" si="107"/>
        <v>3.8463581609189383E-2</v>
      </c>
      <c r="AF213" s="7">
        <f t="shared" ca="1" si="108"/>
        <v>22.659858903245759</v>
      </c>
      <c r="AG213" s="7">
        <f ca="1">IF(AB213&gt;0,MOD(DEGREES(ACOS(((SIN(RADIANS(A213))*COS(RADIANS(AC213)))-SIN(RADIANS(S213)))/(COS(RADIANS(A213))*SIN(RADIANS(AC213)))))+180,360),MOD(540-DEGREES(ACOS(((SIN(RADIANS(A213))*COS(RADIANS(AC213)))-SIN(RADIANS(S213)))/(COS(RADIANS(#REF!))*SIN(RADIANS(AC213))))),360))</f>
        <v>270</v>
      </c>
    </row>
    <row r="214" spans="1:33" x14ac:dyDescent="0.2">
      <c r="A214" s="12">
        <f t="shared" ca="1" si="109"/>
        <v>14</v>
      </c>
      <c r="B214" s="12">
        <f t="shared" ca="1" si="110"/>
        <v>73</v>
      </c>
      <c r="C214" s="3">
        <f t="shared" ca="1" si="112"/>
        <v>-13</v>
      </c>
      <c r="D214" s="2">
        <f t="shared" ca="1" si="111"/>
        <v>39986</v>
      </c>
      <c r="E214" s="5">
        <v>0</v>
      </c>
      <c r="F214" s="7">
        <f t="shared" ca="1" si="82"/>
        <v>2455005.0416666665</v>
      </c>
      <c r="G214" s="7">
        <f t="shared" ca="1" si="83"/>
        <v>9.473077800592776E-2</v>
      </c>
      <c r="H214" s="7">
        <f t="shared" ca="1" si="84"/>
        <v>90.847397529124464</v>
      </c>
      <c r="I214" s="7">
        <f t="shared" ca="1" si="85"/>
        <v>3767.7471500669276</v>
      </c>
      <c r="J214" s="7">
        <f t="shared" ca="1" si="86"/>
        <v>1.6704650665289263E-2</v>
      </c>
      <c r="K214" s="7">
        <f t="shared" ca="1" si="87"/>
        <v>0.39811613802631085</v>
      </c>
      <c r="L214" s="7">
        <f t="shared" ca="1" si="88"/>
        <v>91.245513667150774</v>
      </c>
      <c r="M214" s="7">
        <f t="shared" ca="1" si="89"/>
        <v>3768.1452662049537</v>
      </c>
      <c r="N214" s="7">
        <f t="shared" ca="1" si="90"/>
        <v>1.0163374296884733</v>
      </c>
      <c r="O214" s="7">
        <f t="shared" ca="1" si="91"/>
        <v>91.243885371854034</v>
      </c>
      <c r="P214" s="7">
        <f t="shared" ca="1" si="92"/>
        <v>23.438059215242856</v>
      </c>
      <c r="Q214" s="7">
        <f t="shared" ca="1" si="93"/>
        <v>23.439408897638163</v>
      </c>
      <c r="R214" s="7">
        <f t="shared" ca="1" si="94"/>
        <v>91.35572105840086</v>
      </c>
      <c r="S214" s="7">
        <f t="shared" ca="1" si="95"/>
        <v>23.433555256146647</v>
      </c>
      <c r="T214" s="7">
        <f t="shared" ca="1" si="96"/>
        <v>4.3034974090167745E-2</v>
      </c>
      <c r="U214" s="7">
        <f t="shared" ca="1" si="97"/>
        <v>-2.0358744904652042</v>
      </c>
      <c r="V214" s="7">
        <f t="shared" ca="1" si="98"/>
        <v>97.14595085203176</v>
      </c>
      <c r="W214" s="23">
        <f t="shared" ca="1" si="99"/>
        <v>-0.24303064271495473</v>
      </c>
      <c r="X214" s="24">
        <f t="shared" ca="1" si="100"/>
        <v>-0.51288050619282077</v>
      </c>
      <c r="Y214" s="24">
        <f t="shared" ca="1" si="101"/>
        <v>2.6819220762911267E-2</v>
      </c>
      <c r="Z214" s="7">
        <f t="shared" ca="1" si="102"/>
        <v>777.16760681625408</v>
      </c>
      <c r="AA214" s="7">
        <f t="shared" ca="1" si="103"/>
        <v>1069.9641255095348</v>
      </c>
      <c r="AB214" s="7">
        <f t="shared" ca="1" si="104"/>
        <v>87.491031377383706</v>
      </c>
      <c r="AC214" s="7">
        <f t="shared" ca="1" si="105"/>
        <v>82.230917645344491</v>
      </c>
      <c r="AD214" s="7">
        <f t="shared" ca="1" si="106"/>
        <v>7.7690823546555094</v>
      </c>
      <c r="AE214" s="7">
        <f t="shared" ca="1" si="107"/>
        <v>0.11114022842873936</v>
      </c>
      <c r="AF214" s="7">
        <f t="shared" ca="1" si="108"/>
        <v>7.8802225830842492</v>
      </c>
      <c r="AG214" s="7">
        <f ca="1">IF(AB214&gt;0,MOD(DEGREES(ACOS(((SIN(RADIANS(A214))*COS(RADIANS(AC214)))-SIN(RADIANS(S214)))/(COS(RADIANS(A214))*SIN(RADIANS(AC214)))))+180,360),MOD(540-DEGREES(ACOS(((SIN(RADIANS(A214))*COS(RADIANS(AC214)))-SIN(RADIANS(S214)))/(COS(RADIANS(#REF!))*SIN(RADIANS(AC214))))),360))</f>
        <v>292.3114006116316</v>
      </c>
    </row>
    <row r="215" spans="1:33" x14ac:dyDescent="0.2">
      <c r="A215" s="12">
        <f t="shared" ca="1" si="109"/>
        <v>73</v>
      </c>
      <c r="B215" s="12">
        <f t="shared" ca="1" si="110"/>
        <v>118</v>
      </c>
      <c r="C215" s="3">
        <f t="shared" ca="1" si="112"/>
        <v>-8</v>
      </c>
      <c r="D215" s="2">
        <f t="shared" ca="1" si="111"/>
        <v>36976</v>
      </c>
      <c r="E215" s="5">
        <v>0</v>
      </c>
      <c r="F215" s="7">
        <f t="shared" ca="1" si="82"/>
        <v>2451994.8333333335</v>
      </c>
      <c r="G215" s="7">
        <f t="shared" ca="1" si="83"/>
        <v>1.2315765457453486E-2</v>
      </c>
      <c r="H215" s="7">
        <f t="shared" ca="1" si="84"/>
        <v>3.8434975600363259</v>
      </c>
      <c r="I215" s="7">
        <f t="shared" ca="1" si="85"/>
        <v>800.88497003939995</v>
      </c>
      <c r="J215" s="7">
        <f t="shared" ca="1" si="86"/>
        <v>1.6708116262949851E-2</v>
      </c>
      <c r="K215" s="7">
        <f t="shared" ca="1" si="87"/>
        <v>1.8963637529506965</v>
      </c>
      <c r="L215" s="7">
        <f t="shared" ca="1" si="88"/>
        <v>5.7398613129870224</v>
      </c>
      <c r="M215" s="7">
        <f t="shared" ca="1" si="89"/>
        <v>802.78133379235067</v>
      </c>
      <c r="N215" s="7">
        <f t="shared" ca="1" si="90"/>
        <v>0.99762735540423841</v>
      </c>
      <c r="O215" s="7">
        <f t="shared" ca="1" si="91"/>
        <v>5.7294826657864668</v>
      </c>
      <c r="P215" s="7">
        <f t="shared" ca="1" si="92"/>
        <v>23.439130954820556</v>
      </c>
      <c r="Q215" s="7">
        <f t="shared" ca="1" si="93"/>
        <v>23.438632854333321</v>
      </c>
      <c r="R215" s="7">
        <f t="shared" ca="1" si="94"/>
        <v>5.2594931107506904</v>
      </c>
      <c r="S215" s="7">
        <f t="shared" ca="1" si="95"/>
        <v>2.2757989949827317</v>
      </c>
      <c r="T215" s="7">
        <f t="shared" ca="1" si="96"/>
        <v>4.3032043433358716E-2</v>
      </c>
      <c r="U215" s="7">
        <f t="shared" ca="1" si="97"/>
        <v>-5.6788757556469456</v>
      </c>
      <c r="V215" s="7">
        <f t="shared" ca="1" si="98"/>
        <v>100.35526478178127</v>
      </c>
      <c r="W215" s="23">
        <f t="shared" ca="1" si="99"/>
        <v>-0.15716744739191185</v>
      </c>
      <c r="X215" s="24">
        <f t="shared" ca="1" si="100"/>
        <v>-0.43593207178574872</v>
      </c>
      <c r="Y215" s="24">
        <f t="shared" ca="1" si="101"/>
        <v>0.12159717700192502</v>
      </c>
      <c r="Z215" s="7">
        <f t="shared" ca="1" si="102"/>
        <v>802.84211825425018</v>
      </c>
      <c r="AA215" s="7">
        <f t="shared" ca="1" si="103"/>
        <v>946.32112424435309</v>
      </c>
      <c r="AB215" s="7">
        <f t="shared" ca="1" si="104"/>
        <v>56.580281061088272</v>
      </c>
      <c r="AC215" s="7">
        <f t="shared" ca="1" si="105"/>
        <v>78.528727102810279</v>
      </c>
      <c r="AD215" s="7">
        <f t="shared" ca="1" si="106"/>
        <v>11.471272897189721</v>
      </c>
      <c r="AE215" s="7">
        <f t="shared" ca="1" si="107"/>
        <v>7.7271890901672413E-2</v>
      </c>
      <c r="AF215" s="7">
        <f t="shared" ca="1" si="108"/>
        <v>11.548544788091393</v>
      </c>
      <c r="AG215" s="7">
        <f ca="1">IF(AB215&gt;0,MOD(DEGREES(ACOS(((SIN(RADIANS(A215))*COS(RADIANS(AC215)))-SIN(RADIANS(S215)))/(COS(RADIANS(A215))*SIN(RADIANS(AC215)))))+180,360),MOD(540-DEGREES(ACOS(((SIN(RADIANS(A215))*COS(RADIANS(AC215)))-SIN(RADIANS(S215)))/(COS(RADIANS(#REF!))*SIN(RADIANS(AC215))))),360))</f>
        <v>238.3205068392131</v>
      </c>
    </row>
    <row r="216" spans="1:33" x14ac:dyDescent="0.2">
      <c r="A216" s="12">
        <f t="shared" ca="1" si="109"/>
        <v>-13</v>
      </c>
      <c r="B216" s="12">
        <f t="shared" ca="1" si="110"/>
        <v>173</v>
      </c>
      <c r="C216" s="3">
        <f t="shared" ca="1" si="112"/>
        <v>6</v>
      </c>
      <c r="D216" s="2">
        <f t="shared" ca="1" si="111"/>
        <v>40455</v>
      </c>
      <c r="E216" s="5">
        <v>0</v>
      </c>
      <c r="F216" s="7">
        <f t="shared" ca="1" si="82"/>
        <v>2455473.25</v>
      </c>
      <c r="G216" s="7">
        <f t="shared" ca="1" si="83"/>
        <v>0.10754962354551677</v>
      </c>
      <c r="H216" s="7">
        <f t="shared" ca="1" si="84"/>
        <v>192.33570607238744</v>
      </c>
      <c r="I216" s="7">
        <f t="shared" ca="1" si="85"/>
        <v>4229.2134149077901</v>
      </c>
      <c r="J216" s="7">
        <f t="shared" ca="1" si="86"/>
        <v>1.6704111470946061E-2</v>
      </c>
      <c r="K216" s="7">
        <f t="shared" ca="1" si="87"/>
        <v>-1.9130660635137993</v>
      </c>
      <c r="L216" s="7">
        <f t="shared" ca="1" si="88"/>
        <v>190.42264000887363</v>
      </c>
      <c r="M216" s="7">
        <f t="shared" ca="1" si="89"/>
        <v>4227.3003488442764</v>
      </c>
      <c r="N216" s="7">
        <f t="shared" ca="1" si="90"/>
        <v>1.0005091607821244</v>
      </c>
      <c r="O216" s="7">
        <f t="shared" ca="1" si="91"/>
        <v>190.42169413095613</v>
      </c>
      <c r="P216" s="7">
        <f t="shared" ca="1" si="92"/>
        <v>23.437892516612401</v>
      </c>
      <c r="Q216" s="7">
        <f t="shared" ca="1" si="93"/>
        <v>23.438205584237732</v>
      </c>
      <c r="R216" s="7">
        <f t="shared" ca="1" si="94"/>
        <v>-170.42157865776156</v>
      </c>
      <c r="S216" s="7">
        <f t="shared" ca="1" si="95"/>
        <v>-4.1260757727824862</v>
      </c>
      <c r="T216" s="7">
        <f t="shared" ca="1" si="96"/>
        <v>4.3030429932896894E-2</v>
      </c>
      <c r="U216" s="7">
        <f t="shared" ca="1" si="97"/>
        <v>11.010463741932863</v>
      </c>
      <c r="V216" s="7">
        <f t="shared" ca="1" si="98"/>
        <v>91.811634299160417</v>
      </c>
      <c r="W216" s="23">
        <f t="shared" ca="1" si="99"/>
        <v>0.26179828906810215</v>
      </c>
      <c r="X216" s="24">
        <f t="shared" ca="1" si="100"/>
        <v>6.7659715704343482E-3</v>
      </c>
      <c r="Y216" s="24">
        <f t="shared" ca="1" si="101"/>
        <v>0.51683060656576996</v>
      </c>
      <c r="Z216" s="7">
        <f t="shared" ca="1" si="102"/>
        <v>734.49307439328334</v>
      </c>
      <c r="AA216" s="7">
        <f t="shared" ca="1" si="103"/>
        <v>343.01046374193288</v>
      </c>
      <c r="AB216" s="7">
        <f t="shared" ca="1" si="104"/>
        <v>-94.24738406451678</v>
      </c>
      <c r="AC216" s="7">
        <f t="shared" ca="1" si="105"/>
        <v>93.198315483142068</v>
      </c>
      <c r="AD216" s="7">
        <f t="shared" ca="1" si="106"/>
        <v>-3.1983154831420677</v>
      </c>
      <c r="AE216" s="7">
        <f t="shared" ca="1" si="107"/>
        <v>0.10325848045625126</v>
      </c>
      <c r="AF216" s="7">
        <f t="shared" ca="1" si="108"/>
        <v>-3.0950570026858166</v>
      </c>
      <c r="AG216" s="7" t="e">
        <f ca="1">IF(AB216&gt;0,MOD(DEGREES(ACOS(((SIN(RADIANS(A216))*COS(RADIANS(AC216)))-SIN(RADIANS(S216)))/(COS(RADIANS(A216))*SIN(RADIANS(AC216)))))+180,360),MOD(540-DEGREES(ACOS(((SIN(RADIANS(A216))*COS(RADIANS(AC216)))-SIN(RADIANS(S216)))/(COS(RADIANS(#REF!))*SIN(RADIANS(AC216))))),360))</f>
        <v>#REF!</v>
      </c>
    </row>
    <row r="217" spans="1:33" x14ac:dyDescent="0.2">
      <c r="A217" s="12">
        <f t="shared" ca="1" si="109"/>
        <v>-15</v>
      </c>
      <c r="B217" s="12">
        <f t="shared" ca="1" si="110"/>
        <v>32</v>
      </c>
      <c r="C217" s="3">
        <f t="shared" ca="1" si="112"/>
        <v>7</v>
      </c>
      <c r="D217" s="2">
        <f t="shared" ca="1" si="111"/>
        <v>39152</v>
      </c>
      <c r="E217" s="5">
        <v>0</v>
      </c>
      <c r="F217" s="7">
        <f t="shared" ca="1" si="82"/>
        <v>2454170.2083333335</v>
      </c>
      <c r="G217" s="7">
        <f t="shared" ca="1" si="83"/>
        <v>7.1874287018028435E-2</v>
      </c>
      <c r="H217" s="7">
        <f t="shared" ca="1" si="84"/>
        <v>347.9961251977038</v>
      </c>
      <c r="I217" s="7">
        <f t="shared" ca="1" si="85"/>
        <v>2944.9351821258988</v>
      </c>
      <c r="J217" s="7">
        <f t="shared" ca="1" si="86"/>
        <v>1.670561196607543E-2</v>
      </c>
      <c r="K217" s="7">
        <f t="shared" ca="1" si="87"/>
        <v>1.7492536783468051</v>
      </c>
      <c r="L217" s="7">
        <f t="shared" ca="1" si="88"/>
        <v>349.74537887605061</v>
      </c>
      <c r="M217" s="7">
        <f t="shared" ca="1" si="89"/>
        <v>2946.6844358042458</v>
      </c>
      <c r="N217" s="7">
        <f t="shared" ca="1" si="90"/>
        <v>0.99315520067456176</v>
      </c>
      <c r="O217" s="7">
        <f t="shared" ca="1" si="91"/>
        <v>349.74084321022707</v>
      </c>
      <c r="P217" s="7">
        <f t="shared" ca="1" si="92"/>
        <v>23.438356445244032</v>
      </c>
      <c r="Q217" s="7">
        <f t="shared" ca="1" si="93"/>
        <v>23.440840676115933</v>
      </c>
      <c r="R217" s="7">
        <f t="shared" ca="1" si="94"/>
        <v>-9.4283463230293094</v>
      </c>
      <c r="S217" s="7">
        <f t="shared" ca="1" si="95"/>
        <v>-4.0627439383949842</v>
      </c>
      <c r="T217" s="7">
        <f t="shared" ca="1" si="96"/>
        <v>4.3040381354601455E-2</v>
      </c>
      <c r="U217" s="7">
        <f t="shared" ca="1" si="97"/>
        <v>-10.307665349313961</v>
      </c>
      <c r="V217" s="7">
        <f t="shared" ca="1" si="98"/>
        <v>91.955343848103411</v>
      </c>
      <c r="W217" s="23">
        <f t="shared" ca="1" si="99"/>
        <v>0.70993587871480135</v>
      </c>
      <c r="X217" s="24">
        <f t="shared" ca="1" si="100"/>
        <v>0.45450436802562522</v>
      </c>
      <c r="Y217" s="24">
        <f t="shared" ca="1" si="101"/>
        <v>0.96536738940397748</v>
      </c>
      <c r="Z217" s="7">
        <f t="shared" ca="1" si="102"/>
        <v>735.64275078482729</v>
      </c>
      <c r="AA217" s="7">
        <f t="shared" ca="1" si="103"/>
        <v>1137.692334650686</v>
      </c>
      <c r="AB217" s="7">
        <f t="shared" ca="1" si="104"/>
        <v>104.4230836626715</v>
      </c>
      <c r="AC217" s="7">
        <f t="shared" ca="1" si="105"/>
        <v>102.80603854617078</v>
      </c>
      <c r="AD217" s="7">
        <f t="shared" ca="1" si="106"/>
        <v>-12.806038546170782</v>
      </c>
      <c r="AE217" s="7">
        <f t="shared" ca="1" si="107"/>
        <v>2.5384366263729335E-2</v>
      </c>
      <c r="AF217" s="7">
        <f t="shared" ca="1" si="108"/>
        <v>-12.780654179907053</v>
      </c>
      <c r="AG217" s="7">
        <f ca="1">IF(AB217&gt;0,MOD(DEGREES(ACOS(((SIN(RADIANS(A217))*COS(RADIANS(AC217)))-SIN(RADIANS(S217)))/(COS(RADIANS(A217))*SIN(RADIANS(AC217)))))+180,360),MOD(540-DEGREES(ACOS(((SIN(RADIANS(A217))*COS(RADIANS(AC217)))-SIN(RADIANS(S217)))/(COS(RADIANS(#REF!))*SIN(RADIANS(AC217))))),360))</f>
        <v>262.17629916728589</v>
      </c>
    </row>
    <row r="218" spans="1:33" x14ac:dyDescent="0.2">
      <c r="A218" s="12">
        <f t="shared" ca="1" si="109"/>
        <v>83</v>
      </c>
      <c r="B218" s="12">
        <f t="shared" ca="1" si="110"/>
        <v>22</v>
      </c>
      <c r="C218" s="3">
        <f t="shared" ca="1" si="112"/>
        <v>-11</v>
      </c>
      <c r="D218" s="2">
        <f t="shared" ca="1" si="111"/>
        <v>39842</v>
      </c>
      <c r="E218" s="5">
        <v>0</v>
      </c>
      <c r="F218" s="7">
        <f t="shared" ca="1" si="82"/>
        <v>2454860.9583333335</v>
      </c>
      <c r="G218" s="7">
        <f t="shared" ca="1" si="83"/>
        <v>9.0785991330143423E-2</v>
      </c>
      <c r="H218" s="7">
        <f t="shared" ca="1" si="84"/>
        <v>308.83204016387253</v>
      </c>
      <c r="I218" s="7">
        <f t="shared" ca="1" si="85"/>
        <v>3625.7385762545264</v>
      </c>
      <c r="J218" s="7">
        <f t="shared" ca="1" si="86"/>
        <v>1.6704816585008865E-2</v>
      </c>
      <c r="K218" s="7">
        <f t="shared" ca="1" si="87"/>
        <v>0.84717233336399911</v>
      </c>
      <c r="L218" s="7">
        <f t="shared" ca="1" si="88"/>
        <v>309.67921249723651</v>
      </c>
      <c r="M218" s="7">
        <f t="shared" ca="1" si="89"/>
        <v>3626.5857485878905</v>
      </c>
      <c r="N218" s="7">
        <f t="shared" ca="1" si="90"/>
        <v>0.98500739200341025</v>
      </c>
      <c r="O218" s="7">
        <f t="shared" ca="1" si="91"/>
        <v>309.67721364472612</v>
      </c>
      <c r="P218" s="7">
        <f t="shared" ca="1" si="92"/>
        <v>23.438110513974902</v>
      </c>
      <c r="Q218" s="7">
        <f t="shared" ca="1" si="93"/>
        <v>23.439737065101045</v>
      </c>
      <c r="R218" s="7">
        <f t="shared" ca="1" si="94"/>
        <v>-47.881490292905923</v>
      </c>
      <c r="S218" s="7">
        <f t="shared" ca="1" si="95"/>
        <v>-17.827730476512549</v>
      </c>
      <c r="T218" s="7">
        <f t="shared" ca="1" si="96"/>
        <v>4.3036213417180162E-2</v>
      </c>
      <c r="U218" s="7">
        <f t="shared" ca="1" si="97"/>
        <v>-13.172870859166702</v>
      </c>
      <c r="V218" s="7" t="e">
        <f t="shared" ca="1" si="98"/>
        <v>#NUM!</v>
      </c>
      <c r="W218" s="23">
        <f t="shared" ca="1" si="99"/>
        <v>-1.0296617458912038E-2</v>
      </c>
      <c r="X218" s="24" t="e">
        <f t="shared" ca="1" si="100"/>
        <v>#NUM!</v>
      </c>
      <c r="Y218" s="24" t="e">
        <f t="shared" ca="1" si="101"/>
        <v>#NUM!</v>
      </c>
      <c r="Z218" s="7" t="e">
        <f t="shared" ca="1" si="102"/>
        <v>#NUM!</v>
      </c>
      <c r="AA218" s="7">
        <f t="shared" ca="1" si="103"/>
        <v>734.82712914083334</v>
      </c>
      <c r="AB218" s="7">
        <f t="shared" ca="1" si="104"/>
        <v>3.7067822852083339</v>
      </c>
      <c r="AC218" s="7">
        <f t="shared" ca="1" si="105"/>
        <v>100.84188922466942</v>
      </c>
      <c r="AD218" s="7">
        <f t="shared" ca="1" si="106"/>
        <v>-10.841889224669416</v>
      </c>
      <c r="AE218" s="7">
        <f t="shared" ca="1" si="107"/>
        <v>3.0127713710923241E-2</v>
      </c>
      <c r="AF218" s="7">
        <f t="shared" ca="1" si="108"/>
        <v>-10.811761510958492</v>
      </c>
      <c r="AG218" s="7">
        <f ca="1">IF(AB218&gt;0,MOD(DEGREES(ACOS(((SIN(RADIANS(A218))*COS(RADIANS(AC218)))-SIN(RADIANS(S218)))/(COS(RADIANS(A218))*SIN(RADIANS(AC218)))))+180,360),MOD(540-DEGREES(ACOS(((SIN(RADIANS(A218))*COS(RADIANS(AC218)))-SIN(RADIANS(S218)))/(COS(RADIANS(#REF!))*SIN(RADIANS(AC218))))),360))</f>
        <v>183.59276934453234</v>
      </c>
    </row>
    <row r="219" spans="1:33" x14ac:dyDescent="0.2">
      <c r="A219" s="12">
        <f t="shared" ca="1" si="109"/>
        <v>79</v>
      </c>
      <c r="B219" s="12">
        <f t="shared" ca="1" si="110"/>
        <v>54</v>
      </c>
      <c r="C219" s="3">
        <f t="shared" ca="1" si="112"/>
        <v>-4</v>
      </c>
      <c r="D219" s="2">
        <f t="shared" ca="1" si="111"/>
        <v>41422</v>
      </c>
      <c r="E219" s="5">
        <v>0</v>
      </c>
      <c r="F219" s="7">
        <f t="shared" ca="1" si="82"/>
        <v>2456440.6666666665</v>
      </c>
      <c r="G219" s="7">
        <f t="shared" ca="1" si="83"/>
        <v>0.13403604836869298</v>
      </c>
      <c r="H219" s="7">
        <f t="shared" ca="1" si="84"/>
        <v>65.867391691251214</v>
      </c>
      <c r="I219" s="7">
        <f t="shared" ca="1" si="85"/>
        <v>5182.699553136129</v>
      </c>
      <c r="J219" s="7">
        <f t="shared" ca="1" si="86"/>
        <v>1.6702997250385317E-2</v>
      </c>
      <c r="K219" s="7">
        <f t="shared" ca="1" si="87"/>
        <v>1.1408530191847202</v>
      </c>
      <c r="L219" s="7">
        <f t="shared" ca="1" si="88"/>
        <v>67.008244710435932</v>
      </c>
      <c r="M219" s="7">
        <f t="shared" ca="1" si="89"/>
        <v>5183.8404061553138</v>
      </c>
      <c r="N219" s="7">
        <f t="shared" ca="1" si="90"/>
        <v>1.0133881848722879</v>
      </c>
      <c r="O219" s="7">
        <f t="shared" ca="1" si="91"/>
        <v>67.005981313598255</v>
      </c>
      <c r="P219" s="7">
        <f t="shared" ca="1" si="92"/>
        <v>23.437548082267131</v>
      </c>
      <c r="Q219" s="7">
        <f t="shared" ca="1" si="93"/>
        <v>23.435763213195948</v>
      </c>
      <c r="R219" s="7">
        <f t="shared" ca="1" si="94"/>
        <v>65.179209790728478</v>
      </c>
      <c r="S219" s="7">
        <f t="shared" ca="1" si="95"/>
        <v>21.476526988063114</v>
      </c>
      <c r="T219" s="7">
        <f t="shared" ca="1" si="96"/>
        <v>4.3021207433419729E-2</v>
      </c>
      <c r="U219" s="7">
        <f t="shared" ca="1" si="97"/>
        <v>2.7401504066855282</v>
      </c>
      <c r="V219" s="7" t="e">
        <f t="shared" ca="1" si="98"/>
        <v>#NUM!</v>
      </c>
      <c r="W219" s="23">
        <f t="shared" ca="1" si="99"/>
        <v>0.18143045110646838</v>
      </c>
      <c r="X219" s="24" t="e">
        <f t="shared" ca="1" si="100"/>
        <v>#NUM!</v>
      </c>
      <c r="Y219" s="24" t="e">
        <f t="shared" ca="1" si="101"/>
        <v>#NUM!</v>
      </c>
      <c r="Z219" s="7" t="e">
        <f t="shared" ca="1" si="102"/>
        <v>#NUM!</v>
      </c>
      <c r="AA219" s="7">
        <f t="shared" ca="1" si="103"/>
        <v>458.74015040668553</v>
      </c>
      <c r="AB219" s="7">
        <f t="shared" ca="1" si="104"/>
        <v>-65.314962398328618</v>
      </c>
      <c r="AC219" s="7">
        <f t="shared" ca="1" si="105"/>
        <v>64.307063420713092</v>
      </c>
      <c r="AD219" s="7">
        <f t="shared" ca="1" si="106"/>
        <v>25.692936579286908</v>
      </c>
      <c r="AE219" s="7">
        <f t="shared" ca="1" si="107"/>
        <v>3.3371042082396961E-2</v>
      </c>
      <c r="AF219" s="7">
        <f t="shared" ca="1" si="108"/>
        <v>25.726307621369305</v>
      </c>
      <c r="AG219" s="7" t="e">
        <f ca="1">IF(AB219&gt;0,MOD(DEGREES(ACOS(((SIN(RADIANS(A219))*COS(RADIANS(AC219)))-SIN(RADIANS(S219)))/(COS(RADIANS(A219))*SIN(RADIANS(AC219)))))+180,360),MOD(540-DEGREES(ACOS(((SIN(RADIANS(A219))*COS(RADIANS(AC219)))-SIN(RADIANS(S219)))/(COS(RADIANS(#REF!))*SIN(RADIANS(AC219))))),360))</f>
        <v>#REF!</v>
      </c>
    </row>
    <row r="220" spans="1:33" x14ac:dyDescent="0.2">
      <c r="A220" s="12">
        <f t="shared" ca="1" si="109"/>
        <v>73</v>
      </c>
      <c r="B220" s="12">
        <f t="shared" ca="1" si="110"/>
        <v>117</v>
      </c>
      <c r="C220" s="3">
        <f t="shared" ca="1" si="112"/>
        <v>-11</v>
      </c>
      <c r="D220" s="2">
        <f t="shared" ca="1" si="111"/>
        <v>38836</v>
      </c>
      <c r="E220" s="5">
        <v>0</v>
      </c>
      <c r="F220" s="7">
        <f t="shared" ca="1" si="82"/>
        <v>2453854.9583333335</v>
      </c>
      <c r="G220" s="7">
        <f t="shared" ca="1" si="83"/>
        <v>6.3243212411594488E-2</v>
      </c>
      <c r="H220" s="7">
        <f t="shared" ca="1" si="84"/>
        <v>37.270794552322513</v>
      </c>
      <c r="I220" s="7">
        <f t="shared" ca="1" si="85"/>
        <v>2634.2246934913874</v>
      </c>
      <c r="J220" s="7">
        <f t="shared" ca="1" si="86"/>
        <v>1.6705974938317367E-2</v>
      </c>
      <c r="K220" s="7">
        <f t="shared" ca="1" si="87"/>
        <v>1.7306872672310722</v>
      </c>
      <c r="L220" s="7">
        <f t="shared" ca="1" si="88"/>
        <v>39.001481819553582</v>
      </c>
      <c r="M220" s="7">
        <f t="shared" ca="1" si="89"/>
        <v>2635.9553807586185</v>
      </c>
      <c r="N220" s="7">
        <f t="shared" ca="1" si="90"/>
        <v>1.0070854570307948</v>
      </c>
      <c r="O220" s="7">
        <f t="shared" ca="1" si="91"/>
        <v>38.995565065206662</v>
      </c>
      <c r="P220" s="7">
        <f t="shared" ca="1" si="92"/>
        <v>23.438468685308258</v>
      </c>
      <c r="Q220" s="7">
        <f t="shared" ca="1" si="93"/>
        <v>23.441025803202209</v>
      </c>
      <c r="R220" s="7">
        <f t="shared" ca="1" si="94"/>
        <v>36.606257057229648</v>
      </c>
      <c r="S220" s="7">
        <f t="shared" ca="1" si="95"/>
        <v>14.49661617332152</v>
      </c>
      <c r="T220" s="7">
        <f t="shared" ca="1" si="96"/>
        <v>4.3041080533673635E-2</v>
      </c>
      <c r="U220" s="7">
        <f t="shared" ca="1" si="97"/>
        <v>2.6352627266152098</v>
      </c>
      <c r="V220" s="7">
        <f t="shared" ca="1" si="98"/>
        <v>153.77345627587945</v>
      </c>
      <c r="W220" s="23">
        <f t="shared" ca="1" si="99"/>
        <v>-0.28516337689348281</v>
      </c>
      <c r="X220" s="24">
        <f t="shared" ca="1" si="100"/>
        <v>-0.7123118665487036</v>
      </c>
      <c r="Y220" s="24">
        <f t="shared" ca="1" si="101"/>
        <v>0.14198511276173792</v>
      </c>
      <c r="Z220" s="7">
        <f t="shared" ca="1" si="102"/>
        <v>1230.1876502070356</v>
      </c>
      <c r="AA220" s="7">
        <f t="shared" ca="1" si="103"/>
        <v>1130.6352627266151</v>
      </c>
      <c r="AB220" s="7">
        <f t="shared" ca="1" si="104"/>
        <v>102.65881568165378</v>
      </c>
      <c r="AC220" s="7">
        <f t="shared" ca="1" si="105"/>
        <v>79.784381391646761</v>
      </c>
      <c r="AD220" s="7">
        <f t="shared" ca="1" si="106"/>
        <v>10.215618608353239</v>
      </c>
      <c r="AE220" s="7">
        <f t="shared" ca="1" si="107"/>
        <v>8.6359322537668939E-2</v>
      </c>
      <c r="AF220" s="7">
        <f t="shared" ca="1" si="108"/>
        <v>10.301977930890908</v>
      </c>
      <c r="AG220" s="7">
        <f ca="1">IF(AB220&gt;0,MOD(DEGREES(ACOS(((SIN(RADIANS(A220))*COS(RADIANS(AC220)))-SIN(RADIANS(S220)))/(COS(RADIANS(A220))*SIN(RADIANS(AC220)))))+180,360),MOD(540-DEGREES(ACOS(((SIN(RADIANS(A220))*COS(RADIANS(AC220)))-SIN(RADIANS(S220)))/(COS(RADIANS(#REF!))*SIN(RADIANS(AC220))))),360))</f>
        <v>286.29193819368493</v>
      </c>
    </row>
    <row r="221" spans="1:33" x14ac:dyDescent="0.2">
      <c r="A221" s="12">
        <f t="shared" ca="1" si="109"/>
        <v>-27</v>
      </c>
      <c r="B221" s="12">
        <f t="shared" ca="1" si="110"/>
        <v>151</v>
      </c>
      <c r="C221" s="3">
        <f t="shared" ca="1" si="112"/>
        <v>0</v>
      </c>
      <c r="D221" s="2">
        <f t="shared" ca="1" si="111"/>
        <v>40382</v>
      </c>
      <c r="E221" s="5">
        <v>0</v>
      </c>
      <c r="F221" s="7">
        <f t="shared" ca="1" si="82"/>
        <v>2455400.5</v>
      </c>
      <c r="G221" s="7">
        <f t="shared" ca="1" si="83"/>
        <v>0.10555783709787817</v>
      </c>
      <c r="H221" s="7">
        <f t="shared" ca="1" si="84"/>
        <v>120.62986049173969</v>
      </c>
      <c r="I221" s="7">
        <f t="shared" ca="1" si="85"/>
        <v>4157.5109944775477</v>
      </c>
      <c r="J221" s="7">
        <f t="shared" ca="1" si="86"/>
        <v>1.6704195253452618E-2</v>
      </c>
      <c r="K221" s="7">
        <f t="shared" ca="1" si="87"/>
        <v>-0.56469096332395319</v>
      </c>
      <c r="L221" s="7">
        <f t="shared" ca="1" si="88"/>
        <v>120.06516952841574</v>
      </c>
      <c r="M221" s="7">
        <f t="shared" ca="1" si="89"/>
        <v>4156.9463035142235</v>
      </c>
      <c r="N221" s="7">
        <f t="shared" ca="1" si="90"/>
        <v>1.0159558148740433</v>
      </c>
      <c r="O221" s="7">
        <f t="shared" ca="1" si="91"/>
        <v>120.06417365687363</v>
      </c>
      <c r="P221" s="7">
        <f t="shared" ca="1" si="92"/>
        <v>23.437918418170728</v>
      </c>
      <c r="Q221" s="7">
        <f t="shared" ca="1" si="93"/>
        <v>23.438401484018311</v>
      </c>
      <c r="R221" s="7">
        <f t="shared" ca="1" si="94"/>
        <v>122.24788534882923</v>
      </c>
      <c r="S221" s="7">
        <f t="shared" ca="1" si="95"/>
        <v>20.136008321945972</v>
      </c>
      <c r="T221" s="7">
        <f t="shared" ca="1" si="96"/>
        <v>4.3031169705356601E-2</v>
      </c>
      <c r="U221" s="7">
        <f t="shared" ca="1" si="97"/>
        <v>-6.4727589588803065</v>
      </c>
      <c r="V221" s="7">
        <f t="shared" ca="1" si="98"/>
        <v>80.244487005716806</v>
      </c>
      <c r="W221" s="23">
        <f t="shared" ca="1" si="99"/>
        <v>8.5050527054777988E-2</v>
      </c>
      <c r="X221" s="24">
        <f t="shared" ca="1" si="100"/>
        <v>-0.1378508257388798</v>
      </c>
      <c r="Y221" s="24">
        <f t="shared" ca="1" si="101"/>
        <v>0.30795187984843581</v>
      </c>
      <c r="Z221" s="7">
        <f t="shared" ca="1" si="102"/>
        <v>641.95589604573445</v>
      </c>
      <c r="AA221" s="7">
        <f t="shared" ca="1" si="103"/>
        <v>597.52724104111974</v>
      </c>
      <c r="AB221" s="7">
        <f t="shared" ca="1" si="104"/>
        <v>-30.618189739720066</v>
      </c>
      <c r="AC221" s="7">
        <f t="shared" ca="1" si="105"/>
        <v>55.692834301520207</v>
      </c>
      <c r="AD221" s="7">
        <f t="shared" ca="1" si="106"/>
        <v>34.307165698479793</v>
      </c>
      <c r="AE221" s="7">
        <f t="shared" ca="1" si="107"/>
        <v>2.3591326400078591E-2</v>
      </c>
      <c r="AF221" s="7">
        <f t="shared" ca="1" si="108"/>
        <v>34.330757024879873</v>
      </c>
      <c r="AG221" s="7" t="e">
        <f ca="1">IF(AB221&gt;0,MOD(DEGREES(ACOS(((SIN(RADIANS(A221))*COS(RADIANS(AC221)))-SIN(RADIANS(S221)))/(COS(RADIANS(A221))*SIN(RADIANS(AC221)))))+180,360),MOD(540-DEGREES(ACOS(((SIN(RADIANS(A221))*COS(RADIANS(AC221)))-SIN(RADIANS(S221)))/(COS(RADIANS(#REF!))*SIN(RADIANS(AC221))))),360))</f>
        <v>#REF!</v>
      </c>
    </row>
    <row r="222" spans="1:33" x14ac:dyDescent="0.2">
      <c r="A222" s="12">
        <f t="shared" ca="1" si="109"/>
        <v>76</v>
      </c>
      <c r="B222" s="12">
        <f t="shared" ca="1" si="110"/>
        <v>-61</v>
      </c>
      <c r="C222" s="3">
        <f t="shared" ca="1" si="112"/>
        <v>13</v>
      </c>
      <c r="D222" s="2">
        <f t="shared" ca="1" si="111"/>
        <v>37208</v>
      </c>
      <c r="E222" s="5">
        <v>0</v>
      </c>
      <c r="F222" s="7">
        <f t="shared" ca="1" si="82"/>
        <v>2452225.9583333335</v>
      </c>
      <c r="G222" s="7">
        <f t="shared" ca="1" si="83"/>
        <v>1.8643623089212556E-2</v>
      </c>
      <c r="H222" s="7">
        <f t="shared" ca="1" si="84"/>
        <v>231.65124373740241</v>
      </c>
      <c r="I222" s="7">
        <f t="shared" ca="1" si="85"/>
        <v>1028.6818351229442</v>
      </c>
      <c r="J222" s="7">
        <f t="shared" ca="1" si="86"/>
        <v>1.6707850233977219E-2</v>
      </c>
      <c r="K222" s="7">
        <f t="shared" ca="1" si="87"/>
        <v>-1.5141567490595327</v>
      </c>
      <c r="L222" s="7">
        <f t="shared" ca="1" si="88"/>
        <v>230.13708698834287</v>
      </c>
      <c r="M222" s="7">
        <f t="shared" ca="1" si="89"/>
        <v>1027.1676783738847</v>
      </c>
      <c r="N222" s="7">
        <f t="shared" ca="1" si="90"/>
        <v>0.98973147400093386</v>
      </c>
      <c r="O222" s="7">
        <f t="shared" ca="1" si="91"/>
        <v>230.12661774473577</v>
      </c>
      <c r="P222" s="7">
        <f t="shared" ca="1" si="92"/>
        <v>23.439048666275486</v>
      </c>
      <c r="Q222" s="7">
        <f t="shared" ca="1" si="93"/>
        <v>23.439094206749935</v>
      </c>
      <c r="R222" s="7">
        <f t="shared" ca="1" si="94"/>
        <v>-132.31690783243374</v>
      </c>
      <c r="S222" s="7">
        <f t="shared" ca="1" si="95"/>
        <v>-17.774820975277063</v>
      </c>
      <c r="T222" s="7">
        <f t="shared" ca="1" si="96"/>
        <v>4.3033785675689586E-2</v>
      </c>
      <c r="U222" s="7">
        <f t="shared" ca="1" si="97"/>
        <v>15.867753284196406</v>
      </c>
      <c r="V222" s="7" t="e">
        <f t="shared" ca="1" si="98"/>
        <v>#NUM!</v>
      </c>
      <c r="W222" s="23">
        <f t="shared" ca="1" si="99"/>
        <v>1.2000918379970857</v>
      </c>
      <c r="X222" s="24" t="e">
        <f t="shared" ca="1" si="100"/>
        <v>#NUM!</v>
      </c>
      <c r="Y222" s="24" t="e">
        <f t="shared" ca="1" si="101"/>
        <v>#NUM!</v>
      </c>
      <c r="Z222" s="7" t="e">
        <f t="shared" ca="1" si="102"/>
        <v>#NUM!</v>
      </c>
      <c r="AA222" s="7">
        <f t="shared" ca="1" si="103"/>
        <v>431.8677532841964</v>
      </c>
      <c r="AB222" s="7">
        <f t="shared" ca="1" si="104"/>
        <v>-72.033061678950901</v>
      </c>
      <c r="AC222" s="7">
        <f t="shared" ca="1" si="105"/>
        <v>103.01146152477814</v>
      </c>
      <c r="AD222" s="7">
        <f t="shared" ca="1" si="106"/>
        <v>-13.011461524778142</v>
      </c>
      <c r="AE222" s="7">
        <f t="shared" ca="1" si="107"/>
        <v>2.4969825844427619E-2</v>
      </c>
      <c r="AF222" s="7">
        <f t="shared" ca="1" si="108"/>
        <v>-12.986491698933714</v>
      </c>
      <c r="AG222" s="7" t="e">
        <f ca="1">IF(AB222&gt;0,MOD(DEGREES(ACOS(((SIN(RADIANS(A222))*COS(RADIANS(AC222)))-SIN(RADIANS(S222)))/(COS(RADIANS(A222))*SIN(RADIANS(AC222)))))+180,360),MOD(540-DEGREES(ACOS(((SIN(RADIANS(A222))*COS(RADIANS(AC222)))-SIN(RADIANS(S222)))/(COS(RADIANS(#REF!))*SIN(RADIANS(AC222))))),360))</f>
        <v>#REF!</v>
      </c>
    </row>
    <row r="223" spans="1:33" x14ac:dyDescent="0.2">
      <c r="A223" s="12">
        <f t="shared" ca="1" si="109"/>
        <v>-87</v>
      </c>
      <c r="B223" s="12">
        <f t="shared" ca="1" si="110"/>
        <v>-42</v>
      </c>
      <c r="C223" s="3">
        <f t="shared" ca="1" si="112"/>
        <v>5</v>
      </c>
      <c r="D223" s="2">
        <f t="shared" ca="1" si="111"/>
        <v>41211</v>
      </c>
      <c r="E223" s="5">
        <v>0</v>
      </c>
      <c r="F223" s="7">
        <f t="shared" ca="1" si="82"/>
        <v>2456229.2916666665</v>
      </c>
      <c r="G223" s="7">
        <f t="shared" ca="1" si="83"/>
        <v>0.12824891626739252</v>
      </c>
      <c r="H223" s="7">
        <f t="shared" ca="1" si="84"/>
        <v>217.52618047630858</v>
      </c>
      <c r="I223" s="7">
        <f t="shared" ca="1" si="85"/>
        <v>4974.3682938198381</v>
      </c>
      <c r="J223" s="7">
        <f t="shared" ca="1" si="86"/>
        <v>1.670324071637257E-2</v>
      </c>
      <c r="K223" s="7">
        <f t="shared" ca="1" si="87"/>
        <v>-1.7584059467640674</v>
      </c>
      <c r="L223" s="7">
        <f t="shared" ca="1" si="88"/>
        <v>215.76777452954451</v>
      </c>
      <c r="M223" s="7">
        <f t="shared" ca="1" si="89"/>
        <v>4972.6098878730736</v>
      </c>
      <c r="N223" s="7">
        <f t="shared" ca="1" si="90"/>
        <v>0.99334312907363109</v>
      </c>
      <c r="O223" s="7">
        <f t="shared" ca="1" si="91"/>
        <v>215.76609288197673</v>
      </c>
      <c r="P223" s="7">
        <f t="shared" ca="1" si="92"/>
        <v>23.437623339195863</v>
      </c>
      <c r="Q223" s="7">
        <f t="shared" ca="1" si="93"/>
        <v>23.436228656871386</v>
      </c>
      <c r="R223" s="7">
        <f t="shared" ca="1" si="94"/>
        <v>-146.5393153637543</v>
      </c>
      <c r="S223" s="7">
        <f t="shared" ca="1" si="95"/>
        <v>-13.442132462554781</v>
      </c>
      <c r="T223" s="7">
        <f t="shared" ca="1" si="96"/>
        <v>4.3022964886497296E-2</v>
      </c>
      <c r="U223" s="7">
        <f t="shared" ca="1" si="97"/>
        <v>16.300192854316215</v>
      </c>
      <c r="V223" s="7" t="e">
        <f t="shared" ca="1" si="98"/>
        <v>#NUM!</v>
      </c>
      <c r="W223" s="23">
        <f t="shared" ca="1" si="99"/>
        <v>0.81368042162894705</v>
      </c>
      <c r="X223" s="24" t="e">
        <f t="shared" ca="1" si="100"/>
        <v>#NUM!</v>
      </c>
      <c r="Y223" s="24" t="e">
        <f t="shared" ca="1" si="101"/>
        <v>#NUM!</v>
      </c>
      <c r="Z223" s="7" t="e">
        <f t="shared" ca="1" si="102"/>
        <v>#NUM!</v>
      </c>
      <c r="AA223" s="7">
        <f t="shared" ca="1" si="103"/>
        <v>988.30019285431626</v>
      </c>
      <c r="AB223" s="7">
        <f t="shared" ca="1" si="104"/>
        <v>67.075048213579066</v>
      </c>
      <c r="AC223" s="7">
        <f t="shared" ca="1" si="105"/>
        <v>75.405747603992296</v>
      </c>
      <c r="AD223" s="7">
        <f t="shared" ca="1" si="106"/>
        <v>14.594252396007704</v>
      </c>
      <c r="AE223" s="7">
        <f t="shared" ca="1" si="107"/>
        <v>6.0902046702863963E-2</v>
      </c>
      <c r="AF223" s="7">
        <f t="shared" ca="1" si="108"/>
        <v>14.655154442710568</v>
      </c>
      <c r="AG223" s="7">
        <f ca="1">IF(AB223&gt;0,MOD(DEGREES(ACOS(((SIN(RADIANS(A223))*COS(RADIANS(AC223)))-SIN(RADIANS(S223)))/(COS(RADIANS(A223))*SIN(RADIANS(AC223)))))+180,360),MOD(540-DEGREES(ACOS(((SIN(RADIANS(A223))*COS(RADIANS(AC223)))-SIN(RADIANS(S223)))/(COS(RADIANS(#REF!))*SIN(RADIANS(AC223))))),360))</f>
        <v>292.23320385200998</v>
      </c>
    </row>
    <row r="224" spans="1:33" x14ac:dyDescent="0.2">
      <c r="A224" s="12">
        <f t="shared" ca="1" si="109"/>
        <v>-12</v>
      </c>
      <c r="B224" s="12">
        <f t="shared" ca="1" si="110"/>
        <v>103</v>
      </c>
      <c r="C224" s="3">
        <f t="shared" ca="1" si="112"/>
        <v>-7</v>
      </c>
      <c r="D224" s="2">
        <f t="shared" ca="1" si="111"/>
        <v>39119</v>
      </c>
      <c r="E224" s="5">
        <v>0</v>
      </c>
      <c r="F224" s="7">
        <f t="shared" ca="1" si="82"/>
        <v>2454137.7916666665</v>
      </c>
      <c r="G224" s="7">
        <f t="shared" ca="1" si="83"/>
        <v>7.0986767054524613E-2</v>
      </c>
      <c r="H224" s="7">
        <f t="shared" ca="1" si="84"/>
        <v>316.0447232336287</v>
      </c>
      <c r="I224" s="7">
        <f t="shared" ca="1" si="85"/>
        <v>2912.9853063458336</v>
      </c>
      <c r="J224" s="7">
        <f t="shared" ca="1" si="86"/>
        <v>1.6705649290816686E-2</v>
      </c>
      <c r="K224" s="7">
        <f t="shared" ca="1" si="87"/>
        <v>1.0607082290572929</v>
      </c>
      <c r="L224" s="7">
        <f t="shared" ca="1" si="88"/>
        <v>317.105431462686</v>
      </c>
      <c r="M224" s="7">
        <f t="shared" ca="1" si="89"/>
        <v>2914.0460145748907</v>
      </c>
      <c r="N224" s="7">
        <f t="shared" ca="1" si="90"/>
        <v>0.98607261914121247</v>
      </c>
      <c r="O224" s="7">
        <f t="shared" ca="1" si="91"/>
        <v>317.10075632919541</v>
      </c>
      <c r="P224" s="7">
        <f t="shared" ca="1" si="92"/>
        <v>23.438367986715498</v>
      </c>
      <c r="Q224" s="7">
        <f t="shared" ca="1" si="93"/>
        <v>23.44086962189699</v>
      </c>
      <c r="R224" s="7">
        <f t="shared" ca="1" si="94"/>
        <v>-40.449058242077299</v>
      </c>
      <c r="S224" s="7">
        <f t="shared" ca="1" si="95"/>
        <v>-15.711196791273197</v>
      </c>
      <c r="T224" s="7">
        <f t="shared" ca="1" si="96"/>
        <v>4.3040490675229179E-2</v>
      </c>
      <c r="U224" s="7">
        <f t="shared" ca="1" si="97"/>
        <v>-14.070884615153817</v>
      </c>
      <c r="V224" s="7">
        <f t="shared" ca="1" si="98"/>
        <v>94.314523439661883</v>
      </c>
      <c r="W224" s="23">
        <f t="shared" ca="1" si="99"/>
        <v>-6.8006330128365391E-2</v>
      </c>
      <c r="X224" s="24">
        <f t="shared" ca="1" si="100"/>
        <v>-0.32999111746075949</v>
      </c>
      <c r="Y224" s="24">
        <f t="shared" ca="1" si="101"/>
        <v>0.19397845720402873</v>
      </c>
      <c r="Z224" s="7">
        <f t="shared" ca="1" si="102"/>
        <v>754.51618751729507</v>
      </c>
      <c r="AA224" s="7">
        <f t="shared" ca="1" si="103"/>
        <v>817.92911538484623</v>
      </c>
      <c r="AB224" s="7">
        <f t="shared" ca="1" si="104"/>
        <v>24.482278846211557</v>
      </c>
      <c r="AC224" s="7">
        <f t="shared" ca="1" si="105"/>
        <v>24.042571895239675</v>
      </c>
      <c r="AD224" s="7">
        <f t="shared" ca="1" si="106"/>
        <v>65.957428104760325</v>
      </c>
      <c r="AE224" s="7">
        <f t="shared" ca="1" si="107"/>
        <v>7.1981436074101757E-3</v>
      </c>
      <c r="AF224" s="7">
        <f t="shared" ca="1" si="108"/>
        <v>65.964626248367736</v>
      </c>
      <c r="AG224" s="7">
        <f ca="1">IF(AB224&gt;0,MOD(DEGREES(ACOS(((SIN(RADIANS(A224))*COS(RADIANS(AC224)))-SIN(RADIANS(S224)))/(COS(RADIANS(A224))*SIN(RADIANS(AC224)))))+180,360),MOD(540-DEGREES(ACOS(((SIN(RADIANS(A224))*COS(RADIANS(AC224)))-SIN(RADIANS(S224)))/(COS(RADIANS(#REF!))*SIN(RADIANS(AC224))))),360))</f>
        <v>258.28510531990719</v>
      </c>
    </row>
    <row r="225" spans="1:33" x14ac:dyDescent="0.2">
      <c r="A225" s="12">
        <f t="shared" ca="1" si="109"/>
        <v>-14</v>
      </c>
      <c r="B225" s="12">
        <f t="shared" ca="1" si="110"/>
        <v>-154</v>
      </c>
      <c r="C225" s="3">
        <f t="shared" ca="1" si="112"/>
        <v>1</v>
      </c>
      <c r="D225" s="2">
        <f t="shared" ca="1" si="111"/>
        <v>43163</v>
      </c>
      <c r="E225" s="5">
        <v>0</v>
      </c>
      <c r="F225" s="7">
        <f t="shared" ca="1" si="82"/>
        <v>2458181.4583333335</v>
      </c>
      <c r="G225" s="7">
        <f t="shared" ca="1" si="83"/>
        <v>0.18169632671686484</v>
      </c>
      <c r="H225" s="7">
        <f t="shared" ca="1" si="84"/>
        <v>341.67410710003969</v>
      </c>
      <c r="I225" s="7">
        <f t="shared" ca="1" si="85"/>
        <v>6898.4243079145044</v>
      </c>
      <c r="J225" s="7">
        <f t="shared" ca="1" si="86"/>
        <v>1.6700991848696365E-2</v>
      </c>
      <c r="K225" s="7">
        <f t="shared" ca="1" si="87"/>
        <v>1.6482427759776324</v>
      </c>
      <c r="L225" s="7">
        <f t="shared" ca="1" si="88"/>
        <v>343.32234987601731</v>
      </c>
      <c r="M225" s="7">
        <f t="shared" ca="1" si="89"/>
        <v>6900.0725506904819</v>
      </c>
      <c r="N225" s="7">
        <f t="shared" ca="1" si="90"/>
        <v>0.99146106759345598</v>
      </c>
      <c r="O225" s="7">
        <f t="shared" ca="1" si="91"/>
        <v>343.31319917423139</v>
      </c>
      <c r="P225" s="7">
        <f t="shared" ca="1" si="92"/>
        <v>23.436928299406091</v>
      </c>
      <c r="Q225" s="7">
        <f t="shared" ca="1" si="93"/>
        <v>23.43516240124189</v>
      </c>
      <c r="R225" s="7">
        <f t="shared" ca="1" si="94"/>
        <v>-15.378170663272517</v>
      </c>
      <c r="S225" s="7">
        <f t="shared" ca="1" si="95"/>
        <v>-6.5574090353965966</v>
      </c>
      <c r="T225" s="7">
        <f t="shared" ca="1" si="96"/>
        <v>4.3018938905276131E-2</v>
      </c>
      <c r="U225" s="7">
        <f t="shared" ca="1" si="97"/>
        <v>-11.825266035834252</v>
      </c>
      <c r="V225" s="7">
        <f t="shared" ca="1" si="98"/>
        <v>92.507045700660328</v>
      </c>
      <c r="W225" s="23">
        <f t="shared" ca="1" si="99"/>
        <v>0.97765643474710706</v>
      </c>
      <c r="X225" s="24">
        <f t="shared" ca="1" si="100"/>
        <v>0.72069241891193947</v>
      </c>
      <c r="Y225" s="24">
        <f t="shared" ca="1" si="101"/>
        <v>1.2346204505822747</v>
      </c>
      <c r="Z225" s="7">
        <f t="shared" ca="1" si="102"/>
        <v>740.05636560528262</v>
      </c>
      <c r="AA225" s="7">
        <f t="shared" ca="1" si="103"/>
        <v>752.17473396416574</v>
      </c>
      <c r="AB225" s="7">
        <f t="shared" ca="1" si="104"/>
        <v>8.0436834910414348</v>
      </c>
      <c r="AC225" s="7">
        <f t="shared" ca="1" si="105"/>
        <v>10.859688297165787</v>
      </c>
      <c r="AD225" s="7">
        <f t="shared" ca="1" si="106"/>
        <v>79.140311702834211</v>
      </c>
      <c r="AE225" s="7">
        <f t="shared" ca="1" si="107"/>
        <v>3.0959485162547987E-3</v>
      </c>
      <c r="AF225" s="7">
        <f t="shared" ca="1" si="108"/>
        <v>79.143407651350472</v>
      </c>
      <c r="AG225" s="7">
        <f ca="1">IF(AB225&gt;0,MOD(DEGREES(ACOS(((SIN(RADIANS(A225))*COS(RADIANS(AC225)))-SIN(RADIANS(S225)))/(COS(RADIANS(A225))*SIN(RADIANS(AC225)))))+180,360),MOD(540-DEGREES(ACOS(((SIN(RADIANS(A225))*COS(RADIANS(AC225)))-SIN(RADIANS(S225)))/(COS(RADIANS(#REF!))*SIN(RADIANS(AC225))))),360))</f>
        <v>312.45214574305453</v>
      </c>
    </row>
    <row r="226" spans="1:33" x14ac:dyDescent="0.2">
      <c r="A226" s="12">
        <f t="shared" ca="1" si="109"/>
        <v>20</v>
      </c>
      <c r="B226" s="12">
        <f t="shared" ca="1" si="110"/>
        <v>-147</v>
      </c>
      <c r="C226" s="3">
        <f t="shared" ca="1" si="112"/>
        <v>13</v>
      </c>
      <c r="D226" s="2">
        <f t="shared" ca="1" si="111"/>
        <v>40859</v>
      </c>
      <c r="E226" s="5">
        <v>0</v>
      </c>
      <c r="F226" s="7">
        <f t="shared" ca="1" si="82"/>
        <v>2455876.9583333335</v>
      </c>
      <c r="G226" s="7">
        <f t="shared" ca="1" si="83"/>
        <v>0.11860255532740557</v>
      </c>
      <c r="H226" s="7">
        <f t="shared" ca="1" si="84"/>
        <v>230.24975985675064</v>
      </c>
      <c r="I226" s="7">
        <f t="shared" ca="1" si="85"/>
        <v>4627.1084615917498</v>
      </c>
      <c r="J226" s="7">
        <f t="shared" ca="1" si="86"/>
        <v>1.6703646522147772E-2</v>
      </c>
      <c r="K226" s="7">
        <f t="shared" ca="1" si="87"/>
        <v>-1.5457622398937036</v>
      </c>
      <c r="L226" s="7">
        <f t="shared" ca="1" si="88"/>
        <v>228.70399761685695</v>
      </c>
      <c r="M226" s="7">
        <f t="shared" ca="1" si="89"/>
        <v>4625.5626993518563</v>
      </c>
      <c r="N226" s="7">
        <f t="shared" ca="1" si="90"/>
        <v>0.99010341628169962</v>
      </c>
      <c r="O226" s="7">
        <f t="shared" ca="1" si="91"/>
        <v>228.70293840817587</v>
      </c>
      <c r="P226" s="7">
        <f t="shared" ca="1" si="92"/>
        <v>23.437748782249376</v>
      </c>
      <c r="Q226" s="7">
        <f t="shared" ca="1" si="93"/>
        <v>23.437114149928874</v>
      </c>
      <c r="R226" s="7">
        <f t="shared" ca="1" si="94"/>
        <v>-133.75384927083596</v>
      </c>
      <c r="S226" s="7">
        <f t="shared" ca="1" si="95"/>
        <v>-17.386922509856863</v>
      </c>
      <c r="T226" s="7">
        <f t="shared" ca="1" si="96"/>
        <v>4.302630849715372E-2</v>
      </c>
      <c r="U226" s="7">
        <f t="shared" ca="1" si="97"/>
        <v>16.050412347296245</v>
      </c>
      <c r="V226" s="7">
        <f t="shared" ca="1" si="98"/>
        <v>84.389902816435182</v>
      </c>
      <c r="W226" s="23">
        <f t="shared" ca="1" si="99"/>
        <v>1.4388538803143773</v>
      </c>
      <c r="X226" s="24">
        <f t="shared" ca="1" si="100"/>
        <v>1.2044374836020575</v>
      </c>
      <c r="Y226" s="24">
        <f t="shared" ca="1" si="101"/>
        <v>1.6732702770266972</v>
      </c>
      <c r="Z226" s="7">
        <f t="shared" ca="1" si="102"/>
        <v>675.11922253148146</v>
      </c>
      <c r="AA226" s="7">
        <f t="shared" ca="1" si="103"/>
        <v>88.050412347296287</v>
      </c>
      <c r="AB226" s="7">
        <f t="shared" ca="1" si="104"/>
        <v>-157.98739691317593</v>
      </c>
      <c r="AC226" s="7">
        <f t="shared" ca="1" si="105"/>
        <v>159.00119642315192</v>
      </c>
      <c r="AD226" s="7">
        <f t="shared" ca="1" si="106"/>
        <v>-69.001196423151924</v>
      </c>
      <c r="AE226" s="7">
        <f t="shared" ca="1" si="107"/>
        <v>2.2147572430113614E-3</v>
      </c>
      <c r="AF226" s="7">
        <f t="shared" ca="1" si="108"/>
        <v>-68.998981665908914</v>
      </c>
      <c r="AG226" s="7" t="e">
        <f ca="1">IF(AB226&gt;0,MOD(DEGREES(ACOS(((SIN(RADIANS(A226))*COS(RADIANS(AC226)))-SIN(RADIANS(S226)))/(COS(RADIANS(A226))*SIN(RADIANS(AC226)))))+180,360),MOD(540-DEGREES(ACOS(((SIN(RADIANS(A226))*COS(RADIANS(AC226)))-SIN(RADIANS(S226)))/(COS(RADIANS(#REF!))*SIN(RADIANS(AC226))))),360))</f>
        <v>#REF!</v>
      </c>
    </row>
    <row r="227" spans="1:33" x14ac:dyDescent="0.2">
      <c r="A227" s="12">
        <f t="shared" ca="1" si="109"/>
        <v>-32</v>
      </c>
      <c r="B227" s="12">
        <f t="shared" ca="1" si="110"/>
        <v>59</v>
      </c>
      <c r="C227" s="3">
        <f t="shared" ca="1" si="112"/>
        <v>-8</v>
      </c>
      <c r="D227" s="2">
        <f t="shared" ca="1" si="111"/>
        <v>39572</v>
      </c>
      <c r="E227" s="5">
        <v>0</v>
      </c>
      <c r="F227" s="7">
        <f t="shared" ca="1" si="82"/>
        <v>2454590.8333333335</v>
      </c>
      <c r="G227" s="7">
        <f t="shared" ca="1" si="83"/>
        <v>8.3390371891402831E-2</v>
      </c>
      <c r="H227" s="7">
        <f t="shared" ca="1" si="84"/>
        <v>42.584046608933932</v>
      </c>
      <c r="I227" s="7">
        <f t="shared" ca="1" si="85"/>
        <v>3359.50330035159</v>
      </c>
      <c r="J227" s="7">
        <f t="shared" ca="1" si="86"/>
        <v>1.6705127637870812E-2</v>
      </c>
      <c r="K227" s="7">
        <f t="shared" ca="1" si="87"/>
        <v>1.6488419314655212</v>
      </c>
      <c r="L227" s="7">
        <f t="shared" ca="1" si="88"/>
        <v>44.232888540399451</v>
      </c>
      <c r="M227" s="7">
        <f t="shared" ca="1" si="89"/>
        <v>3361.1521422830556</v>
      </c>
      <c r="N227" s="7">
        <f t="shared" ca="1" si="90"/>
        <v>1.0084366329393522</v>
      </c>
      <c r="O227" s="7">
        <f t="shared" ca="1" si="91"/>
        <v>44.230024887510723</v>
      </c>
      <c r="P227" s="7">
        <f t="shared" ca="1" si="92"/>
        <v>23.438206687969004</v>
      </c>
      <c r="Q227" s="7">
        <f t="shared" ca="1" si="93"/>
        <v>23.440271230531909</v>
      </c>
      <c r="R227" s="7">
        <f t="shared" ca="1" si="94"/>
        <v>41.769368221962267</v>
      </c>
      <c r="S227" s="7">
        <f t="shared" ca="1" si="95"/>
        <v>16.109663859753251</v>
      </c>
      <c r="T227" s="7">
        <f t="shared" ca="1" si="96"/>
        <v>4.3038230738456189E-2</v>
      </c>
      <c r="U227" s="7">
        <f t="shared" ca="1" si="97"/>
        <v>3.2456458189890425</v>
      </c>
      <c r="V227" s="7">
        <f t="shared" ca="1" si="98"/>
        <v>80.640428737297299</v>
      </c>
      <c r="W227" s="23">
        <f t="shared" ca="1" si="99"/>
        <v>5.2385707014650511E-4</v>
      </c>
      <c r="X227" s="24">
        <f t="shared" ca="1" si="100"/>
        <v>-0.22347733386679042</v>
      </c>
      <c r="Y227" s="24">
        <f t="shared" ca="1" si="101"/>
        <v>0.22452504800708345</v>
      </c>
      <c r="Z227" s="7">
        <f t="shared" ca="1" si="102"/>
        <v>645.12342989837839</v>
      </c>
      <c r="AA227" s="7">
        <f t="shared" ca="1" si="103"/>
        <v>719.24564581898903</v>
      </c>
      <c r="AB227" s="7">
        <f t="shared" ca="1" si="104"/>
        <v>-0.18858854525274182</v>
      </c>
      <c r="AC227" s="7">
        <f t="shared" ca="1" si="105"/>
        <v>48.110003546718936</v>
      </c>
      <c r="AD227" s="7">
        <f t="shared" ca="1" si="106"/>
        <v>41.889996453281064</v>
      </c>
      <c r="AE227" s="7">
        <f t="shared" ca="1" si="107"/>
        <v>1.7966498577372279E-2</v>
      </c>
      <c r="AF227" s="7">
        <f t="shared" ca="1" si="108"/>
        <v>41.907962951858437</v>
      </c>
      <c r="AG227" s="7" t="e">
        <f ca="1">IF(AB227&gt;0,MOD(DEGREES(ACOS(((SIN(RADIANS(A227))*COS(RADIANS(AC227)))-SIN(RADIANS(S227)))/(COS(RADIANS(A227))*SIN(RADIANS(AC227)))))+180,360),MOD(540-DEGREES(ACOS(((SIN(RADIANS(A227))*COS(RADIANS(AC227)))-SIN(RADIANS(S227)))/(COS(RADIANS(#REF!))*SIN(RADIANS(AC227))))),360))</f>
        <v>#REF!</v>
      </c>
    </row>
    <row r="228" spans="1:33" x14ac:dyDescent="0.2">
      <c r="A228" s="12">
        <f t="shared" ca="1" si="109"/>
        <v>-89</v>
      </c>
      <c r="B228" s="12">
        <f t="shared" ca="1" si="110"/>
        <v>-57</v>
      </c>
      <c r="C228" s="3">
        <f t="shared" ca="1" si="112"/>
        <v>13</v>
      </c>
      <c r="D228" s="2">
        <f t="shared" ca="1" si="111"/>
        <v>40677</v>
      </c>
      <c r="E228" s="5">
        <v>0</v>
      </c>
      <c r="F228" s="7">
        <f t="shared" ca="1" si="82"/>
        <v>2455694.9583333335</v>
      </c>
      <c r="G228" s="7">
        <f t="shared" ca="1" si="83"/>
        <v>0.11361966689482515</v>
      </c>
      <c r="H228" s="7">
        <f t="shared" ca="1" si="84"/>
        <v>50.861939956009337</v>
      </c>
      <c r="I228" s="7">
        <f t="shared" ca="1" si="85"/>
        <v>4447.7292104956796</v>
      </c>
      <c r="J228" s="7">
        <f t="shared" ca="1" si="86"/>
        <v>1.6703856134438127E-2</v>
      </c>
      <c r="K228" s="7">
        <f t="shared" ca="1" si="87"/>
        <v>1.4946203978750243</v>
      </c>
      <c r="L228" s="7">
        <f t="shared" ca="1" si="88"/>
        <v>52.356560353884362</v>
      </c>
      <c r="M228" s="7">
        <f t="shared" ca="1" si="89"/>
        <v>4449.2238308935548</v>
      </c>
      <c r="N228" s="7">
        <f t="shared" ca="1" si="90"/>
        <v>1.0103945026503005</v>
      </c>
      <c r="O228" s="7">
        <f t="shared" ca="1" si="91"/>
        <v>52.355634171801668</v>
      </c>
      <c r="P228" s="7">
        <f t="shared" ca="1" si="92"/>
        <v>23.437813580649166</v>
      </c>
      <c r="Q228" s="7">
        <f t="shared" ca="1" si="93"/>
        <v>23.43760311057736</v>
      </c>
      <c r="R228" s="7">
        <f t="shared" ca="1" si="94"/>
        <v>49.94619949393033</v>
      </c>
      <c r="S228" s="7">
        <f t="shared" ca="1" si="95"/>
        <v>18.357511171854952</v>
      </c>
      <c r="T228" s="7">
        <f t="shared" ca="1" si="96"/>
        <v>4.3028154866689532E-2</v>
      </c>
      <c r="U228" s="7">
        <f t="shared" ca="1" si="97"/>
        <v>3.6559022888150925</v>
      </c>
      <c r="V228" s="7" t="e">
        <f t="shared" ca="1" si="98"/>
        <v>#NUM!</v>
      </c>
      <c r="W228" s="23">
        <f t="shared" ca="1" si="99"/>
        <v>1.1974611789661007</v>
      </c>
      <c r="X228" s="24" t="e">
        <f t="shared" ca="1" si="100"/>
        <v>#NUM!</v>
      </c>
      <c r="Y228" s="24" t="e">
        <f t="shared" ca="1" si="101"/>
        <v>#NUM!</v>
      </c>
      <c r="Z228" s="7" t="e">
        <f t="shared" ca="1" si="102"/>
        <v>#NUM!</v>
      </c>
      <c r="AA228" s="7">
        <f t="shared" ca="1" si="103"/>
        <v>435.65590228881513</v>
      </c>
      <c r="AB228" s="7">
        <f t="shared" ca="1" si="104"/>
        <v>-71.086024427796218</v>
      </c>
      <c r="AC228" s="7">
        <f t="shared" ca="1" si="105"/>
        <v>108.0307910832808</v>
      </c>
      <c r="AD228" s="7">
        <f t="shared" ca="1" si="106"/>
        <v>-18.030791083280803</v>
      </c>
      <c r="AE228" s="7">
        <f t="shared" ca="1" si="107"/>
        <v>1.7725815298103288E-2</v>
      </c>
      <c r="AF228" s="7">
        <f t="shared" ca="1" si="108"/>
        <v>-18.0130652679827</v>
      </c>
      <c r="AG228" s="7" t="e">
        <f ca="1">IF(AB228&gt;0,MOD(DEGREES(ACOS(((SIN(RADIANS(A228))*COS(RADIANS(AC228)))-SIN(RADIANS(S228)))/(COS(RADIANS(A228))*SIN(RADIANS(AC228)))))+180,360),MOD(540-DEGREES(ACOS(((SIN(RADIANS(A228))*COS(RADIANS(AC228)))-SIN(RADIANS(S228)))/(COS(RADIANS(#REF!))*SIN(RADIANS(AC228))))),360))</f>
        <v>#REF!</v>
      </c>
    </row>
    <row r="229" spans="1:33" x14ac:dyDescent="0.2">
      <c r="A229" s="12">
        <f t="shared" ca="1" si="109"/>
        <v>60</v>
      </c>
      <c r="B229" s="12">
        <f t="shared" ca="1" si="110"/>
        <v>-90</v>
      </c>
      <c r="C229" s="3">
        <f t="shared" ca="1" si="112"/>
        <v>-10</v>
      </c>
      <c r="D229" s="2">
        <f t="shared" ca="1" si="111"/>
        <v>36891</v>
      </c>
      <c r="E229" s="5">
        <v>0</v>
      </c>
      <c r="F229" s="7">
        <f t="shared" ca="1" si="82"/>
        <v>2451909.9166666665</v>
      </c>
      <c r="G229" s="7">
        <f t="shared" ca="1" si="83"/>
        <v>9.9908738307053092E-3</v>
      </c>
      <c r="H229" s="7">
        <f t="shared" ca="1" si="84"/>
        <v>280.14560921005682</v>
      </c>
      <c r="I229" s="7">
        <f t="shared" ca="1" si="85"/>
        <v>717.19107945726341</v>
      </c>
      <c r="J229" s="7">
        <f t="shared" ca="1" si="86"/>
        <v>1.6708214000989895E-2</v>
      </c>
      <c r="K229" s="7">
        <f t="shared" ca="1" si="87"/>
        <v>-9.5822664654095793E-2</v>
      </c>
      <c r="L229" s="7">
        <f t="shared" ca="1" si="88"/>
        <v>280.0497865454027</v>
      </c>
      <c r="M229" s="7">
        <f t="shared" ca="1" si="89"/>
        <v>717.09525679260935</v>
      </c>
      <c r="N229" s="7">
        <f t="shared" ca="1" si="90"/>
        <v>0.98331354916890901</v>
      </c>
      <c r="O229" s="7">
        <f t="shared" ca="1" si="91"/>
        <v>280.03949524682088</v>
      </c>
      <c r="P229" s="7">
        <f t="shared" ca="1" si="92"/>
        <v>23.439161188106816</v>
      </c>
      <c r="Q229" s="7">
        <f t="shared" ca="1" si="93"/>
        <v>23.438467750249661</v>
      </c>
      <c r="R229" s="7">
        <f t="shared" ca="1" si="94"/>
        <v>-79.078473089128593</v>
      </c>
      <c r="S229" s="7">
        <f t="shared" ca="1" si="95"/>
        <v>-23.058659494453565</v>
      </c>
      <c r="T229" s="7">
        <f t="shared" ca="1" si="96"/>
        <v>4.3031419946771073E-2</v>
      </c>
      <c r="U229" s="7">
        <f t="shared" ca="1" si="97"/>
        <v>-3.1446954482204026</v>
      </c>
      <c r="V229" s="7">
        <f t="shared" ca="1" si="98"/>
        <v>45.113495937179955</v>
      </c>
      <c r="W229" s="23">
        <f t="shared" ca="1" si="99"/>
        <v>0.33551714961681967</v>
      </c>
      <c r="X229" s="24">
        <f t="shared" ca="1" si="100"/>
        <v>0.21020188312465313</v>
      </c>
      <c r="Y229" s="24">
        <f t="shared" ca="1" si="101"/>
        <v>0.46083241610898618</v>
      </c>
      <c r="Z229" s="7">
        <f t="shared" ca="1" si="102"/>
        <v>360.90796749743964</v>
      </c>
      <c r="AA229" s="7">
        <f t="shared" ca="1" si="103"/>
        <v>236.85530455177962</v>
      </c>
      <c r="AB229" s="7">
        <f t="shared" ca="1" si="104"/>
        <v>-120.78617386205509</v>
      </c>
      <c r="AC229" s="7">
        <f t="shared" ca="1" si="105"/>
        <v>125.0765342189396</v>
      </c>
      <c r="AD229" s="7">
        <f t="shared" ca="1" si="106"/>
        <v>-35.076534218939599</v>
      </c>
      <c r="AE229" s="7">
        <f t="shared" ca="1" si="107"/>
        <v>8.2170310767778858E-3</v>
      </c>
      <c r="AF229" s="7">
        <f t="shared" ca="1" si="108"/>
        <v>-35.068317187862824</v>
      </c>
      <c r="AG229" s="7" t="e">
        <f ca="1">IF(AB229&gt;0,MOD(DEGREES(ACOS(((SIN(RADIANS(A229))*COS(RADIANS(AC229)))-SIN(RADIANS(S229)))/(COS(RADIANS(A229))*SIN(RADIANS(AC229)))))+180,360),MOD(540-DEGREES(ACOS(((SIN(RADIANS(A229))*COS(RADIANS(AC229)))-SIN(RADIANS(S229)))/(COS(RADIANS(#REF!))*SIN(RADIANS(AC229))))),360))</f>
        <v>#REF!</v>
      </c>
    </row>
    <row r="230" spans="1:33" x14ac:dyDescent="0.2">
      <c r="A230" s="12">
        <f t="shared" ca="1" si="109"/>
        <v>-2</v>
      </c>
      <c r="B230" s="12">
        <f t="shared" ca="1" si="110"/>
        <v>178</v>
      </c>
      <c r="C230" s="3">
        <f t="shared" ca="1" si="112"/>
        <v>8</v>
      </c>
      <c r="D230" s="2">
        <f t="shared" ca="1" si="111"/>
        <v>38833</v>
      </c>
      <c r="E230" s="5">
        <v>0</v>
      </c>
      <c r="F230" s="7">
        <f t="shared" ca="1" si="82"/>
        <v>2453851.1666666665</v>
      </c>
      <c r="G230" s="7">
        <f t="shared" ca="1" si="83"/>
        <v>6.3139402235907222E-2</v>
      </c>
      <c r="H230" s="7">
        <f t="shared" ca="1" si="84"/>
        <v>33.533548307415458</v>
      </c>
      <c r="I230" s="7">
        <f t="shared" ca="1" si="85"/>
        <v>2630.4876257582246</v>
      </c>
      <c r="J230" s="7">
        <f t="shared" ca="1" si="86"/>
        <v>1.6705979303848002E-2</v>
      </c>
      <c r="K230" s="7">
        <f t="shared" ca="1" si="87"/>
        <v>1.7799703072089967</v>
      </c>
      <c r="L230" s="7">
        <f t="shared" ca="1" si="88"/>
        <v>35.313518614624456</v>
      </c>
      <c r="M230" s="7">
        <f t="shared" ca="1" si="89"/>
        <v>2632.2675960654337</v>
      </c>
      <c r="N230" s="7">
        <f t="shared" ca="1" si="90"/>
        <v>1.0060909304757062</v>
      </c>
      <c r="O230" s="7">
        <f t="shared" ca="1" si="91"/>
        <v>35.307585129891756</v>
      </c>
      <c r="P230" s="7">
        <f t="shared" ca="1" si="92"/>
        <v>23.438470035274609</v>
      </c>
      <c r="Q230" s="7">
        <f t="shared" ca="1" si="93"/>
        <v>23.441026711897404</v>
      </c>
      <c r="R230" s="7">
        <f t="shared" ca="1" si="94"/>
        <v>33.015301378275353</v>
      </c>
      <c r="S230" s="7">
        <f t="shared" ca="1" si="95"/>
        <v>13.292220623387056</v>
      </c>
      <c r="T230" s="7">
        <f t="shared" ca="1" si="96"/>
        <v>4.3041083965605083E-2</v>
      </c>
      <c r="U230" s="7">
        <f t="shared" ca="1" si="97"/>
        <v>2.0521985313823201</v>
      </c>
      <c r="V230" s="7">
        <f t="shared" ca="1" si="98"/>
        <v>90.383739463660646</v>
      </c>
      <c r="W230" s="23">
        <f t="shared" ca="1" si="99"/>
        <v>0.33746375101987341</v>
      </c>
      <c r="X230" s="24">
        <f t="shared" ca="1" si="100"/>
        <v>8.6397808065260484E-2</v>
      </c>
      <c r="Y230" s="24">
        <f t="shared" ca="1" si="101"/>
        <v>0.5885296939744864</v>
      </c>
      <c r="Z230" s="7">
        <f t="shared" ca="1" si="102"/>
        <v>723.06991570928517</v>
      </c>
      <c r="AA230" s="7">
        <f t="shared" ca="1" si="103"/>
        <v>234.05219853138237</v>
      </c>
      <c r="AB230" s="7">
        <f t="shared" ca="1" si="104"/>
        <v>-121.48695036715441</v>
      </c>
      <c r="AC230" s="7">
        <f t="shared" ca="1" si="105"/>
        <v>121.06607441759243</v>
      </c>
      <c r="AD230" s="7">
        <f t="shared" ca="1" si="106"/>
        <v>-31.066074417592432</v>
      </c>
      <c r="AE230" s="7">
        <f t="shared" ca="1" si="107"/>
        <v>9.5778560153244544E-3</v>
      </c>
      <c r="AF230" s="7">
        <f t="shared" ca="1" si="108"/>
        <v>-31.056496561577109</v>
      </c>
      <c r="AG230" s="7" t="e">
        <f ca="1">IF(AB230&gt;0,MOD(DEGREES(ACOS(((SIN(RADIANS(A230))*COS(RADIANS(AC230)))-SIN(RADIANS(S230)))/(COS(RADIANS(A230))*SIN(RADIANS(AC230)))))+180,360),MOD(540-DEGREES(ACOS(((SIN(RADIANS(A230))*COS(RADIANS(AC230)))-SIN(RADIANS(S230)))/(COS(RADIANS(#REF!))*SIN(RADIANS(AC230))))),360))</f>
        <v>#REF!</v>
      </c>
    </row>
    <row r="231" spans="1:33" x14ac:dyDescent="0.2">
      <c r="A231" s="12">
        <f t="shared" ca="1" si="109"/>
        <v>-65</v>
      </c>
      <c r="B231" s="12">
        <f t="shared" ca="1" si="110"/>
        <v>-88</v>
      </c>
      <c r="C231" s="3">
        <f t="shared" ca="1" si="112"/>
        <v>-1</v>
      </c>
      <c r="D231" s="2">
        <f t="shared" ca="1" si="111"/>
        <v>37322</v>
      </c>
      <c r="E231" s="5">
        <v>0</v>
      </c>
      <c r="F231" s="7">
        <f t="shared" ca="1" si="82"/>
        <v>2452340.5416666665</v>
      </c>
      <c r="G231" s="7">
        <f t="shared" ca="1" si="83"/>
        <v>2.1780743782792922E-2</v>
      </c>
      <c r="H231" s="7">
        <f t="shared" ca="1" si="84"/>
        <v>344.59000379436975</v>
      </c>
      <c r="I231" s="7">
        <f t="shared" ca="1" si="85"/>
        <v>1141.6152007174519</v>
      </c>
      <c r="J231" s="7">
        <f t="shared" ca="1" si="86"/>
        <v>1.6707718342767023E-2</v>
      </c>
      <c r="K231" s="7">
        <f t="shared" ca="1" si="87"/>
        <v>1.7010235060641477</v>
      </c>
      <c r="L231" s="7">
        <f t="shared" ca="1" si="88"/>
        <v>346.29102730043388</v>
      </c>
      <c r="M231" s="7">
        <f t="shared" ca="1" si="89"/>
        <v>1143.316224223516</v>
      </c>
      <c r="N231" s="7">
        <f t="shared" ca="1" si="90"/>
        <v>0.99227694653664944</v>
      </c>
      <c r="O231" s="7">
        <f t="shared" ca="1" si="91"/>
        <v>346.28059381902455</v>
      </c>
      <c r="P231" s="7">
        <f t="shared" ca="1" si="92"/>
        <v>23.43900787061629</v>
      </c>
      <c r="Q231" s="7">
        <f t="shared" ca="1" si="93"/>
        <v>23.439323710478998</v>
      </c>
      <c r="R231" s="7">
        <f t="shared" ca="1" si="94"/>
        <v>-12.625139047862238</v>
      </c>
      <c r="S231" s="7">
        <f t="shared" ca="1" si="95"/>
        <v>-5.4133234742908405</v>
      </c>
      <c r="T231" s="7">
        <f t="shared" ca="1" si="96"/>
        <v>4.3034652383347236E-2</v>
      </c>
      <c r="U231" s="7">
        <f t="shared" ca="1" si="97"/>
        <v>-11.172817520984237</v>
      </c>
      <c r="V231" s="7">
        <f t="shared" ca="1" si="98"/>
        <v>103.75513079165596</v>
      </c>
      <c r="W231" s="23">
        <f t="shared" ca="1" si="99"/>
        <v>0.71053667883401672</v>
      </c>
      <c r="X231" s="24">
        <f t="shared" ca="1" si="100"/>
        <v>0.42232798219052797</v>
      </c>
      <c r="Y231" s="24">
        <f t="shared" ca="1" si="101"/>
        <v>0.99874537547750553</v>
      </c>
      <c r="Z231" s="7">
        <f t="shared" ca="1" si="102"/>
        <v>830.04104633324766</v>
      </c>
      <c r="AA231" s="7">
        <f t="shared" ca="1" si="103"/>
        <v>1136.8271824790158</v>
      </c>
      <c r="AB231" s="7">
        <f t="shared" ca="1" si="104"/>
        <v>104.20679561975396</v>
      </c>
      <c r="AC231" s="7">
        <f t="shared" ca="1" si="105"/>
        <v>91.017424675660479</v>
      </c>
      <c r="AD231" s="7">
        <f t="shared" ca="1" si="106"/>
        <v>-1.0174246756604788</v>
      </c>
      <c r="AE231" s="7">
        <f t="shared" ca="1" si="107"/>
        <v>0.32490061076378929</v>
      </c>
      <c r="AF231" s="7">
        <f t="shared" ca="1" si="108"/>
        <v>-0.6925240648966895</v>
      </c>
      <c r="AG231" s="7">
        <f ca="1">IF(AB231&gt;0,MOD(DEGREES(ACOS(((SIN(RADIANS(A231))*COS(RADIANS(AC231)))-SIN(RADIANS(S231)))/(COS(RADIANS(A231))*SIN(RADIANS(AC231)))))+180,360),MOD(540-DEGREES(ACOS(((SIN(RADIANS(A231))*COS(RADIANS(AC231)))-SIN(RADIANS(S231)))/(COS(RADIANS(#REF!))*SIN(RADIANS(AC231))))),360))</f>
        <v>254.84998968310285</v>
      </c>
    </row>
    <row r="232" spans="1:33" x14ac:dyDescent="0.2">
      <c r="A232" s="12">
        <f t="shared" ca="1" si="109"/>
        <v>-86</v>
      </c>
      <c r="B232" s="12">
        <f t="shared" ca="1" si="110"/>
        <v>-112</v>
      </c>
      <c r="C232" s="3">
        <f t="shared" ca="1" si="112"/>
        <v>5</v>
      </c>
      <c r="D232" s="2">
        <f t="shared" ca="1" si="111"/>
        <v>37573</v>
      </c>
      <c r="E232" s="5">
        <v>0</v>
      </c>
      <c r="F232" s="7">
        <f t="shared" ca="1" si="82"/>
        <v>2452591.2916666665</v>
      </c>
      <c r="G232" s="7">
        <f t="shared" ca="1" si="83"/>
        <v>2.8645904631526664E-2</v>
      </c>
      <c r="H232" s="7">
        <f t="shared" ca="1" si="84"/>
        <v>231.74107946052482</v>
      </c>
      <c r="I232" s="7">
        <f t="shared" ca="1" si="85"/>
        <v>1388.7544713067477</v>
      </c>
      <c r="J232" s="7">
        <f t="shared" ca="1" si="86"/>
        <v>1.6707429708138523E-2</v>
      </c>
      <c r="K232" s="7">
        <f t="shared" ca="1" si="87"/>
        <v>-1.5126120672199979</v>
      </c>
      <c r="L232" s="7">
        <f t="shared" ca="1" si="88"/>
        <v>230.22846739330481</v>
      </c>
      <c r="M232" s="7">
        <f t="shared" ca="1" si="89"/>
        <v>1387.2418592395277</v>
      </c>
      <c r="N232" s="7">
        <f t="shared" ca="1" si="90"/>
        <v>0.98971485570577644</v>
      </c>
      <c r="O232" s="7">
        <f t="shared" ca="1" si="91"/>
        <v>230.21829617061206</v>
      </c>
      <c r="P232" s="7">
        <f t="shared" ca="1" si="92"/>
        <v>23.438918594870319</v>
      </c>
      <c r="Q232" s="7">
        <f t="shared" ca="1" si="93"/>
        <v>23.439809476567763</v>
      </c>
      <c r="R232" s="7">
        <f t="shared" ca="1" si="94"/>
        <v>-132.2242915046246</v>
      </c>
      <c r="S232" s="7">
        <f t="shared" ca="1" si="95"/>
        <v>-17.799879711195786</v>
      </c>
      <c r="T232" s="7">
        <f t="shared" ca="1" si="96"/>
        <v>4.3036486882256968E-2</v>
      </c>
      <c r="U232" s="7">
        <f t="shared" ca="1" si="97"/>
        <v>15.857661521123198</v>
      </c>
      <c r="V232" s="7" t="e">
        <f t="shared" ca="1" si="98"/>
        <v>#NUM!</v>
      </c>
      <c r="W232" s="23">
        <f t="shared" ca="1" si="99"/>
        <v>1.0084321794992199</v>
      </c>
      <c r="X232" s="24" t="e">
        <f t="shared" ca="1" si="100"/>
        <v>#NUM!</v>
      </c>
      <c r="Y232" s="24" t="e">
        <f t="shared" ca="1" si="101"/>
        <v>#NUM!</v>
      </c>
      <c r="Z232" s="7" t="e">
        <f t="shared" ca="1" si="102"/>
        <v>#NUM!</v>
      </c>
      <c r="AA232" s="7">
        <f t="shared" ca="1" si="103"/>
        <v>707.85766152112319</v>
      </c>
      <c r="AB232" s="7">
        <f t="shared" ca="1" si="104"/>
        <v>-3.0355846197192022</v>
      </c>
      <c r="AC232" s="7">
        <f t="shared" ca="1" si="105"/>
        <v>68.205871070642928</v>
      </c>
      <c r="AD232" s="7">
        <f t="shared" ca="1" si="106"/>
        <v>21.794128929357072</v>
      </c>
      <c r="AE232" s="7">
        <f t="shared" ca="1" si="107"/>
        <v>4.0060276636141E-2</v>
      </c>
      <c r="AF232" s="7">
        <f t="shared" ca="1" si="108"/>
        <v>21.834189205993212</v>
      </c>
      <c r="AG232" s="7" t="e">
        <f ca="1">IF(AB232&gt;0,MOD(DEGREES(ACOS(((SIN(RADIANS(A232))*COS(RADIANS(AC232)))-SIN(RADIANS(S232)))/(COS(RADIANS(A232))*SIN(RADIANS(AC232)))))+180,360),MOD(540-DEGREES(ACOS(((SIN(RADIANS(A232))*COS(RADIANS(AC232)))-SIN(RADIANS(S232)))/(COS(RADIANS(#REF!))*SIN(RADIANS(AC232))))),360))</f>
        <v>#REF!</v>
      </c>
    </row>
    <row r="233" spans="1:33" x14ac:dyDescent="0.2">
      <c r="A233" s="12">
        <f t="shared" ca="1" si="109"/>
        <v>-13</v>
      </c>
      <c r="B233" s="12">
        <f t="shared" ca="1" si="110"/>
        <v>124</v>
      </c>
      <c r="C233" s="3">
        <f t="shared" ca="1" si="112"/>
        <v>9</v>
      </c>
      <c r="D233" s="2">
        <f t="shared" ca="1" si="111"/>
        <v>39416</v>
      </c>
      <c r="E233" s="5">
        <v>0</v>
      </c>
      <c r="F233" s="7">
        <f t="shared" ref="F233:F296" ca="1" si="113">D233+2415018.5+E233-C233/24</f>
        <v>2454434.125</v>
      </c>
      <c r="G233" s="7">
        <f t="shared" ref="G233:G296" ca="1" si="114">(F233-2451545)/36525</f>
        <v>7.9099931553730324E-2</v>
      </c>
      <c r="H233" s="7">
        <f t="shared" ref="H233:H296" ca="1" si="115">MOD(280.46646+G233*(36000.76983 + G233*0.0003032),360)</f>
        <v>248.12489133166082</v>
      </c>
      <c r="I233" s="7">
        <f t="shared" ref="I233:I296" ca="1" si="116">357.52911+G233*(35999.05029 - 0.0001537*G233)</f>
        <v>3205.0515229766256</v>
      </c>
      <c r="J233" s="7">
        <f t="shared" ref="J233:J296" ca="1" si="117">0.016708634-G233*(0.000042037+0.0000001267*G233)</f>
        <v>1.6705308083440822E-2</v>
      </c>
      <c r="K233" s="7">
        <f t="shared" ref="K233:K296" ca="1" si="118">SIN(RADIANS(I233))*(1.914602-G233*(0.004817+0.000014*G233))+SIN(RADIANS(2*I233))*(0.019993-0.000101*G233)+SIN(RADIANS(3*I233))*0.000289</f>
        <v>-1.1155882974700522</v>
      </c>
      <c r="L233" s="7">
        <f t="shared" ref="L233:L296" ca="1" si="119">H233+K233</f>
        <v>247.00930303419076</v>
      </c>
      <c r="M233" s="7">
        <f t="shared" ref="M233:M296" ca="1" si="120">I233+K233</f>
        <v>3203.9359346791557</v>
      </c>
      <c r="N233" s="7">
        <f t="shared" ref="N233:N296" ca="1" si="121">(1.000001018*(1-J233*J233))/(1+J233*COS(RADIANS(M233)))</f>
        <v>0.98640169006752432</v>
      </c>
      <c r="O233" s="7">
        <f t="shared" ref="O233:O296" ca="1" si="122">L233-0.00569-0.00478*SIN(RADIANS(125.04-1934.136*G233))</f>
        <v>247.00585342619328</v>
      </c>
      <c r="P233" s="7">
        <f t="shared" ref="P233:P296" ca="1" si="123">23+(26+((21.448-G233*(46.815+G233*(0.00059-G233*0.001813))))/60)/60</f>
        <v>23.438262481641686</v>
      </c>
      <c r="Q233" s="7">
        <f t="shared" ref="Q233:Q296" ca="1" si="124">P233+0.00256*COS(RADIANS(125.04-1934.136*G233))</f>
        <v>23.440523874900077</v>
      </c>
      <c r="R233" s="7">
        <f t="shared" ref="R233:R296" ca="1" si="125">DEGREES(ATAN2(COS(RADIANS(O233)),COS(RADIANS(Q233))*SIN(RADIANS(O233))))</f>
        <v>-114.82171207149636</v>
      </c>
      <c r="S233" s="7">
        <f t="shared" ref="S233:S296" ca="1" si="126">DEGREES(ASIN(SIN(RADIANS(Q233))*SIN(RADIANS(O233))))</f>
        <v>-21.480826514644619</v>
      </c>
      <c r="T233" s="7">
        <f t="shared" ref="T233:T296" ca="1" si="127">TAN(RADIANS(Q233/2))*TAN(RADIANS(Q233/2))</f>
        <v>4.3039184889273566E-2</v>
      </c>
      <c r="U233" s="7">
        <f t="shared" ref="U233:U296" ca="1" si="128">4*DEGREES(T233*SIN(2*RADIANS(H233))-2*J233*SIN(RADIANS(I233))+4*J233*T233*SIN(RADIANS(I233))*COS(2*RADIANS(H233))-0.5*T233*T233*SIN(4*RADIANS(H233))-1.25*J233*J233*SIN(2*RADIANS(I233)))</f>
        <v>11.767209697640101</v>
      </c>
      <c r="V233" s="7">
        <f t="shared" ref="V233:V296" ca="1" si="129">DEGREES(ACOS(COS(RADIANS(90.833))/(COS(RADIANS(A233))*COS(RADIANS(S233)))-TAN(RADIANS(A233))*TAN(RADIANS(S233))))</f>
        <v>96.135860567576998</v>
      </c>
      <c r="W233" s="23">
        <f t="shared" ref="W233:W296" ca="1" si="130">(720-4*B233-U233+C233*60)/1440</f>
        <v>0.52238388215441667</v>
      </c>
      <c r="X233" s="24">
        <f t="shared" ref="X233:X296" ca="1" si="131">W233-V233*4/1440</f>
        <v>0.25533982502225833</v>
      </c>
      <c r="Y233" s="24">
        <f t="shared" ref="Y233:Y296" ca="1" si="132">W233+V233*4/1440</f>
        <v>0.78942793928657506</v>
      </c>
      <c r="Z233" s="7">
        <f t="shared" ref="Z233:Z296" ca="1" si="133">8*V233</f>
        <v>769.08688454061598</v>
      </c>
      <c r="AA233" s="7">
        <f t="shared" ref="AA233:AA296" ca="1" si="134">MOD(E233*1440+U233+4*B233-60*C233,1440)</f>
        <v>1407.7672096976401</v>
      </c>
      <c r="AB233" s="7">
        <f t="shared" ref="AB233:AB296" ca="1" si="135">IF(AA233/4&lt;0,AA233/4+180,AA233/4-180)</f>
        <v>171.94180242441001</v>
      </c>
      <c r="AC233" s="7">
        <f t="shared" ref="AC233:AC296" ca="1" si="136">DEGREES(ACOS(SIN(RADIANS(A233))*SIN(RADIANS(S233))+COS(RADIANS(A233))*COS(RADIANS(S233))*COS(RADIANS(AB233))))</f>
        <v>144.62329005747466</v>
      </c>
      <c r="AD233" s="7">
        <f t="shared" ref="AD233:AD296" ca="1" si="137">90-AC233</f>
        <v>-54.623290057474662</v>
      </c>
      <c r="AE233" s="7">
        <f t="shared" ref="AE233:AE296" ca="1" si="138">IF(AD233&gt;85,0,IF(AD233&gt;5,58.1/TAN(RADIANS(AD233))-0.07/POWER(TAN(RADIANS(AD233)),3)+0.000086/POWER(TAN(RADIANS(AD233)),5),IF(AD233&gt;-0.575,1735+AD233*(-518.2+AD233*(103.4+AD233*(-12.79+AD233*0.711))),-20.772/TAN(RADIANS(AD233)))))/3600</f>
        <v>4.0969966026302793E-3</v>
      </c>
      <c r="AF233" s="7">
        <f t="shared" ref="AF233:AF296" ca="1" si="139">AD233+AE233</f>
        <v>-54.619193060872036</v>
      </c>
      <c r="AG233" s="7">
        <f ca="1">IF(AB233&gt;0,MOD(DEGREES(ACOS(((SIN(RADIANS(A233))*COS(RADIANS(AC233)))-SIN(RADIANS(S233)))/(COS(RADIANS(A233))*SIN(RADIANS(AC233)))))+180,360),MOD(540-DEGREES(ACOS(((SIN(RADIANS(A233))*COS(RADIANS(AC233)))-SIN(RADIANS(S233)))/(COS(RADIANS(#REF!))*SIN(RADIANS(AC233))))),360))</f>
        <v>193.02099668412973</v>
      </c>
    </row>
    <row r="234" spans="1:33" x14ac:dyDescent="0.2">
      <c r="A234" s="12">
        <f t="shared" ca="1" si="109"/>
        <v>34</v>
      </c>
      <c r="B234" s="12">
        <f t="shared" ca="1" si="110"/>
        <v>-94</v>
      </c>
      <c r="C234" s="3">
        <f t="shared" ca="1" si="112"/>
        <v>-6</v>
      </c>
      <c r="D234" s="2">
        <f t="shared" ca="1" si="111"/>
        <v>39924</v>
      </c>
      <c r="E234" s="5">
        <v>0</v>
      </c>
      <c r="F234" s="7">
        <f t="shared" ca="1" si="113"/>
        <v>2454942.75</v>
      </c>
      <c r="G234" s="7">
        <f t="shared" ca="1" si="114"/>
        <v>9.3025325119780969E-2</v>
      </c>
      <c r="H234" s="7">
        <f t="shared" ca="1" si="115"/>
        <v>29.449780621956961</v>
      </c>
      <c r="I234" s="7">
        <f t="shared" ca="1" si="116"/>
        <v>3706.3524659005197</v>
      </c>
      <c r="J234" s="7">
        <f t="shared" ca="1" si="117"/>
        <v>1.6704722397982742E-2</v>
      </c>
      <c r="K234" s="7">
        <f t="shared" ca="1" si="118"/>
        <v>1.8257354233134289</v>
      </c>
      <c r="L234" s="7">
        <f t="shared" ca="1" si="119"/>
        <v>31.27551604527039</v>
      </c>
      <c r="M234" s="7">
        <f t="shared" ca="1" si="120"/>
        <v>3708.178201323833</v>
      </c>
      <c r="N234" s="7">
        <f t="shared" ca="1" si="121"/>
        <v>1.0049592449499971</v>
      </c>
      <c r="O234" s="7">
        <f t="shared" ca="1" si="122"/>
        <v>31.273736015488709</v>
      </c>
      <c r="P234" s="7">
        <f t="shared" ca="1" si="123"/>
        <v>23.438081393266199</v>
      </c>
      <c r="Q234" s="7">
        <f t="shared" ca="1" si="124"/>
        <v>23.439554005053022</v>
      </c>
      <c r="R234" s="7">
        <f t="shared" ca="1" si="125"/>
        <v>29.129212247492831</v>
      </c>
      <c r="S234" s="7">
        <f t="shared" ca="1" si="126"/>
        <v>11.91727476185358</v>
      </c>
      <c r="T234" s="7">
        <f t="shared" ca="1" si="127"/>
        <v>4.3035522087082292E-2</v>
      </c>
      <c r="U234" s="7">
        <f t="shared" ca="1" si="128"/>
        <v>1.280297272175912</v>
      </c>
      <c r="V234" s="7">
        <f t="shared" ca="1" si="129"/>
        <v>99.222918200437519</v>
      </c>
      <c r="W234" s="23">
        <f t="shared" ca="1" si="130"/>
        <v>0.51022201578321125</v>
      </c>
      <c r="X234" s="24">
        <f t="shared" ca="1" si="131"/>
        <v>0.23460279855977367</v>
      </c>
      <c r="Y234" s="24">
        <f t="shared" ca="1" si="132"/>
        <v>0.78584123300664888</v>
      </c>
      <c r="Z234" s="7">
        <f t="shared" ca="1" si="133"/>
        <v>793.78334560350015</v>
      </c>
      <c r="AA234" s="7">
        <f t="shared" ca="1" si="134"/>
        <v>1425.2802972721759</v>
      </c>
      <c r="AB234" s="7">
        <f t="shared" ca="1" si="135"/>
        <v>176.32007431804396</v>
      </c>
      <c r="AC234" s="7">
        <f t="shared" ca="1" si="136"/>
        <v>133.94947393195525</v>
      </c>
      <c r="AD234" s="7">
        <f t="shared" ca="1" si="137"/>
        <v>-43.949473931955254</v>
      </c>
      <c r="AE234" s="7">
        <f t="shared" ca="1" si="138"/>
        <v>5.9855640546642719E-3</v>
      </c>
      <c r="AF234" s="7">
        <f t="shared" ca="1" si="139"/>
        <v>-43.943488367900592</v>
      </c>
      <c r="AG234" s="7">
        <f ca="1">IF(AB234&gt;0,MOD(DEGREES(ACOS(((SIN(RADIANS(A234))*COS(RADIANS(AC234)))-SIN(RADIANS(S234)))/(COS(RADIANS(A234))*SIN(RADIANS(AC234)))))+180,360),MOD(540-DEGREES(ACOS(((SIN(RADIANS(A234))*COS(RADIANS(AC234)))-SIN(RADIANS(S234)))/(COS(RADIANS(#REF!))*SIN(RADIANS(AC234))))),360))</f>
        <v>354.9958964028782</v>
      </c>
    </row>
    <row r="235" spans="1:33" x14ac:dyDescent="0.2">
      <c r="A235" s="12">
        <f t="shared" ca="1" si="109"/>
        <v>-64</v>
      </c>
      <c r="B235" s="12">
        <f t="shared" ca="1" si="110"/>
        <v>-128</v>
      </c>
      <c r="C235" s="3">
        <f t="shared" ca="1" si="112"/>
        <v>-3</v>
      </c>
      <c r="D235" s="2">
        <f t="shared" ca="1" si="111"/>
        <v>42263</v>
      </c>
      <c r="E235" s="5">
        <v>0</v>
      </c>
      <c r="F235" s="7">
        <f t="shared" ca="1" si="113"/>
        <v>2457281.625</v>
      </c>
      <c r="G235" s="7">
        <f t="shared" ca="1" si="114"/>
        <v>0.15706023271731689</v>
      </c>
      <c r="H235" s="7">
        <f t="shared" ca="1" si="115"/>
        <v>174.75575498167291</v>
      </c>
      <c r="I235" s="7">
        <f t="shared" ca="1" si="116"/>
        <v>6011.548322358336</v>
      </c>
      <c r="J235" s="7">
        <f t="shared" ca="1" si="117"/>
        <v>1.6702028533572215E-2</v>
      </c>
      <c r="K235" s="7">
        <f t="shared" ca="1" si="118"/>
        <v>-1.8032961884872272</v>
      </c>
      <c r="L235" s="7">
        <f t="shared" ca="1" si="119"/>
        <v>172.95245879318568</v>
      </c>
      <c r="M235" s="7">
        <f t="shared" ca="1" si="120"/>
        <v>6009.7450261698486</v>
      </c>
      <c r="N235" s="7">
        <f t="shared" ca="1" si="121"/>
        <v>1.0055362892092048</v>
      </c>
      <c r="O235" s="7">
        <f t="shared" ca="1" si="122"/>
        <v>172.94687424851813</v>
      </c>
      <c r="P235" s="7">
        <f t="shared" ca="1" si="123"/>
        <v>23.437248671576516</v>
      </c>
      <c r="Q235" s="7">
        <f t="shared" ca="1" si="124"/>
        <v>23.434689294656959</v>
      </c>
      <c r="R235" s="7">
        <f t="shared" ca="1" si="125"/>
        <v>173.52349635078926</v>
      </c>
      <c r="S235" s="7">
        <f t="shared" ca="1" si="126"/>
        <v>2.799086713405436</v>
      </c>
      <c r="T235" s="7">
        <f t="shared" ca="1" si="127"/>
        <v>4.3017152608882614E-2</v>
      </c>
      <c r="U235" s="7">
        <f t="shared" ca="1" si="128"/>
        <v>4.8809760540665224</v>
      </c>
      <c r="V235" s="7">
        <f t="shared" ca="1" si="129"/>
        <v>86.155987771439115</v>
      </c>
      <c r="W235" s="23">
        <f t="shared" ca="1" si="130"/>
        <v>0.72716598885134276</v>
      </c>
      <c r="X235" s="24">
        <f t="shared" ca="1" si="131"/>
        <v>0.48784380059734522</v>
      </c>
      <c r="Y235" s="24">
        <f t="shared" ca="1" si="132"/>
        <v>0.9664881771053403</v>
      </c>
      <c r="Z235" s="7">
        <f t="shared" ca="1" si="133"/>
        <v>689.24790217151292</v>
      </c>
      <c r="AA235" s="7">
        <f t="shared" ca="1" si="134"/>
        <v>1112.8809760540667</v>
      </c>
      <c r="AB235" s="7">
        <f t="shared" ca="1" si="135"/>
        <v>98.220244013516663</v>
      </c>
      <c r="AC235" s="7">
        <f t="shared" ca="1" si="136"/>
        <v>96.113278053160002</v>
      </c>
      <c r="AD235" s="7">
        <f t="shared" ca="1" si="137"/>
        <v>-6.1132780531600019</v>
      </c>
      <c r="AE235" s="7">
        <f t="shared" ca="1" si="138"/>
        <v>5.3873088081253864E-2</v>
      </c>
      <c r="AF235" s="7">
        <f t="shared" ca="1" si="139"/>
        <v>-6.0594049650787483</v>
      </c>
      <c r="AG235" s="7">
        <f ca="1">IF(AB235&gt;0,MOD(DEGREES(ACOS(((SIN(RADIANS(A235))*COS(RADIANS(AC235)))-SIN(RADIANS(S235)))/(COS(RADIANS(A235))*SIN(RADIANS(AC235)))))+180,360),MOD(540-DEGREES(ACOS(((SIN(RADIANS(A235))*COS(RADIANS(AC235)))-SIN(RADIANS(S235)))/(COS(RADIANS(#REF!))*SIN(RADIANS(AC235))))),360))</f>
        <v>263.82535906063515</v>
      </c>
    </row>
    <row r="236" spans="1:33" x14ac:dyDescent="0.2">
      <c r="A236" s="12">
        <f t="shared" ca="1" si="109"/>
        <v>7</v>
      </c>
      <c r="B236" s="12">
        <f t="shared" ca="1" si="110"/>
        <v>97</v>
      </c>
      <c r="C236" s="3">
        <f t="shared" ca="1" si="112"/>
        <v>-11</v>
      </c>
      <c r="D236" s="2">
        <f t="shared" ca="1" si="111"/>
        <v>41989</v>
      </c>
      <c r="E236" s="5">
        <v>0</v>
      </c>
      <c r="F236" s="7">
        <f t="shared" ca="1" si="113"/>
        <v>2457007.9583333335</v>
      </c>
      <c r="G236" s="7">
        <f t="shared" ca="1" si="114"/>
        <v>0.14956764772986963</v>
      </c>
      <c r="H236" s="7">
        <f t="shared" ca="1" si="115"/>
        <v>265.01692672028821</v>
      </c>
      <c r="I236" s="7">
        <f t="shared" ca="1" si="116"/>
        <v>5741.8223789462381</v>
      </c>
      <c r="J236" s="7">
        <f t="shared" ca="1" si="117"/>
        <v>1.6702343790452406E-2</v>
      </c>
      <c r="K236" s="7">
        <f t="shared" ca="1" si="118"/>
        <v>-0.60913982113329967</v>
      </c>
      <c r="L236" s="7">
        <f t="shared" ca="1" si="119"/>
        <v>264.40778689915493</v>
      </c>
      <c r="M236" s="7">
        <f t="shared" ca="1" si="120"/>
        <v>5741.2132391251052</v>
      </c>
      <c r="N236" s="7">
        <f t="shared" ca="1" si="121"/>
        <v>0.98416001456693925</v>
      </c>
      <c r="O236" s="7">
        <f t="shared" ca="1" si="122"/>
        <v>264.40339485246216</v>
      </c>
      <c r="P236" s="7">
        <f t="shared" ca="1" si="123"/>
        <v>23.437346106510851</v>
      </c>
      <c r="Q236" s="7">
        <f t="shared" ca="1" si="124"/>
        <v>23.434882291801799</v>
      </c>
      <c r="R236" s="7">
        <f t="shared" ca="1" si="125"/>
        <v>-96.096123758382404</v>
      </c>
      <c r="S236" s="7">
        <f t="shared" ca="1" si="126"/>
        <v>-23.316548710848888</v>
      </c>
      <c r="T236" s="7">
        <f t="shared" ca="1" si="127"/>
        <v>4.3017881298402179E-2</v>
      </c>
      <c r="U236" s="7">
        <f t="shared" ca="1" si="128"/>
        <v>4.4166333028479503</v>
      </c>
      <c r="V236" s="7">
        <f t="shared" ca="1" si="129"/>
        <v>87.881201442096128</v>
      </c>
      <c r="W236" s="23">
        <f t="shared" ca="1" si="130"/>
        <v>-0.23084488423808885</v>
      </c>
      <c r="X236" s="24">
        <f t="shared" ca="1" si="131"/>
        <v>-0.47495933268835588</v>
      </c>
      <c r="Y236" s="24">
        <f t="shared" ca="1" si="132"/>
        <v>1.3269564212178175E-2</v>
      </c>
      <c r="Z236" s="7">
        <f t="shared" ca="1" si="133"/>
        <v>703.04961153676902</v>
      </c>
      <c r="AA236" s="7">
        <f t="shared" ca="1" si="134"/>
        <v>1052.4166333028479</v>
      </c>
      <c r="AB236" s="7">
        <f t="shared" ca="1" si="135"/>
        <v>83.104158325711978</v>
      </c>
      <c r="AC236" s="7">
        <f t="shared" ca="1" si="136"/>
        <v>86.491288798001221</v>
      </c>
      <c r="AD236" s="7">
        <f t="shared" ca="1" si="137"/>
        <v>3.5087112019987785</v>
      </c>
      <c r="AE236" s="7">
        <f t="shared" ca="1" si="138"/>
        <v>0.20695374871094346</v>
      </c>
      <c r="AF236" s="7">
        <f t="shared" ca="1" si="139"/>
        <v>3.7156649507097219</v>
      </c>
      <c r="AG236" s="7">
        <f ca="1">IF(AB236&gt;0,MOD(DEGREES(ACOS(((SIN(RADIANS(A236))*COS(RADIANS(AC236)))-SIN(RADIANS(S236)))/(COS(RADIANS(A236))*SIN(RADIANS(AC236)))))+180,360),MOD(540-DEGREES(ACOS(((SIN(RADIANS(A236))*COS(RADIANS(AC236)))-SIN(RADIANS(S236)))/(COS(RADIANS(#REF!))*SIN(RADIANS(AC236))))),360))</f>
        <v>245.97967325817885</v>
      </c>
    </row>
    <row r="237" spans="1:33" x14ac:dyDescent="0.2">
      <c r="A237" s="12">
        <f t="shared" ca="1" si="109"/>
        <v>3</v>
      </c>
      <c r="B237" s="12">
        <f t="shared" ca="1" si="110"/>
        <v>91</v>
      </c>
      <c r="C237" s="3">
        <f t="shared" ca="1" si="112"/>
        <v>11</v>
      </c>
      <c r="D237" s="2">
        <f t="shared" ca="1" si="111"/>
        <v>39314</v>
      </c>
      <c r="E237" s="5">
        <v>0</v>
      </c>
      <c r="F237" s="7">
        <f t="shared" ca="1" si="113"/>
        <v>2454332.0416666665</v>
      </c>
      <c r="G237" s="7">
        <f t="shared" ca="1" si="114"/>
        <v>7.6305042208528712E-2</v>
      </c>
      <c r="H237" s="7">
        <f t="shared" ca="1" si="115"/>
        <v>147.50672318304669</v>
      </c>
      <c r="I237" s="7">
        <f t="shared" ca="1" si="116"/>
        <v>3104.4381609504853</v>
      </c>
      <c r="J237" s="7">
        <f t="shared" ca="1" si="117"/>
        <v>1.6705425627235065E-2</v>
      </c>
      <c r="K237" s="7">
        <f t="shared" ca="1" si="118"/>
        <v>-1.3204590478257521</v>
      </c>
      <c r="L237" s="7">
        <f t="shared" ca="1" si="119"/>
        <v>146.18626413522094</v>
      </c>
      <c r="M237" s="7">
        <f t="shared" ca="1" si="120"/>
        <v>3103.1177019026595</v>
      </c>
      <c r="N237" s="7">
        <f t="shared" ca="1" si="121"/>
        <v>1.012063191246779</v>
      </c>
      <c r="O237" s="7">
        <f t="shared" ca="1" si="122"/>
        <v>146.18240677820219</v>
      </c>
      <c r="P237" s="7">
        <f t="shared" ca="1" si="123"/>
        <v>23.438298826894233</v>
      </c>
      <c r="Q237" s="7">
        <f t="shared" ca="1" si="124"/>
        <v>23.440663199830031</v>
      </c>
      <c r="R237" s="7">
        <f t="shared" ca="1" si="125"/>
        <v>148.42501692980642</v>
      </c>
      <c r="S237" s="7">
        <f t="shared" ca="1" si="126"/>
        <v>12.791004948620573</v>
      </c>
      <c r="T237" s="7">
        <f t="shared" ca="1" si="127"/>
        <v>4.3039711076475771E-2</v>
      </c>
      <c r="U237" s="7">
        <f t="shared" ca="1" si="128"/>
        <v>-3.6900998780176084</v>
      </c>
      <c r="V237" s="7">
        <f t="shared" ca="1" si="129"/>
        <v>91.537235307141543</v>
      </c>
      <c r="W237" s="23">
        <f t="shared" ca="1" si="130"/>
        <v>0.70811812491529003</v>
      </c>
      <c r="X237" s="24">
        <f t="shared" ca="1" si="131"/>
        <v>0.45384802683989683</v>
      </c>
      <c r="Y237" s="24">
        <f t="shared" ca="1" si="132"/>
        <v>0.96238822299068327</v>
      </c>
      <c r="Z237" s="7">
        <f t="shared" ca="1" si="133"/>
        <v>732.29788245713235</v>
      </c>
      <c r="AA237" s="7">
        <f t="shared" ca="1" si="134"/>
        <v>1140.3099001219823</v>
      </c>
      <c r="AB237" s="7">
        <f t="shared" ca="1" si="135"/>
        <v>105.07747503049558</v>
      </c>
      <c r="AC237" s="7">
        <f t="shared" ca="1" si="136"/>
        <v>103.98897084350467</v>
      </c>
      <c r="AD237" s="7">
        <f t="shared" ca="1" si="137"/>
        <v>-13.988970843504674</v>
      </c>
      <c r="AE237" s="7">
        <f t="shared" ca="1" si="138"/>
        <v>2.3161198417648455E-2</v>
      </c>
      <c r="AF237" s="7">
        <f t="shared" ca="1" si="139"/>
        <v>-13.965809645087026</v>
      </c>
      <c r="AG237" s="7">
        <f ca="1">IF(AB237&gt;0,MOD(DEGREES(ACOS(((SIN(RADIANS(A237))*COS(RADIANS(AC237)))-SIN(RADIANS(S237)))/(COS(RADIANS(A237))*SIN(RADIANS(AC237)))))+180,360),MOD(540-DEGREES(ACOS(((SIN(RADIANS(A237))*COS(RADIANS(AC237)))-SIN(RADIANS(S237)))/(COS(RADIANS(#REF!))*SIN(RADIANS(AC237))))),360))</f>
        <v>283.97693674135365</v>
      </c>
    </row>
    <row r="238" spans="1:33" x14ac:dyDescent="0.2">
      <c r="A238" s="12">
        <f t="shared" ca="1" si="109"/>
        <v>2</v>
      </c>
      <c r="B238" s="12">
        <f t="shared" ca="1" si="110"/>
        <v>-146</v>
      </c>
      <c r="C238" s="3">
        <f t="shared" ca="1" si="112"/>
        <v>-7</v>
      </c>
      <c r="D238" s="2">
        <f t="shared" ca="1" si="111"/>
        <v>36912</v>
      </c>
      <c r="E238" s="5">
        <v>0</v>
      </c>
      <c r="F238" s="7">
        <f t="shared" ca="1" si="113"/>
        <v>2451930.7916666665</v>
      </c>
      <c r="G238" s="7">
        <f t="shared" ca="1" si="114"/>
        <v>1.0562400182519137E-2</v>
      </c>
      <c r="H238" s="7">
        <f t="shared" ca="1" si="115"/>
        <v>300.72099785704768</v>
      </c>
      <c r="I238" s="7">
        <f t="shared" ca="1" si="116"/>
        <v>737.76548533646405</v>
      </c>
      <c r="J238" s="7">
        <f t="shared" ca="1" si="117"/>
        <v>1.670818997424833E-2</v>
      </c>
      <c r="K238" s="7">
        <f t="shared" ca="1" si="118"/>
        <v>0.5960209501412933</v>
      </c>
      <c r="L238" s="7">
        <f t="shared" ca="1" si="119"/>
        <v>301.31701880718896</v>
      </c>
      <c r="M238" s="7">
        <f t="shared" ca="1" si="120"/>
        <v>738.36150628660539</v>
      </c>
      <c r="N238" s="7">
        <f t="shared" ca="1" si="121"/>
        <v>0.98411619190094124</v>
      </c>
      <c r="O238" s="7">
        <f t="shared" ca="1" si="122"/>
        <v>301.30670338626931</v>
      </c>
      <c r="P238" s="7">
        <f t="shared" ca="1" si="123"/>
        <v>23.439153755881048</v>
      </c>
      <c r="Q238" s="7">
        <f t="shared" ca="1" si="124"/>
        <v>23.43850798784236</v>
      </c>
      <c r="R238" s="7">
        <f t="shared" ca="1" si="125"/>
        <v>-56.461019671749433</v>
      </c>
      <c r="S238" s="7">
        <f t="shared" ca="1" si="126"/>
        <v>-19.867693430787714</v>
      </c>
      <c r="T238" s="7">
        <f t="shared" ca="1" si="127"/>
        <v>4.3031571896525511E-2</v>
      </c>
      <c r="U238" s="7">
        <f t="shared" ca="1" si="128"/>
        <v>-11.319796417650304</v>
      </c>
      <c r="V238" s="7">
        <f t="shared" ca="1" si="129"/>
        <v>90.163218563203898</v>
      </c>
      <c r="W238" s="23">
        <f t="shared" ca="1" si="130"/>
        <v>0.62174985862336818</v>
      </c>
      <c r="X238" s="24">
        <f t="shared" ca="1" si="131"/>
        <v>0.37129647372557956</v>
      </c>
      <c r="Y238" s="24">
        <f t="shared" ca="1" si="132"/>
        <v>0.87220324352115686</v>
      </c>
      <c r="Z238" s="7">
        <f t="shared" ca="1" si="133"/>
        <v>721.30574850563119</v>
      </c>
      <c r="AA238" s="7">
        <f t="shared" ca="1" si="134"/>
        <v>1264.6802035823498</v>
      </c>
      <c r="AB238" s="7">
        <f t="shared" ca="1" si="135"/>
        <v>136.17005089558745</v>
      </c>
      <c r="AC238" s="7">
        <f t="shared" ca="1" si="136"/>
        <v>133.62281955350826</v>
      </c>
      <c r="AD238" s="7">
        <f t="shared" ca="1" si="137"/>
        <v>-43.622819553508265</v>
      </c>
      <c r="AE238" s="7">
        <f t="shared" ca="1" si="138"/>
        <v>6.0542667622759099E-3</v>
      </c>
      <c r="AF238" s="7">
        <f t="shared" ca="1" si="139"/>
        <v>-43.616765286745988</v>
      </c>
      <c r="AG238" s="7">
        <f ca="1">IF(AB238&gt;0,MOD(DEGREES(ACOS(((SIN(RADIANS(A238))*COS(RADIANS(AC238)))-SIN(RADIANS(S238)))/(COS(RADIANS(A238))*SIN(RADIANS(AC238)))))+180,360),MOD(540-DEGREES(ACOS(((SIN(RADIANS(A238))*COS(RADIANS(AC238)))-SIN(RADIANS(S238)))/(COS(RADIANS(#REF!))*SIN(RADIANS(AC238))))),360))</f>
        <v>244.12069442937658</v>
      </c>
    </row>
    <row r="239" spans="1:33" x14ac:dyDescent="0.2">
      <c r="A239" s="12">
        <f t="shared" ca="1" si="109"/>
        <v>-54</v>
      </c>
      <c r="B239" s="12">
        <f t="shared" ca="1" si="110"/>
        <v>76</v>
      </c>
      <c r="C239" s="3">
        <f t="shared" ca="1" si="112"/>
        <v>-5</v>
      </c>
      <c r="D239" s="2">
        <f t="shared" ca="1" si="111"/>
        <v>40307</v>
      </c>
      <c r="E239" s="5">
        <v>0</v>
      </c>
      <c r="F239" s="7">
        <f t="shared" ca="1" si="113"/>
        <v>2455325.7083333335</v>
      </c>
      <c r="G239" s="7">
        <f t="shared" ca="1" si="114"/>
        <v>0.10351015286333987</v>
      </c>
      <c r="H239" s="7">
        <f t="shared" ca="1" si="115"/>
        <v>46.911651549804901</v>
      </c>
      <c r="I239" s="7">
        <f t="shared" ca="1" si="116"/>
        <v>4083.7963068061636</v>
      </c>
      <c r="J239" s="7">
        <f t="shared" ca="1" si="117"/>
        <v>1.6704281386195719E-2</v>
      </c>
      <c r="K239" s="7">
        <f t="shared" ca="1" si="118"/>
        <v>1.5722419656605704</v>
      </c>
      <c r="L239" s="7">
        <f t="shared" ca="1" si="119"/>
        <v>48.483893515465475</v>
      </c>
      <c r="M239" s="7">
        <f t="shared" ca="1" si="120"/>
        <v>4085.368548771824</v>
      </c>
      <c r="N239" s="7">
        <f t="shared" ca="1" si="121"/>
        <v>1.009482672643238</v>
      </c>
      <c r="O239" s="7">
        <f t="shared" ca="1" si="122"/>
        <v>48.482824135661339</v>
      </c>
      <c r="P239" s="7">
        <f t="shared" ca="1" si="123"/>
        <v>23.437945046634148</v>
      </c>
      <c r="Q239" s="7">
        <f t="shared" ca="1" si="124"/>
        <v>23.438600598362019</v>
      </c>
      <c r="R239" s="7">
        <f t="shared" ca="1" si="125"/>
        <v>46.024146137886319</v>
      </c>
      <c r="S239" s="7">
        <f t="shared" ca="1" si="126"/>
        <v>17.327324653819041</v>
      </c>
      <c r="T239" s="7">
        <f t="shared" ca="1" si="127"/>
        <v>4.3031921623961356E-2</v>
      </c>
      <c r="U239" s="7">
        <f t="shared" ca="1" si="128"/>
        <v>3.5430075925493214</v>
      </c>
      <c r="V239" s="7">
        <f t="shared" ca="1" si="129"/>
        <v>66.202463378242228</v>
      </c>
      <c r="W239" s="23">
        <f t="shared" ca="1" si="130"/>
        <v>7.8095133616285201E-2</v>
      </c>
      <c r="X239" s="24">
        <f t="shared" ca="1" si="131"/>
        <v>-0.10580059798994321</v>
      </c>
      <c r="Y239" s="24">
        <f t="shared" ca="1" si="132"/>
        <v>0.26199086522251358</v>
      </c>
      <c r="Z239" s="7">
        <f t="shared" ca="1" si="133"/>
        <v>529.61970702593783</v>
      </c>
      <c r="AA239" s="7">
        <f t="shared" ca="1" si="134"/>
        <v>607.54300759254932</v>
      </c>
      <c r="AB239" s="7">
        <f t="shared" ca="1" si="135"/>
        <v>-28.114248101862671</v>
      </c>
      <c r="AC239" s="7">
        <f t="shared" ca="1" si="136"/>
        <v>75.28829239699769</v>
      </c>
      <c r="AD239" s="7">
        <f t="shared" ca="1" si="137"/>
        <v>14.71170760300231</v>
      </c>
      <c r="AE239" s="7">
        <f t="shared" ca="1" si="138"/>
        <v>6.0411537848015222E-2</v>
      </c>
      <c r="AF239" s="7">
        <f t="shared" ca="1" si="139"/>
        <v>14.772119140850325</v>
      </c>
      <c r="AG239" s="7" t="e">
        <f ca="1">IF(AB239&gt;0,MOD(DEGREES(ACOS(((SIN(RADIANS(A239))*COS(RADIANS(AC239)))-SIN(RADIANS(S239)))/(COS(RADIANS(A239))*SIN(RADIANS(AC239)))))+180,360),MOD(540-DEGREES(ACOS(((SIN(RADIANS(A239))*COS(RADIANS(AC239)))-SIN(RADIANS(S239)))/(COS(RADIANS(#REF!))*SIN(RADIANS(AC239))))),360))</f>
        <v>#REF!</v>
      </c>
    </row>
    <row r="240" spans="1:33" x14ac:dyDescent="0.2">
      <c r="A240" s="12">
        <f t="shared" ca="1" si="109"/>
        <v>38</v>
      </c>
      <c r="B240" s="12">
        <f t="shared" ca="1" si="110"/>
        <v>165</v>
      </c>
      <c r="C240" s="3">
        <f t="shared" ca="1" si="112"/>
        <v>8</v>
      </c>
      <c r="D240" s="2">
        <f t="shared" ca="1" si="111"/>
        <v>37237</v>
      </c>
      <c r="E240" s="5">
        <v>0</v>
      </c>
      <c r="F240" s="7">
        <f t="shared" ca="1" si="113"/>
        <v>2452255.1666666665</v>
      </c>
      <c r="G240" s="7">
        <f t="shared" ca="1" si="114"/>
        <v>1.944330367327889E-2</v>
      </c>
      <c r="H240" s="7">
        <f t="shared" ca="1" si="115"/>
        <v>260.44036039112905</v>
      </c>
      <c r="I240" s="7">
        <f t="shared" ca="1" si="116"/>
        <v>1057.4695766800035</v>
      </c>
      <c r="J240" s="7">
        <f t="shared" ca="1" si="117"/>
        <v>1.6707816613945558E-2</v>
      </c>
      <c r="K240" s="7">
        <f t="shared" ca="1" si="118"/>
        <v>-0.74800769302982961</v>
      </c>
      <c r="L240" s="7">
        <f t="shared" ca="1" si="119"/>
        <v>259.69235269809923</v>
      </c>
      <c r="M240" s="7">
        <f t="shared" ca="1" si="120"/>
        <v>1056.7215689869736</v>
      </c>
      <c r="N240" s="7">
        <f t="shared" ca="1" si="121"/>
        <v>0.98461034227806998</v>
      </c>
      <c r="O240" s="7">
        <f t="shared" ca="1" si="122"/>
        <v>259.68188749091991</v>
      </c>
      <c r="P240" s="7">
        <f t="shared" ca="1" si="123"/>
        <v>23.439038267091338</v>
      </c>
      <c r="Q240" s="7">
        <f t="shared" ca="1" si="124"/>
        <v>23.43915287846389</v>
      </c>
      <c r="R240" s="7">
        <f t="shared" ca="1" si="125"/>
        <v>-101.22348549209983</v>
      </c>
      <c r="S240" s="7">
        <f t="shared" ca="1" si="126"/>
        <v>-23.038047733739862</v>
      </c>
      <c r="T240" s="7">
        <f t="shared" ca="1" si="127"/>
        <v>4.3034007245150226E-2</v>
      </c>
      <c r="U240" s="7">
        <f t="shared" ca="1" si="128"/>
        <v>6.59142518923825</v>
      </c>
      <c r="V240" s="7">
        <f t="shared" ca="1" si="129"/>
        <v>71.808105195232173</v>
      </c>
      <c r="W240" s="23">
        <f t="shared" ca="1" si="130"/>
        <v>0.37042262139636228</v>
      </c>
      <c r="X240" s="24">
        <f t="shared" ca="1" si="131"/>
        <v>0.17095566252071737</v>
      </c>
      <c r="Y240" s="24">
        <f t="shared" ca="1" si="132"/>
        <v>0.5698895802720072</v>
      </c>
      <c r="Z240" s="7">
        <f t="shared" ca="1" si="133"/>
        <v>574.46484156185738</v>
      </c>
      <c r="AA240" s="7">
        <f t="shared" ca="1" si="134"/>
        <v>186.59142518923829</v>
      </c>
      <c r="AB240" s="7">
        <f t="shared" ca="1" si="135"/>
        <v>-133.35214370269043</v>
      </c>
      <c r="AC240" s="7">
        <f t="shared" ca="1" si="136"/>
        <v>137.62458760173277</v>
      </c>
      <c r="AD240" s="7">
        <f t="shared" ca="1" si="137"/>
        <v>-47.62458760173277</v>
      </c>
      <c r="AE240" s="7">
        <f t="shared" ca="1" si="138"/>
        <v>5.2641951197772568E-3</v>
      </c>
      <c r="AF240" s="7">
        <f t="shared" ca="1" si="139"/>
        <v>-47.619323406612992</v>
      </c>
      <c r="AG240" s="7" t="e">
        <f ca="1">IF(AB240&gt;0,MOD(DEGREES(ACOS(((SIN(RADIANS(A240))*COS(RADIANS(AC240)))-SIN(RADIANS(S240)))/(COS(RADIANS(A240))*SIN(RADIANS(AC240)))))+180,360),MOD(540-DEGREES(ACOS(((SIN(RADIANS(A240))*COS(RADIANS(AC240)))-SIN(RADIANS(S240)))/(COS(RADIANS(#REF!))*SIN(RADIANS(AC240))))),360))</f>
        <v>#REF!</v>
      </c>
    </row>
    <row r="241" spans="1:33" x14ac:dyDescent="0.2">
      <c r="A241" s="12">
        <f t="shared" ca="1" si="109"/>
        <v>-88</v>
      </c>
      <c r="B241" s="12">
        <f t="shared" ca="1" si="110"/>
        <v>-2</v>
      </c>
      <c r="C241" s="3">
        <f t="shared" ca="1" si="112"/>
        <v>10</v>
      </c>
      <c r="D241" s="2">
        <f t="shared" ca="1" si="111"/>
        <v>37958</v>
      </c>
      <c r="E241" s="5">
        <v>0</v>
      </c>
      <c r="F241" s="7">
        <f t="shared" ca="1" si="113"/>
        <v>2452976.0833333335</v>
      </c>
      <c r="G241" s="7">
        <f t="shared" ca="1" si="114"/>
        <v>3.9180926306187226E-2</v>
      </c>
      <c r="H241" s="7">
        <f t="shared" ca="1" si="115"/>
        <v>251.00997014069435</v>
      </c>
      <c r="I241" s="7">
        <f t="shared" ca="1" si="116"/>
        <v>1768.0052462692661</v>
      </c>
      <c r="J241" s="7">
        <f t="shared" ca="1" si="117"/>
        <v>1.6706986756897996E-2</v>
      </c>
      <c r="K241" s="7">
        <f t="shared" ca="1" si="118"/>
        <v>-1.032587649580049</v>
      </c>
      <c r="L241" s="7">
        <f t="shared" ca="1" si="119"/>
        <v>249.9773824911143</v>
      </c>
      <c r="M241" s="7">
        <f t="shared" ca="1" si="120"/>
        <v>1766.9726586196859</v>
      </c>
      <c r="N241" s="7">
        <f t="shared" ca="1" si="121"/>
        <v>0.98591191619929597</v>
      </c>
      <c r="O241" s="7">
        <f t="shared" ca="1" si="122"/>
        <v>249.96807085348703</v>
      </c>
      <c r="P241" s="7">
        <f t="shared" ca="1" si="123"/>
        <v>23.438781595593969</v>
      </c>
      <c r="Q241" s="7">
        <f t="shared" ca="1" si="124"/>
        <v>23.440452364032168</v>
      </c>
      <c r="R241" s="7">
        <f t="shared" ca="1" si="125"/>
        <v>-111.67272658837061</v>
      </c>
      <c r="S241" s="7">
        <f t="shared" ca="1" si="126"/>
        <v>-21.94583186514474</v>
      </c>
      <c r="T241" s="7">
        <f t="shared" ca="1" si="127"/>
        <v>4.3038914816178074E-2</v>
      </c>
      <c r="U241" s="7">
        <f t="shared" ca="1" si="128"/>
        <v>10.680616980531676</v>
      </c>
      <c r="V241" s="7" t="e">
        <f t="shared" ca="1" si="129"/>
        <v>#NUM!</v>
      </c>
      <c r="W241" s="23">
        <f t="shared" ca="1" si="130"/>
        <v>0.91480512709685291</v>
      </c>
      <c r="X241" s="24" t="e">
        <f t="shared" ca="1" si="131"/>
        <v>#NUM!</v>
      </c>
      <c r="Y241" s="24" t="e">
        <f t="shared" ca="1" si="132"/>
        <v>#NUM!</v>
      </c>
      <c r="Z241" s="7" t="e">
        <f t="shared" ca="1" si="133"/>
        <v>#NUM!</v>
      </c>
      <c r="AA241" s="7">
        <f t="shared" ca="1" si="134"/>
        <v>842.68061698053168</v>
      </c>
      <c r="AB241" s="7">
        <f t="shared" ca="1" si="135"/>
        <v>30.67015424513292</v>
      </c>
      <c r="AC241" s="7">
        <f t="shared" ca="1" si="136"/>
        <v>66.337729382913253</v>
      </c>
      <c r="AD241" s="7">
        <f t="shared" ca="1" si="137"/>
        <v>23.662270617086747</v>
      </c>
      <c r="AE241" s="7">
        <f t="shared" ca="1" si="138"/>
        <v>3.6601658737440187E-2</v>
      </c>
      <c r="AF241" s="7">
        <f t="shared" ca="1" si="139"/>
        <v>23.698872275824186</v>
      </c>
      <c r="AG241" s="7">
        <f ca="1">IF(AB241&gt;0,MOD(DEGREES(ACOS(((SIN(RADIANS(A241))*COS(RADIANS(AC241)))-SIN(RADIANS(S241)))/(COS(RADIANS(A241))*SIN(RADIANS(AC241)))))+180,360),MOD(540-DEGREES(ACOS(((SIN(RADIANS(A241))*COS(RADIANS(AC241)))-SIN(RADIANS(S241)))/(COS(RADIANS(#REF!))*SIN(RADIANS(AC241))))),360))</f>
        <v>328.89814597700229</v>
      </c>
    </row>
    <row r="242" spans="1:33" x14ac:dyDescent="0.2">
      <c r="A242" s="12">
        <f t="shared" ca="1" si="109"/>
        <v>45</v>
      </c>
      <c r="B242" s="12">
        <f t="shared" ca="1" si="110"/>
        <v>-170</v>
      </c>
      <c r="C242" s="3">
        <f t="shared" ca="1" si="112"/>
        <v>5</v>
      </c>
      <c r="D242" s="2">
        <f t="shared" ca="1" si="111"/>
        <v>37216</v>
      </c>
      <c r="E242" s="5">
        <v>0</v>
      </c>
      <c r="F242" s="7">
        <f t="shared" ca="1" si="113"/>
        <v>2452234.2916666665</v>
      </c>
      <c r="G242" s="7">
        <f t="shared" ca="1" si="114"/>
        <v>1.8871777321465062E-2</v>
      </c>
      <c r="H242" s="7">
        <f t="shared" ca="1" si="115"/>
        <v>239.86497174106034</v>
      </c>
      <c r="I242" s="7">
        <f t="shared" ca="1" si="116"/>
        <v>1036.8951708023631</v>
      </c>
      <c r="J242" s="7">
        <f t="shared" ca="1" si="117"/>
        <v>1.6707840641973296E-2</v>
      </c>
      <c r="K242" s="7">
        <f t="shared" ca="1" si="118"/>
        <v>-1.3284239946977894</v>
      </c>
      <c r="L242" s="7">
        <f t="shared" ca="1" si="119"/>
        <v>238.53654774636254</v>
      </c>
      <c r="M242" s="7">
        <f t="shared" ca="1" si="120"/>
        <v>1035.5667468076654</v>
      </c>
      <c r="N242" s="7">
        <f t="shared" ca="1" si="121"/>
        <v>0.9879352947251222</v>
      </c>
      <c r="O242" s="7">
        <f t="shared" ca="1" si="122"/>
        <v>238.52607929940075</v>
      </c>
      <c r="P242" s="7">
        <f t="shared" ca="1" si="123"/>
        <v>23.439045699318545</v>
      </c>
      <c r="Q242" s="7">
        <f t="shared" ca="1" si="124"/>
        <v>23.439110951765802</v>
      </c>
      <c r="R242" s="7">
        <f t="shared" ca="1" si="125"/>
        <v>-123.71251400709977</v>
      </c>
      <c r="S242" s="7">
        <f t="shared" ca="1" si="126"/>
        <v>-19.831362366177306</v>
      </c>
      <c r="T242" s="7">
        <f t="shared" ca="1" si="127"/>
        <v>4.3033848911961207E-2</v>
      </c>
      <c r="U242" s="7">
        <f t="shared" ca="1" si="128"/>
        <v>14.283564990957771</v>
      </c>
      <c r="V242" s="7">
        <f t="shared" ca="1" si="129"/>
        <v>70.197164864958737</v>
      </c>
      <c r="W242" s="23">
        <f t="shared" ca="1" si="130"/>
        <v>1.1706364132007239</v>
      </c>
      <c r="X242" s="24">
        <f t="shared" ca="1" si="131"/>
        <v>0.97564428857583851</v>
      </c>
      <c r="Y242" s="24">
        <f t="shared" ca="1" si="132"/>
        <v>1.3656285378256092</v>
      </c>
      <c r="Z242" s="7">
        <f t="shared" ca="1" si="133"/>
        <v>561.57731891966989</v>
      </c>
      <c r="AA242" s="7">
        <f t="shared" ca="1" si="134"/>
        <v>474.28356499095776</v>
      </c>
      <c r="AB242" s="7">
        <f t="shared" ca="1" si="135"/>
        <v>-61.429108752260561</v>
      </c>
      <c r="AC242" s="7">
        <f t="shared" ca="1" si="136"/>
        <v>85.513302132833701</v>
      </c>
      <c r="AD242" s="7">
        <f t="shared" ca="1" si="137"/>
        <v>4.4866978671662991</v>
      </c>
      <c r="AE242" s="7">
        <f t="shared" ca="1" si="138"/>
        <v>0.17345033357446121</v>
      </c>
      <c r="AF242" s="7">
        <f t="shared" ca="1" si="139"/>
        <v>4.6601482007407604</v>
      </c>
      <c r="AG242" s="7" t="e">
        <f ca="1">IF(AB242&gt;0,MOD(DEGREES(ACOS(((SIN(RADIANS(A242))*COS(RADIANS(AC242)))-SIN(RADIANS(S242)))/(COS(RADIANS(A242))*SIN(RADIANS(AC242)))))+180,360),MOD(540-DEGREES(ACOS(((SIN(RADIANS(A242))*COS(RADIANS(AC242)))-SIN(RADIANS(S242)))/(COS(RADIANS(#REF!))*SIN(RADIANS(AC242))))),360))</f>
        <v>#REF!</v>
      </c>
    </row>
    <row r="243" spans="1:33" x14ac:dyDescent="0.2">
      <c r="A243" s="12">
        <f t="shared" ca="1" si="109"/>
        <v>-59</v>
      </c>
      <c r="B243" s="12">
        <f t="shared" ca="1" si="110"/>
        <v>61</v>
      </c>
      <c r="C243" s="3">
        <f t="shared" ca="1" si="112"/>
        <v>-13</v>
      </c>
      <c r="D243" s="2">
        <f t="shared" ca="1" si="111"/>
        <v>41670</v>
      </c>
      <c r="E243" s="5">
        <v>0</v>
      </c>
      <c r="F243" s="7">
        <f t="shared" ca="1" si="113"/>
        <v>2456689.0416666665</v>
      </c>
      <c r="G243" s="7">
        <f t="shared" ca="1" si="114"/>
        <v>0.14083618526123234</v>
      </c>
      <c r="H243" s="7">
        <f t="shared" ca="1" si="115"/>
        <v>310.67755533878426</v>
      </c>
      <c r="I243" s="7">
        <f t="shared" ca="1" si="116"/>
        <v>5427.4980228222466</v>
      </c>
      <c r="J243" s="7">
        <f t="shared" ca="1" si="117"/>
        <v>1.6702711156207077E-2</v>
      </c>
      <c r="K243" s="7">
        <f t="shared" ca="1" si="118"/>
        <v>0.90034423963937305</v>
      </c>
      <c r="L243" s="7">
        <f t="shared" ca="1" si="119"/>
        <v>311.57789957842363</v>
      </c>
      <c r="M243" s="7">
        <f t="shared" ca="1" si="120"/>
        <v>5428.3983670618863</v>
      </c>
      <c r="N243" s="7">
        <f t="shared" ca="1" si="121"/>
        <v>0.98524607040662626</v>
      </c>
      <c r="O243" s="7">
        <f t="shared" ca="1" si="122"/>
        <v>311.574787970866</v>
      </c>
      <c r="P243" s="7">
        <f t="shared" ca="1" si="123"/>
        <v>23.437459652041387</v>
      </c>
      <c r="Q243" s="7">
        <f t="shared" ca="1" si="124"/>
        <v>23.435304025632878</v>
      </c>
      <c r="R243" s="7">
        <f t="shared" ca="1" si="125"/>
        <v>-45.966861879884611</v>
      </c>
      <c r="S243" s="7">
        <f t="shared" ca="1" si="126"/>
        <v>-17.309034350767359</v>
      </c>
      <c r="T243" s="7">
        <f t="shared" ca="1" si="127"/>
        <v>4.3019473640663046E-2</v>
      </c>
      <c r="U243" s="7">
        <f t="shared" ca="1" si="128"/>
        <v>-13.456427320979936</v>
      </c>
      <c r="V243" s="7">
        <f t="shared" ca="1" si="129"/>
        <v>123.24493914023175</v>
      </c>
      <c r="W243" s="23">
        <f t="shared" ca="1" si="130"/>
        <v>-0.20176636991598618</v>
      </c>
      <c r="X243" s="24">
        <f t="shared" ca="1" si="131"/>
        <v>-0.54411342308329658</v>
      </c>
      <c r="Y243" s="24">
        <f t="shared" ca="1" si="132"/>
        <v>0.14058068325132422</v>
      </c>
      <c r="Z243" s="7">
        <f t="shared" ca="1" si="133"/>
        <v>985.959513121854</v>
      </c>
      <c r="AA243" s="7">
        <f t="shared" ca="1" si="134"/>
        <v>1010.54357267902</v>
      </c>
      <c r="AB243" s="7">
        <f t="shared" ca="1" si="135"/>
        <v>72.635893169755008</v>
      </c>
      <c r="AC243" s="7">
        <f t="shared" ca="1" si="136"/>
        <v>66.310645839679438</v>
      </c>
      <c r="AD243" s="7">
        <f t="shared" ca="1" si="137"/>
        <v>23.689354160320562</v>
      </c>
      <c r="AE243" s="7">
        <f t="shared" ca="1" si="138"/>
        <v>3.6555228699488393E-2</v>
      </c>
      <c r="AF243" s="7">
        <f t="shared" ca="1" si="139"/>
        <v>23.72590938902005</v>
      </c>
      <c r="AG243" s="7">
        <f ca="1">IF(AB243&gt;0,MOD(DEGREES(ACOS(((SIN(RADIANS(A243))*COS(RADIANS(AC243)))-SIN(RADIANS(S243)))/(COS(RADIANS(A243))*SIN(RADIANS(AC243)))))+180,360),MOD(540-DEGREES(ACOS(((SIN(RADIANS(A243))*COS(RADIANS(AC243)))-SIN(RADIANS(S243)))/(COS(RADIANS(#REF!))*SIN(RADIANS(AC243))))),360))</f>
        <v>275.70269956395316</v>
      </c>
    </row>
    <row r="244" spans="1:33" x14ac:dyDescent="0.2">
      <c r="A244" s="12">
        <f t="shared" ca="1" si="109"/>
        <v>58</v>
      </c>
      <c r="B244" s="12">
        <f t="shared" ca="1" si="110"/>
        <v>-54</v>
      </c>
      <c r="C244" s="3">
        <f t="shared" ca="1" si="112"/>
        <v>6</v>
      </c>
      <c r="D244" s="2">
        <f t="shared" ca="1" si="111"/>
        <v>37439</v>
      </c>
      <c r="E244" s="5">
        <v>0</v>
      </c>
      <c r="F244" s="7">
        <f t="shared" ca="1" si="113"/>
        <v>2452457.25</v>
      </c>
      <c r="G244" s="7">
        <f t="shared" ca="1" si="114"/>
        <v>2.4976043805612594E-2</v>
      </c>
      <c r="H244" s="7">
        <f t="shared" ca="1" si="115"/>
        <v>99.623264498993194</v>
      </c>
      <c r="I244" s="7">
        <f t="shared" ca="1" si="116"/>
        <v>1256.6429669076122</v>
      </c>
      <c r="J244" s="7">
        <f t="shared" ca="1" si="117"/>
        <v>1.6707584003010732E-2</v>
      </c>
      <c r="K244" s="7">
        <f t="shared" ca="1" si="118"/>
        <v>0.10982112409414471</v>
      </c>
      <c r="L244" s="7">
        <f t="shared" ca="1" si="119"/>
        <v>99.733085623087334</v>
      </c>
      <c r="M244" s="7">
        <f t="shared" ca="1" si="120"/>
        <v>1256.7527880317064</v>
      </c>
      <c r="N244" s="7">
        <f t="shared" ca="1" si="121"/>
        <v>1.0166808829116567</v>
      </c>
      <c r="O244" s="7">
        <f t="shared" ca="1" si="122"/>
        <v>99.722743196754493</v>
      </c>
      <c r="P244" s="7">
        <f t="shared" ca="1" si="123"/>
        <v>23.438966318380402</v>
      </c>
      <c r="Q244" s="7">
        <f t="shared" ca="1" si="124"/>
        <v>23.439553813549182</v>
      </c>
      <c r="R244" s="7">
        <f t="shared" ca="1" si="125"/>
        <v>100.5782739227908</v>
      </c>
      <c r="S244" s="7">
        <f t="shared" ca="1" si="126"/>
        <v>23.083227419362153</v>
      </c>
      <c r="T244" s="7">
        <f t="shared" ca="1" si="127"/>
        <v>4.3035521363867194E-2</v>
      </c>
      <c r="U244" s="7">
        <f t="shared" ca="1" si="128"/>
        <v>-3.8588139033031732</v>
      </c>
      <c r="V244" s="7">
        <f t="shared" ca="1" si="129"/>
        <v>135.38719285871221</v>
      </c>
      <c r="W244" s="23">
        <f t="shared" ca="1" si="130"/>
        <v>0.90267973187729389</v>
      </c>
      <c r="X244" s="24">
        <f t="shared" ca="1" si="131"/>
        <v>0.52660419615864884</v>
      </c>
      <c r="Y244" s="24">
        <f t="shared" ca="1" si="132"/>
        <v>1.278755267595939</v>
      </c>
      <c r="Z244" s="7">
        <f t="shared" ca="1" si="133"/>
        <v>1083.0975428696977</v>
      </c>
      <c r="AA244" s="7">
        <f t="shared" ca="1" si="134"/>
        <v>860.14118609669686</v>
      </c>
      <c r="AB244" s="7">
        <f t="shared" ca="1" si="135"/>
        <v>35.035296524174214</v>
      </c>
      <c r="AC244" s="7">
        <f t="shared" ca="1" si="136"/>
        <v>42.975093563570894</v>
      </c>
      <c r="AD244" s="7">
        <f t="shared" ca="1" si="137"/>
        <v>47.024906436429106</v>
      </c>
      <c r="AE244" s="7">
        <f t="shared" ca="1" si="138"/>
        <v>1.5020936920903668E-2</v>
      </c>
      <c r="AF244" s="7">
        <f t="shared" ca="1" si="139"/>
        <v>47.039927373350011</v>
      </c>
      <c r="AG244" s="7">
        <f ca="1">IF(AB244&gt;0,MOD(DEGREES(ACOS(((SIN(RADIANS(A244))*COS(RADIANS(AC244)))-SIN(RADIANS(S244)))/(COS(RADIANS(A244))*SIN(RADIANS(AC244)))))+180,360),MOD(540-DEGREES(ACOS(((SIN(RADIANS(A244))*COS(RADIANS(AC244)))-SIN(RADIANS(S244)))/(COS(RADIANS(#REF!))*SIN(RADIANS(AC244))))),360))</f>
        <v>230.78051730473547</v>
      </c>
    </row>
    <row r="245" spans="1:33" x14ac:dyDescent="0.2">
      <c r="A245" s="12">
        <f t="shared" ca="1" si="109"/>
        <v>-33</v>
      </c>
      <c r="B245" s="12">
        <f t="shared" ca="1" si="110"/>
        <v>-50</v>
      </c>
      <c r="C245" s="3">
        <f t="shared" ca="1" si="112"/>
        <v>13</v>
      </c>
      <c r="D245" s="2">
        <f t="shared" ca="1" si="111"/>
        <v>41338</v>
      </c>
      <c r="E245" s="5">
        <v>0</v>
      </c>
      <c r="F245" s="7">
        <f t="shared" ca="1" si="113"/>
        <v>2456355.9583333335</v>
      </c>
      <c r="G245" s="7">
        <f t="shared" ca="1" si="114"/>
        <v>0.13171686059776833</v>
      </c>
      <c r="H245" s="7">
        <f t="shared" ca="1" si="115"/>
        <v>342.37484637077068</v>
      </c>
      <c r="I245" s="7">
        <f t="shared" ca="1" si="116"/>
        <v>5099.2109960333901</v>
      </c>
      <c r="J245" s="7">
        <f t="shared" ca="1" si="117"/>
        <v>1.6703094820170766E-2</v>
      </c>
      <c r="K245" s="7">
        <f t="shared" ca="1" si="118"/>
        <v>1.661792588343302</v>
      </c>
      <c r="L245" s="7">
        <f t="shared" ca="1" si="119"/>
        <v>344.03663895911399</v>
      </c>
      <c r="M245" s="7">
        <f t="shared" ca="1" si="120"/>
        <v>5100.872788621733</v>
      </c>
      <c r="N245" s="7">
        <f t="shared" ca="1" si="121"/>
        <v>0.99165959729468178</v>
      </c>
      <c r="O245" s="7">
        <f t="shared" ca="1" si="122"/>
        <v>344.03462571241982</v>
      </c>
      <c r="P245" s="7">
        <f t="shared" ca="1" si="123"/>
        <v>23.437578241410577</v>
      </c>
      <c r="Q245" s="7">
        <f t="shared" ca="1" si="124"/>
        <v>23.435942366027902</v>
      </c>
      <c r="R245" s="7">
        <f t="shared" ca="1" si="125"/>
        <v>-14.707791913522962</v>
      </c>
      <c r="S245" s="7">
        <f t="shared" ca="1" si="126"/>
        <v>-6.2805216394228776</v>
      </c>
      <c r="T245" s="7">
        <f t="shared" ca="1" si="127"/>
        <v>4.3021883885956395E-2</v>
      </c>
      <c r="U245" s="7">
        <f t="shared" ca="1" si="128"/>
        <v>-11.675908735055653</v>
      </c>
      <c r="V245" s="7">
        <f t="shared" ca="1" si="129"/>
        <v>95.100969485761567</v>
      </c>
      <c r="W245" s="23">
        <f t="shared" ca="1" si="130"/>
        <v>1.1886638255104554</v>
      </c>
      <c r="X245" s="24">
        <f t="shared" ca="1" si="131"/>
        <v>0.92449446582778427</v>
      </c>
      <c r="Y245" s="24">
        <f t="shared" ca="1" si="132"/>
        <v>1.4528331851931264</v>
      </c>
      <c r="Z245" s="7">
        <f t="shared" ca="1" si="133"/>
        <v>760.80775588609254</v>
      </c>
      <c r="AA245" s="7">
        <f t="shared" ca="1" si="134"/>
        <v>448.3240912649444</v>
      </c>
      <c r="AB245" s="7">
        <f t="shared" ca="1" si="135"/>
        <v>-67.9189771837639</v>
      </c>
      <c r="AC245" s="7">
        <f t="shared" ca="1" si="136"/>
        <v>68.101704220308861</v>
      </c>
      <c r="AD245" s="7">
        <f t="shared" ca="1" si="137"/>
        <v>21.898295779691139</v>
      </c>
      <c r="AE245" s="7">
        <f t="shared" ca="1" si="138"/>
        <v>3.985308417812336E-2</v>
      </c>
      <c r="AF245" s="7">
        <f t="shared" ca="1" si="139"/>
        <v>21.938148863869262</v>
      </c>
      <c r="AG245" s="7" t="e">
        <f ca="1">IF(AB245&gt;0,MOD(DEGREES(ACOS(((SIN(RADIANS(A245))*COS(RADIANS(AC245)))-SIN(RADIANS(S245)))/(COS(RADIANS(A245))*SIN(RADIANS(AC245)))))+180,360),MOD(540-DEGREES(ACOS(((SIN(RADIANS(A245))*COS(RADIANS(AC245)))-SIN(RADIANS(S245)))/(COS(RADIANS(#REF!))*SIN(RADIANS(AC245))))),360))</f>
        <v>#REF!</v>
      </c>
    </row>
    <row r="246" spans="1:33" x14ac:dyDescent="0.2">
      <c r="A246" s="12">
        <f t="shared" ca="1" si="109"/>
        <v>54</v>
      </c>
      <c r="B246" s="12">
        <f t="shared" ca="1" si="110"/>
        <v>26</v>
      </c>
      <c r="C246" s="3">
        <f t="shared" ca="1" si="112"/>
        <v>7</v>
      </c>
      <c r="D246" s="2">
        <f t="shared" ca="1" si="111"/>
        <v>42311</v>
      </c>
      <c r="E246" s="5">
        <v>0</v>
      </c>
      <c r="F246" s="7">
        <f t="shared" ca="1" si="113"/>
        <v>2457329.2083333335</v>
      </c>
      <c r="G246" s="7">
        <f t="shared" ca="1" si="114"/>
        <v>0.15836299338353152</v>
      </c>
      <c r="H246" s="7">
        <f t="shared" ca="1" si="115"/>
        <v>221.65614199423362</v>
      </c>
      <c r="I246" s="7">
        <f t="shared" ca="1" si="116"/>
        <v>6058.446469034071</v>
      </c>
      <c r="J246" s="7">
        <f t="shared" ca="1" si="117"/>
        <v>1.6701973717358404E-2</v>
      </c>
      <c r="K246" s="7">
        <f t="shared" ca="1" si="118"/>
        <v>-1.6994770508506725</v>
      </c>
      <c r="L246" s="7">
        <f t="shared" ca="1" si="119"/>
        <v>219.95666494338295</v>
      </c>
      <c r="M246" s="7">
        <f t="shared" ca="1" si="120"/>
        <v>6056.7469919832201</v>
      </c>
      <c r="N246" s="7">
        <f t="shared" ca="1" si="121"/>
        <v>0.99226346606284344</v>
      </c>
      <c r="O246" s="7">
        <f t="shared" ca="1" si="122"/>
        <v>219.95087020394266</v>
      </c>
      <c r="P246" s="7">
        <f t="shared" ca="1" si="123"/>
        <v>23.437231730241297</v>
      </c>
      <c r="Q246" s="7">
        <f t="shared" ca="1" si="124"/>
        <v>23.43467234488978</v>
      </c>
      <c r="R246" s="7">
        <f t="shared" ca="1" si="125"/>
        <v>-142.45606375739084</v>
      </c>
      <c r="S246" s="7">
        <f t="shared" ca="1" si="126"/>
        <v>-14.795946294094517</v>
      </c>
      <c r="T246" s="7">
        <f t="shared" ca="1" si="127"/>
        <v>4.3017088612826507E-2</v>
      </c>
      <c r="U246" s="7">
        <f t="shared" ca="1" si="128"/>
        <v>16.473452671031989</v>
      </c>
      <c r="V246" s="7">
        <f t="shared" ca="1" si="129"/>
        <v>70.246774891681625</v>
      </c>
      <c r="W246" s="23">
        <f t="shared" ca="1" si="130"/>
        <v>0.70800454675622781</v>
      </c>
      <c r="X246" s="24">
        <f t="shared" ca="1" si="131"/>
        <v>0.51287461650155663</v>
      </c>
      <c r="Y246" s="24">
        <f t="shared" ca="1" si="132"/>
        <v>0.90313447701089899</v>
      </c>
      <c r="Z246" s="7">
        <f t="shared" ca="1" si="133"/>
        <v>561.974199133453</v>
      </c>
      <c r="AA246" s="7">
        <f t="shared" ca="1" si="134"/>
        <v>1140.473452671032</v>
      </c>
      <c r="AB246" s="7">
        <f t="shared" ca="1" si="135"/>
        <v>105.11836316775799</v>
      </c>
      <c r="AC246" s="7">
        <f t="shared" ca="1" si="136"/>
        <v>110.78265258639702</v>
      </c>
      <c r="AD246" s="7">
        <f t="shared" ca="1" si="137"/>
        <v>-20.78265258639702</v>
      </c>
      <c r="AE246" s="7">
        <f t="shared" ca="1" si="138"/>
        <v>1.5203497077421857E-2</v>
      </c>
      <c r="AF246" s="7">
        <f t="shared" ca="1" si="139"/>
        <v>-20.767449089319598</v>
      </c>
      <c r="AG246" s="7">
        <f ca="1">IF(AB246&gt;0,MOD(DEGREES(ACOS(((SIN(RADIANS(A246))*COS(RADIANS(AC246)))-SIN(RADIANS(S246)))/(COS(RADIANS(A246))*SIN(RADIANS(AC246)))))+180,360),MOD(540-DEGREES(ACOS(((SIN(RADIANS(A246))*COS(RADIANS(AC246)))-SIN(RADIANS(S246)))/(COS(RADIANS(#REF!))*SIN(RADIANS(AC246))))),360))</f>
        <v>273.30495941173336</v>
      </c>
    </row>
    <row r="247" spans="1:33" x14ac:dyDescent="0.2">
      <c r="A247" s="12">
        <f t="shared" ca="1" si="109"/>
        <v>64</v>
      </c>
      <c r="B247" s="12">
        <f t="shared" ca="1" si="110"/>
        <v>113</v>
      </c>
      <c r="C247" s="3">
        <f t="shared" ca="1" si="112"/>
        <v>5</v>
      </c>
      <c r="D247" s="2">
        <f t="shared" ca="1" si="111"/>
        <v>38456</v>
      </c>
      <c r="E247" s="5">
        <v>0</v>
      </c>
      <c r="F247" s="7">
        <f t="shared" ca="1" si="113"/>
        <v>2453474.2916666665</v>
      </c>
      <c r="G247" s="7">
        <f t="shared" ca="1" si="114"/>
        <v>5.2821127081903119E-2</v>
      </c>
      <c r="H247" s="7">
        <f t="shared" ca="1" si="115"/>
        <v>22.067699082723266</v>
      </c>
      <c r="I247" s="7">
        <f t="shared" ca="1" si="116"/>
        <v>2259.0395197670773</v>
      </c>
      <c r="J247" s="7">
        <f t="shared" ca="1" si="117"/>
        <v>1.6706413204778805E-2</v>
      </c>
      <c r="K247" s="7">
        <f t="shared" ca="1" si="118"/>
        <v>1.8841117431350776</v>
      </c>
      <c r="L247" s="7">
        <f t="shared" ca="1" si="119"/>
        <v>23.951810825858342</v>
      </c>
      <c r="M247" s="7">
        <f t="shared" ca="1" si="120"/>
        <v>2260.9236315102125</v>
      </c>
      <c r="N247" s="7">
        <f t="shared" ca="1" si="121"/>
        <v>1.0028969574156525</v>
      </c>
      <c r="O247" s="7">
        <f t="shared" ca="1" si="122"/>
        <v>23.944262599823503</v>
      </c>
      <c r="P247" s="7">
        <f t="shared" ca="1" si="123"/>
        <v>23.438604215987976</v>
      </c>
      <c r="Q247" s="7">
        <f t="shared" ca="1" si="124"/>
        <v>23.440962854548008</v>
      </c>
      <c r="R247" s="7">
        <f t="shared" ca="1" si="125"/>
        <v>22.16672819717266</v>
      </c>
      <c r="S247" s="7">
        <f t="shared" ca="1" si="126"/>
        <v>9.2909433945718209</v>
      </c>
      <c r="T247" s="7">
        <f t="shared" ca="1" si="127"/>
        <v>4.3040842791535389E-2</v>
      </c>
      <c r="U247" s="7">
        <f t="shared" ca="1" si="128"/>
        <v>-0.41368166892397734</v>
      </c>
      <c r="V247" s="7">
        <f t="shared" ca="1" si="129"/>
        <v>111.65531881833002</v>
      </c>
      <c r="W247" s="23">
        <f t="shared" ca="1" si="130"/>
        <v>0.39473172338119722</v>
      </c>
      <c r="X247" s="24">
        <f t="shared" ca="1" si="131"/>
        <v>8.4578059996947175E-2</v>
      </c>
      <c r="Y247" s="24">
        <f t="shared" ca="1" si="132"/>
        <v>0.70488538676544721</v>
      </c>
      <c r="Z247" s="7">
        <f t="shared" ca="1" si="133"/>
        <v>893.24255054664013</v>
      </c>
      <c r="AA247" s="7">
        <f t="shared" ca="1" si="134"/>
        <v>151.58631833107603</v>
      </c>
      <c r="AB247" s="7">
        <f t="shared" ca="1" si="135"/>
        <v>-142.10342041723101</v>
      </c>
      <c r="AC247" s="7">
        <f t="shared" ca="1" si="136"/>
        <v>101.31958224737981</v>
      </c>
      <c r="AD247" s="7">
        <f t="shared" ca="1" si="137"/>
        <v>-11.319582247379813</v>
      </c>
      <c r="AE247" s="7">
        <f t="shared" ca="1" si="138"/>
        <v>2.8824754842762465E-2</v>
      </c>
      <c r="AF247" s="7">
        <f t="shared" ca="1" si="139"/>
        <v>-11.29075749253705</v>
      </c>
      <c r="AG247" s="7" t="e">
        <f ca="1">IF(AB247&gt;0,MOD(DEGREES(ACOS(((SIN(RADIANS(A247))*COS(RADIANS(AC247)))-SIN(RADIANS(S247)))/(COS(RADIANS(A247))*SIN(RADIANS(AC247)))))+180,360),MOD(540-DEGREES(ACOS(((SIN(RADIANS(A247))*COS(RADIANS(AC247)))-SIN(RADIANS(S247)))/(COS(RADIANS(#REF!))*SIN(RADIANS(AC247))))),360))</f>
        <v>#REF!</v>
      </c>
    </row>
    <row r="248" spans="1:33" x14ac:dyDescent="0.2">
      <c r="A248" s="12">
        <f t="shared" ca="1" si="109"/>
        <v>-81</v>
      </c>
      <c r="B248" s="12">
        <f t="shared" ca="1" si="110"/>
        <v>89</v>
      </c>
      <c r="C248" s="3">
        <f t="shared" ca="1" si="112"/>
        <v>5</v>
      </c>
      <c r="D248" s="2">
        <f t="shared" ca="1" si="111"/>
        <v>40263</v>
      </c>
      <c r="E248" s="5">
        <v>0</v>
      </c>
      <c r="F248" s="7">
        <f t="shared" ca="1" si="113"/>
        <v>2455281.2916666665</v>
      </c>
      <c r="G248" s="7">
        <f t="shared" ca="1" si="114"/>
        <v>0.10229409080538018</v>
      </c>
      <c r="H248" s="7">
        <f t="shared" ca="1" si="115"/>
        <v>3.1324812263201238</v>
      </c>
      <c r="I248" s="7">
        <f t="shared" ca="1" si="116"/>
        <v>4040.0192276643784</v>
      </c>
      <c r="J248" s="7">
        <f t="shared" ca="1" si="117"/>
        <v>1.6704332537505751E-2</v>
      </c>
      <c r="K248" s="7">
        <f t="shared" ca="1" si="118"/>
        <v>1.8917123649498875</v>
      </c>
      <c r="L248" s="7">
        <f t="shared" ca="1" si="119"/>
        <v>5.0241935912700111</v>
      </c>
      <c r="M248" s="7">
        <f t="shared" ca="1" si="120"/>
        <v>4041.9109400293282</v>
      </c>
      <c r="N248" s="7">
        <f t="shared" ca="1" si="121"/>
        <v>0.99737764355525305</v>
      </c>
      <c r="O248" s="7">
        <f t="shared" ca="1" si="122"/>
        <v>5.0230700853258812</v>
      </c>
      <c r="P248" s="7">
        <f t="shared" ca="1" si="123"/>
        <v>23.437960860529387</v>
      </c>
      <c r="Q248" s="7">
        <f t="shared" ca="1" si="124"/>
        <v>23.438717417123694</v>
      </c>
      <c r="R248" s="7">
        <f t="shared" ca="1" si="125"/>
        <v>4.6104632962745056</v>
      </c>
      <c r="S248" s="7">
        <f t="shared" ca="1" si="126"/>
        <v>1.9958615701604676</v>
      </c>
      <c r="T248" s="7">
        <f t="shared" ca="1" si="127"/>
        <v>4.3032362771784904E-2</v>
      </c>
      <c r="U248" s="7">
        <f t="shared" ca="1" si="128"/>
        <v>-5.8927914522938361</v>
      </c>
      <c r="V248" s="7">
        <f t="shared" ca="1" si="129"/>
        <v>82.701764819893469</v>
      </c>
      <c r="W248" s="23">
        <f t="shared" ca="1" si="130"/>
        <v>0.46520332739742631</v>
      </c>
      <c r="X248" s="24">
        <f t="shared" ca="1" si="131"/>
        <v>0.23547620289772223</v>
      </c>
      <c r="Y248" s="24">
        <f t="shared" ca="1" si="132"/>
        <v>0.69493045189713043</v>
      </c>
      <c r="Z248" s="7">
        <f t="shared" ca="1" si="133"/>
        <v>661.61411855914776</v>
      </c>
      <c r="AA248" s="7">
        <f t="shared" ca="1" si="134"/>
        <v>50.107208547706136</v>
      </c>
      <c r="AB248" s="7">
        <f t="shared" ca="1" si="135"/>
        <v>-167.47319786307347</v>
      </c>
      <c r="AC248" s="7">
        <f t="shared" ca="1" si="136"/>
        <v>100.77871422128068</v>
      </c>
      <c r="AD248" s="7">
        <f t="shared" ca="1" si="137"/>
        <v>-10.77871422128068</v>
      </c>
      <c r="AE248" s="7">
        <f t="shared" ca="1" si="138"/>
        <v>3.030856902595154E-2</v>
      </c>
      <c r="AF248" s="7">
        <f t="shared" ca="1" si="139"/>
        <v>-10.748405652254728</v>
      </c>
      <c r="AG248" s="7" t="e">
        <f ca="1">IF(AB248&gt;0,MOD(DEGREES(ACOS(((SIN(RADIANS(A248))*COS(RADIANS(AC248)))-SIN(RADIANS(S248)))/(COS(RADIANS(A248))*SIN(RADIANS(AC248)))))+180,360),MOD(540-DEGREES(ACOS(((SIN(RADIANS(A248))*COS(RADIANS(AC248)))-SIN(RADIANS(S248)))/(COS(RADIANS(#REF!))*SIN(RADIANS(AC248))))),360))</f>
        <v>#REF!</v>
      </c>
    </row>
    <row r="249" spans="1:33" x14ac:dyDescent="0.2">
      <c r="A249" s="12">
        <f t="shared" ca="1" si="109"/>
        <v>64</v>
      </c>
      <c r="B249" s="12">
        <f t="shared" ca="1" si="110"/>
        <v>-146</v>
      </c>
      <c r="C249" s="3">
        <f t="shared" ca="1" si="112"/>
        <v>12</v>
      </c>
      <c r="D249" s="2">
        <f t="shared" ca="1" si="111"/>
        <v>42257</v>
      </c>
      <c r="E249" s="5">
        <v>0</v>
      </c>
      <c r="F249" s="7">
        <f t="shared" ca="1" si="113"/>
        <v>2457275</v>
      </c>
      <c r="G249" s="7">
        <f t="shared" ca="1" si="114"/>
        <v>0.15687885010266941</v>
      </c>
      <c r="H249" s="7">
        <f t="shared" ca="1" si="115"/>
        <v>168.22584120332067</v>
      </c>
      <c r="I249" s="7">
        <f t="shared" ca="1" si="116"/>
        <v>6005.0187205006623</v>
      </c>
      <c r="J249" s="7">
        <f t="shared" ca="1" si="117"/>
        <v>1.6702036165567879E-2</v>
      </c>
      <c r="K249" s="7">
        <f t="shared" ca="1" si="118"/>
        <v>-1.7194276180247525</v>
      </c>
      <c r="L249" s="7">
        <f t="shared" ca="1" si="119"/>
        <v>166.50641358529592</v>
      </c>
      <c r="M249" s="7">
        <f t="shared" ca="1" si="120"/>
        <v>6003.2992928826379</v>
      </c>
      <c r="N249" s="7">
        <f t="shared" ca="1" si="121"/>
        <v>1.0072814311656102</v>
      </c>
      <c r="O249" s="7">
        <f t="shared" ca="1" si="122"/>
        <v>166.50085829900053</v>
      </c>
      <c r="P249" s="7">
        <f t="shared" ca="1" si="123"/>
        <v>23.43725103030885</v>
      </c>
      <c r="Q249" s="7">
        <f t="shared" ca="1" si="124"/>
        <v>23.434692047175485</v>
      </c>
      <c r="R249" s="7">
        <f t="shared" ca="1" si="125"/>
        <v>167.57831388467253</v>
      </c>
      <c r="S249" s="7">
        <f t="shared" ca="1" si="126"/>
        <v>5.3267954895301273</v>
      </c>
      <c r="T249" s="7">
        <f t="shared" ca="1" si="127"/>
        <v>4.3017163001380074E-2</v>
      </c>
      <c r="U249" s="7">
        <f t="shared" ca="1" si="128"/>
        <v>2.547448540138082</v>
      </c>
      <c r="V249" s="7">
        <f t="shared" ca="1" si="129"/>
        <v>102.97205528370139</v>
      </c>
      <c r="W249" s="23">
        <f t="shared" ca="1" si="130"/>
        <v>1.4037864940693485</v>
      </c>
      <c r="X249" s="24">
        <f t="shared" ca="1" si="131"/>
        <v>1.117753007170178</v>
      </c>
      <c r="Y249" s="24">
        <f t="shared" ca="1" si="132"/>
        <v>1.689819980968519</v>
      </c>
      <c r="Z249" s="7">
        <f t="shared" ca="1" si="133"/>
        <v>823.77644226961115</v>
      </c>
      <c r="AA249" s="7">
        <f t="shared" ca="1" si="134"/>
        <v>138.54744854013825</v>
      </c>
      <c r="AB249" s="7">
        <f t="shared" ca="1" si="135"/>
        <v>-145.36313786496544</v>
      </c>
      <c r="AC249" s="7">
        <f t="shared" ca="1" si="136"/>
        <v>106.00258414726774</v>
      </c>
      <c r="AD249" s="7">
        <f t="shared" ca="1" si="137"/>
        <v>-16.00258414726774</v>
      </c>
      <c r="AE249" s="7">
        <f t="shared" ca="1" si="138"/>
        <v>2.0118956613734706E-2</v>
      </c>
      <c r="AF249" s="7">
        <f t="shared" ca="1" si="139"/>
        <v>-15.982465190654006</v>
      </c>
      <c r="AG249" s="7" t="e">
        <f ca="1">IF(AB249&gt;0,MOD(DEGREES(ACOS(((SIN(RADIANS(A249))*COS(RADIANS(AC249)))-SIN(RADIANS(S249)))/(COS(RADIANS(A249))*SIN(RADIANS(AC249)))))+180,360),MOD(540-DEGREES(ACOS(((SIN(RADIANS(A249))*COS(RADIANS(AC249)))-SIN(RADIANS(S249)))/(COS(RADIANS(#REF!))*SIN(RADIANS(AC249))))),360))</f>
        <v>#REF!</v>
      </c>
    </row>
    <row r="250" spans="1:33" x14ac:dyDescent="0.2">
      <c r="A250" s="12">
        <f t="shared" ca="1" si="109"/>
        <v>13</v>
      </c>
      <c r="B250" s="12">
        <f t="shared" ca="1" si="110"/>
        <v>82</v>
      </c>
      <c r="C250" s="3">
        <f t="shared" ca="1" si="112"/>
        <v>4</v>
      </c>
      <c r="D250" s="2">
        <f t="shared" ca="1" si="111"/>
        <v>38605</v>
      </c>
      <c r="E250" s="5">
        <v>0</v>
      </c>
      <c r="F250" s="7">
        <f t="shared" ca="1" si="113"/>
        <v>2453623.3333333335</v>
      </c>
      <c r="G250" s="7">
        <f t="shared" ca="1" si="114"/>
        <v>5.6901665525899758E-2</v>
      </c>
      <c r="H250" s="7">
        <f t="shared" ca="1" si="115"/>
        <v>168.97022452326382</v>
      </c>
      <c r="I250" s="7">
        <f t="shared" ca="1" si="116"/>
        <v>2405.9350283539748</v>
      </c>
      <c r="J250" s="7">
        <f t="shared" ca="1" si="117"/>
        <v>1.6706241614457086E-2</v>
      </c>
      <c r="K250" s="7">
        <f t="shared" ca="1" si="118"/>
        <v>-1.7329693694978068</v>
      </c>
      <c r="L250" s="7">
        <f t="shared" ca="1" si="119"/>
        <v>167.23725515376603</v>
      </c>
      <c r="M250" s="7">
        <f t="shared" ca="1" si="120"/>
        <v>2404.2020589844769</v>
      </c>
      <c r="N250" s="7">
        <f t="shared" ca="1" si="121"/>
        <v>1.0070436658159105</v>
      </c>
      <c r="O250" s="7">
        <f t="shared" ca="1" si="122"/>
        <v>167.23032925264388</v>
      </c>
      <c r="P250" s="7">
        <f t="shared" ca="1" si="123"/>
        <v>23.438551151931147</v>
      </c>
      <c r="Q250" s="7">
        <f t="shared" ca="1" si="124"/>
        <v>23.441024101890523</v>
      </c>
      <c r="R250" s="7">
        <f t="shared" ca="1" si="125"/>
        <v>168.25367351326037</v>
      </c>
      <c r="S250" s="7">
        <f t="shared" ca="1" si="126"/>
        <v>5.0444017209793612</v>
      </c>
      <c r="T250" s="7">
        <f t="shared" ca="1" si="127"/>
        <v>4.3041074108213527E-2</v>
      </c>
      <c r="U250" s="7">
        <f t="shared" ca="1" si="128"/>
        <v>2.8176944242648423</v>
      </c>
      <c r="V250" s="7">
        <f t="shared" ca="1" si="129"/>
        <v>92.02623777182653</v>
      </c>
      <c r="W250" s="23">
        <f t="shared" ca="1" si="130"/>
        <v>0.43693215664981611</v>
      </c>
      <c r="X250" s="24">
        <f t="shared" ca="1" si="131"/>
        <v>0.18130371839474241</v>
      </c>
      <c r="Y250" s="24">
        <f t="shared" ca="1" si="132"/>
        <v>0.69256059490488986</v>
      </c>
      <c r="Z250" s="7">
        <f t="shared" ca="1" si="133"/>
        <v>736.20990217461224</v>
      </c>
      <c r="AA250" s="7">
        <f t="shared" ca="1" si="134"/>
        <v>90.817694424264857</v>
      </c>
      <c r="AB250" s="7">
        <f t="shared" ca="1" si="135"/>
        <v>-157.2955763939338</v>
      </c>
      <c r="AC250" s="7">
        <f t="shared" ca="1" si="136"/>
        <v>151.11649214144194</v>
      </c>
      <c r="AD250" s="7">
        <f t="shared" ca="1" si="137"/>
        <v>-61.116492141441938</v>
      </c>
      <c r="AE250" s="7">
        <f t="shared" ca="1" si="138"/>
        <v>3.1830444985867525E-3</v>
      </c>
      <c r="AF250" s="7">
        <f t="shared" ca="1" si="139"/>
        <v>-61.113309096943354</v>
      </c>
      <c r="AG250" s="7" t="e">
        <f ca="1">IF(AB250&gt;0,MOD(DEGREES(ACOS(((SIN(RADIANS(A250))*COS(RADIANS(AC250)))-SIN(RADIANS(S250)))/(COS(RADIANS(A250))*SIN(RADIANS(AC250)))))+180,360),MOD(540-DEGREES(ACOS(((SIN(RADIANS(A250))*COS(RADIANS(AC250)))-SIN(RADIANS(S250)))/(COS(RADIANS(#REF!))*SIN(RADIANS(AC250))))),360))</f>
        <v>#REF!</v>
      </c>
    </row>
    <row r="251" spans="1:33" x14ac:dyDescent="0.2">
      <c r="A251" s="12">
        <f t="shared" ca="1" si="109"/>
        <v>-63</v>
      </c>
      <c r="B251" s="12">
        <f t="shared" ca="1" si="110"/>
        <v>47</v>
      </c>
      <c r="C251" s="3">
        <f t="shared" ca="1" si="112"/>
        <v>6</v>
      </c>
      <c r="D251" s="2">
        <f t="shared" ca="1" si="111"/>
        <v>36616</v>
      </c>
      <c r="E251" s="5">
        <v>0</v>
      </c>
      <c r="F251" s="7">
        <f t="shared" ca="1" si="113"/>
        <v>2451634.25</v>
      </c>
      <c r="G251" s="7">
        <f t="shared" ca="1" si="114"/>
        <v>2.4435318275154005E-3</v>
      </c>
      <c r="H251" s="7">
        <f t="shared" ca="1" si="115"/>
        <v>8.4354868964715592</v>
      </c>
      <c r="I251" s="7">
        <f t="shared" ca="1" si="116"/>
        <v>445.49393514302477</v>
      </c>
      <c r="J251" s="7">
        <f t="shared" ca="1" si="117"/>
        <v>1.6708531280496059E-2</v>
      </c>
      <c r="K251" s="7">
        <f t="shared" ca="1" si="118"/>
        <v>1.9115230178236913</v>
      </c>
      <c r="L251" s="7">
        <f t="shared" ca="1" si="119"/>
        <v>10.347009914295251</v>
      </c>
      <c r="M251" s="7">
        <f t="shared" ca="1" si="120"/>
        <v>447.40545816084847</v>
      </c>
      <c r="N251" s="7">
        <f t="shared" ca="1" si="121"/>
        <v>0.99896626573382818</v>
      </c>
      <c r="O251" s="7">
        <f t="shared" ca="1" si="122"/>
        <v>10.337193467787777</v>
      </c>
      <c r="P251" s="7">
        <f t="shared" ca="1" si="123"/>
        <v>23.439259335014999</v>
      </c>
      <c r="Q251" s="7">
        <f t="shared" ca="1" si="124"/>
        <v>23.437967208999677</v>
      </c>
      <c r="R251" s="7">
        <f t="shared" ca="1" si="125"/>
        <v>9.5005094757421205</v>
      </c>
      <c r="S251" s="7">
        <f t="shared" ca="1" si="126"/>
        <v>4.0928902476172269</v>
      </c>
      <c r="T251" s="7">
        <f t="shared" ca="1" si="127"/>
        <v>4.3029529770493027E-2</v>
      </c>
      <c r="U251" s="7">
        <f t="shared" ca="1" si="128"/>
        <v>-4.2745349367913699</v>
      </c>
      <c r="V251" s="7">
        <f t="shared" ca="1" si="129"/>
        <v>83.780820837455806</v>
      </c>
      <c r="W251" s="23">
        <f t="shared" ca="1" si="130"/>
        <v>0.62241287148388291</v>
      </c>
      <c r="X251" s="24">
        <f t="shared" ca="1" si="131"/>
        <v>0.38968836915761679</v>
      </c>
      <c r="Y251" s="24">
        <f t="shared" ca="1" si="132"/>
        <v>0.85513737381014909</v>
      </c>
      <c r="Z251" s="7">
        <f t="shared" ca="1" si="133"/>
        <v>670.24656669964645</v>
      </c>
      <c r="AA251" s="7">
        <f t="shared" ca="1" si="134"/>
        <v>1263.7254650632085</v>
      </c>
      <c r="AB251" s="7">
        <f t="shared" ca="1" si="135"/>
        <v>135.93136626580213</v>
      </c>
      <c r="AC251" s="7">
        <f t="shared" ca="1" si="136"/>
        <v>112.88967373693204</v>
      </c>
      <c r="AD251" s="7">
        <f t="shared" ca="1" si="137"/>
        <v>-22.889673736932039</v>
      </c>
      <c r="AE251" s="7">
        <f t="shared" ca="1" si="138"/>
        <v>1.3666373842165748E-2</v>
      </c>
      <c r="AF251" s="7">
        <f t="shared" ca="1" si="139"/>
        <v>-22.876007363089872</v>
      </c>
      <c r="AG251" s="7">
        <f ca="1">IF(AB251&gt;0,MOD(DEGREES(ACOS(((SIN(RADIANS(A251))*COS(RADIANS(AC251)))-SIN(RADIANS(S251)))/(COS(RADIANS(A251))*SIN(RADIANS(AC251)))))+180,360),MOD(540-DEGREES(ACOS(((SIN(RADIANS(A251))*COS(RADIANS(AC251)))-SIN(RADIANS(S251)))/(COS(RADIANS(#REF!))*SIN(RADIANS(AC251))))),360))</f>
        <v>228.85473168732537</v>
      </c>
    </row>
    <row r="252" spans="1:33" x14ac:dyDescent="0.2">
      <c r="A252" s="12">
        <f t="shared" ca="1" si="109"/>
        <v>50</v>
      </c>
      <c r="B252" s="12">
        <f t="shared" ca="1" si="110"/>
        <v>-74</v>
      </c>
      <c r="C252" s="3">
        <f t="shared" ca="1" si="112"/>
        <v>3</v>
      </c>
      <c r="D252" s="2">
        <f t="shared" ca="1" si="111"/>
        <v>38436</v>
      </c>
      <c r="E252" s="5">
        <v>0</v>
      </c>
      <c r="F252" s="7">
        <f t="shared" ca="1" si="113"/>
        <v>2453454.375</v>
      </c>
      <c r="G252" s="7">
        <f t="shared" ca="1" si="114"/>
        <v>5.2275838466803559E-2</v>
      </c>
      <c r="H252" s="7">
        <f t="shared" ca="1" si="115"/>
        <v>2.4368891422286652</v>
      </c>
      <c r="I252" s="7">
        <f t="shared" ca="1" si="116"/>
        <v>2239.4096474983521</v>
      </c>
      <c r="J252" s="7">
        <f t="shared" ca="1" si="117"/>
        <v>1.6706436134337262E-2</v>
      </c>
      <c r="K252" s="7">
        <f t="shared" ca="1" si="118"/>
        <v>1.8887177790837322</v>
      </c>
      <c r="L252" s="7">
        <f t="shared" ca="1" si="119"/>
        <v>4.3256069213123975</v>
      </c>
      <c r="M252" s="7">
        <f t="shared" ca="1" si="120"/>
        <v>2241.298365277436</v>
      </c>
      <c r="N252" s="7">
        <f t="shared" ca="1" si="121"/>
        <v>0.99720148555017085</v>
      </c>
      <c r="O252" s="7">
        <f t="shared" ca="1" si="122"/>
        <v>4.3179779483987071</v>
      </c>
      <c r="P252" s="7">
        <f t="shared" ca="1" si="123"/>
        <v>23.438611307019123</v>
      </c>
      <c r="Q252" s="7">
        <f t="shared" ca="1" si="124"/>
        <v>23.440951228051034</v>
      </c>
      <c r="R252" s="7">
        <f t="shared" ca="1" si="125"/>
        <v>3.9628037091859163</v>
      </c>
      <c r="S252" s="7">
        <f t="shared" ca="1" si="126"/>
        <v>1.7163389426416777</v>
      </c>
      <c r="T252" s="7">
        <f t="shared" ca="1" si="127"/>
        <v>4.3040798881091379E-2</v>
      </c>
      <c r="U252" s="7">
        <f t="shared" ca="1" si="128"/>
        <v>-6.1083717444294585</v>
      </c>
      <c r="V252" s="7">
        <f t="shared" ca="1" si="129"/>
        <v>93.344417937120966</v>
      </c>
      <c r="W252" s="23">
        <f t="shared" ca="1" si="130"/>
        <v>0.834797480378076</v>
      </c>
      <c r="X252" s="24">
        <f t="shared" ca="1" si="131"/>
        <v>0.57550743055274001</v>
      </c>
      <c r="Y252" s="24">
        <f t="shared" ca="1" si="132"/>
        <v>1.0940875302034119</v>
      </c>
      <c r="Z252" s="7">
        <f t="shared" ca="1" si="133"/>
        <v>746.75534349696773</v>
      </c>
      <c r="AA252" s="7">
        <f t="shared" ca="1" si="134"/>
        <v>957.89162825557059</v>
      </c>
      <c r="AB252" s="7">
        <f t="shared" ca="1" si="135"/>
        <v>59.472907063892649</v>
      </c>
      <c r="AC252" s="7">
        <f t="shared" ca="1" si="136"/>
        <v>69.555569822888216</v>
      </c>
      <c r="AD252" s="7">
        <f t="shared" ca="1" si="137"/>
        <v>20.444430177111784</v>
      </c>
      <c r="AE252" s="7">
        <f t="shared" ca="1" si="138"/>
        <v>4.2921343343045093E-2</v>
      </c>
      <c r="AF252" s="7">
        <f t="shared" ca="1" si="139"/>
        <v>20.48735152045483</v>
      </c>
      <c r="AG252" s="7">
        <f ca="1">IF(AB252&gt;0,MOD(DEGREES(ACOS(((SIN(RADIANS(A252))*COS(RADIANS(AC252)))-SIN(RADIANS(S252)))/(COS(RADIANS(A252))*SIN(RADIANS(AC252)))))+180,360),MOD(540-DEGREES(ACOS(((SIN(RADIANS(A252))*COS(RADIANS(AC252)))-SIN(RADIANS(S252)))/(COS(RADIANS(#REF!))*SIN(RADIANS(AC252))))),360))</f>
        <v>246.76313486442695</v>
      </c>
    </row>
    <row r="253" spans="1:33" x14ac:dyDescent="0.2">
      <c r="A253" s="12">
        <f t="shared" ca="1" si="109"/>
        <v>-53</v>
      </c>
      <c r="B253" s="12">
        <f t="shared" ca="1" si="110"/>
        <v>91</v>
      </c>
      <c r="C253" s="3">
        <f t="shared" ca="1" si="112"/>
        <v>0</v>
      </c>
      <c r="D253" s="2">
        <f t="shared" ca="1" si="111"/>
        <v>40463</v>
      </c>
      <c r="E253" s="5">
        <v>0</v>
      </c>
      <c r="F253" s="7">
        <f t="shared" ca="1" si="113"/>
        <v>2455481.5</v>
      </c>
      <c r="G253" s="7">
        <f t="shared" ca="1" si="114"/>
        <v>0.10777549623545517</v>
      </c>
      <c r="H253" s="7">
        <f t="shared" ca="1" si="115"/>
        <v>200.46729680848966</v>
      </c>
      <c r="I253" s="7">
        <f t="shared" ca="1" si="116"/>
        <v>4237.3446172245449</v>
      </c>
      <c r="J253" s="7">
        <f t="shared" ca="1" si="117"/>
        <v>1.6704101969773604E-2</v>
      </c>
      <c r="K253" s="7">
        <f t="shared" ca="1" si="118"/>
        <v>-1.9031771030560687</v>
      </c>
      <c r="L253" s="7">
        <f t="shared" ca="1" si="119"/>
        <v>198.5641197054336</v>
      </c>
      <c r="M253" s="7">
        <f t="shared" ca="1" si="120"/>
        <v>4235.441440121489</v>
      </c>
      <c r="N253" s="7">
        <f t="shared" ca="1" si="121"/>
        <v>0.99814091317854547</v>
      </c>
      <c r="O253" s="7">
        <f t="shared" ca="1" si="122"/>
        <v>198.56317814668654</v>
      </c>
      <c r="P253" s="7">
        <f t="shared" ca="1" si="123"/>
        <v>23.437889579322277</v>
      </c>
      <c r="Q253" s="7">
        <f t="shared" ca="1" si="124"/>
        <v>23.438183265072951</v>
      </c>
      <c r="R253" s="7">
        <f t="shared" ca="1" si="125"/>
        <v>-162.87524705722277</v>
      </c>
      <c r="S253" s="7">
        <f t="shared" ca="1" si="126"/>
        <v>-7.2747093506359839</v>
      </c>
      <c r="T253" s="7">
        <f t="shared" ca="1" si="127"/>
        <v>4.3030345649914002E-2</v>
      </c>
      <c r="U253" s="7">
        <f t="shared" ca="1" si="128"/>
        <v>13.371729171871548</v>
      </c>
      <c r="V253" s="7">
        <f t="shared" ca="1" si="129"/>
        <v>101.17206810034736</v>
      </c>
      <c r="W253" s="23">
        <f t="shared" ca="1" si="130"/>
        <v>0.23793629918620032</v>
      </c>
      <c r="X253" s="24">
        <f t="shared" ca="1" si="131"/>
        <v>-4.3097223314764593E-2</v>
      </c>
      <c r="Y253" s="24">
        <f t="shared" ca="1" si="132"/>
        <v>0.51896982168716521</v>
      </c>
      <c r="Z253" s="7">
        <f t="shared" ca="1" si="133"/>
        <v>809.37654480277888</v>
      </c>
      <c r="AA253" s="7">
        <f t="shared" ca="1" si="134"/>
        <v>377.37172917187155</v>
      </c>
      <c r="AB253" s="7">
        <f t="shared" ca="1" si="135"/>
        <v>-85.657067707032112</v>
      </c>
      <c r="AC253" s="7">
        <f t="shared" ca="1" si="136"/>
        <v>81.585419043435465</v>
      </c>
      <c r="AD253" s="7">
        <f t="shared" ca="1" si="137"/>
        <v>8.4145809565645351</v>
      </c>
      <c r="AE253" s="7">
        <f t="shared" ca="1" si="138"/>
        <v>0.10343055251125041</v>
      </c>
      <c r="AF253" s="7">
        <f t="shared" ca="1" si="139"/>
        <v>8.5180115090757855</v>
      </c>
      <c r="AG253" s="7" t="e">
        <f ca="1">IF(AB253&gt;0,MOD(DEGREES(ACOS(((SIN(RADIANS(A253))*COS(RADIANS(AC253)))-SIN(RADIANS(S253)))/(COS(RADIANS(A253))*SIN(RADIANS(AC253)))))+180,360),MOD(540-DEGREES(ACOS(((SIN(RADIANS(A253))*COS(RADIANS(AC253)))-SIN(RADIANS(S253)))/(COS(RADIANS(#REF!))*SIN(RADIANS(AC253))))),360))</f>
        <v>#REF!</v>
      </c>
    </row>
    <row r="254" spans="1:33" x14ac:dyDescent="0.2">
      <c r="A254" s="12">
        <f t="shared" ca="1" si="109"/>
        <v>72</v>
      </c>
      <c r="B254" s="12">
        <f t="shared" ca="1" si="110"/>
        <v>-81</v>
      </c>
      <c r="C254" s="3">
        <f t="shared" ca="1" si="112"/>
        <v>-6</v>
      </c>
      <c r="D254" s="2">
        <f t="shared" ca="1" si="111"/>
        <v>39694</v>
      </c>
      <c r="E254" s="5">
        <v>0</v>
      </c>
      <c r="F254" s="7">
        <f t="shared" ca="1" si="113"/>
        <v>2454712.75</v>
      </c>
      <c r="G254" s="7">
        <f t="shared" ca="1" si="114"/>
        <v>8.6728268309377132E-2</v>
      </c>
      <c r="H254" s="7">
        <f t="shared" ca="1" si="115"/>
        <v>162.75088744097638</v>
      </c>
      <c r="I254" s="7">
        <f t="shared" ca="1" si="116"/>
        <v>3479.6644012777811</v>
      </c>
      <c r="J254" s="7">
        <f t="shared" ca="1" si="117"/>
        <v>1.6704987250773965E-2</v>
      </c>
      <c r="K254" s="7">
        <f t="shared" ca="1" si="118"/>
        <v>-1.6346800515272801</v>
      </c>
      <c r="L254" s="7">
        <f t="shared" ca="1" si="119"/>
        <v>161.1162073894491</v>
      </c>
      <c r="M254" s="7">
        <f t="shared" ca="1" si="120"/>
        <v>3478.029721226254</v>
      </c>
      <c r="N254" s="7">
        <f t="shared" ca="1" si="121"/>
        <v>1.0086433557792132</v>
      </c>
      <c r="O254" s="7">
        <f t="shared" ca="1" si="122"/>
        <v>161.1137592542143</v>
      </c>
      <c r="P254" s="7">
        <f t="shared" ca="1" si="123"/>
        <v>23.438163281351098</v>
      </c>
      <c r="Q254" s="7">
        <f t="shared" ca="1" si="124"/>
        <v>23.440044533449054</v>
      </c>
      <c r="R254" s="7">
        <f t="shared" ca="1" si="125"/>
        <v>162.57415801094075</v>
      </c>
      <c r="S254" s="7">
        <f t="shared" ca="1" si="126"/>
        <v>7.3979709047738789</v>
      </c>
      <c r="T254" s="7">
        <f t="shared" ca="1" si="127"/>
        <v>4.3037374591350208E-2</v>
      </c>
      <c r="U254" s="7">
        <f t="shared" ca="1" si="128"/>
        <v>0.68180527944043567</v>
      </c>
      <c r="V254" s="7">
        <f t="shared" ca="1" si="129"/>
        <v>116.55467434882681</v>
      </c>
      <c r="W254" s="23">
        <f t="shared" ca="1" si="130"/>
        <v>0.47452652411149976</v>
      </c>
      <c r="X254" s="24">
        <f t="shared" ca="1" si="131"/>
        <v>0.1507635398092031</v>
      </c>
      <c r="Y254" s="24">
        <f t="shared" ca="1" si="132"/>
        <v>0.79828950841379642</v>
      </c>
      <c r="Z254" s="7">
        <f t="shared" ca="1" si="133"/>
        <v>932.43739479061446</v>
      </c>
      <c r="AA254" s="7">
        <f t="shared" ca="1" si="134"/>
        <v>36.681805279440425</v>
      </c>
      <c r="AB254" s="7">
        <f t="shared" ca="1" si="135"/>
        <v>-170.82954868013991</v>
      </c>
      <c r="AC254" s="7">
        <f t="shared" ca="1" si="136"/>
        <v>100.37380015771562</v>
      </c>
      <c r="AD254" s="7">
        <f t="shared" ca="1" si="137"/>
        <v>-10.373800157715621</v>
      </c>
      <c r="AE254" s="7">
        <f t="shared" ca="1" si="138"/>
        <v>3.1519426308538753E-2</v>
      </c>
      <c r="AF254" s="7">
        <f t="shared" ca="1" si="139"/>
        <v>-10.342280731407083</v>
      </c>
      <c r="AG254" s="7" t="e">
        <f ca="1">IF(AB254&gt;0,MOD(DEGREES(ACOS(((SIN(RADIANS(A254))*COS(RADIANS(AC254)))-SIN(RADIANS(S254)))/(COS(RADIANS(A254))*SIN(RADIANS(AC254)))))+180,360),MOD(540-DEGREES(ACOS(((SIN(RADIANS(A254))*COS(RADIANS(AC254)))-SIN(RADIANS(S254)))/(COS(RADIANS(#REF!))*SIN(RADIANS(AC254))))),360))</f>
        <v>#REF!</v>
      </c>
    </row>
    <row r="255" spans="1:33" x14ac:dyDescent="0.2">
      <c r="A255" s="12">
        <f t="shared" ca="1" si="109"/>
        <v>76</v>
      </c>
      <c r="B255" s="12">
        <f t="shared" ca="1" si="110"/>
        <v>127</v>
      </c>
      <c r="C255" s="3">
        <f t="shared" ca="1" si="112"/>
        <v>3</v>
      </c>
      <c r="D255" s="2">
        <f t="shared" ca="1" si="111"/>
        <v>40812</v>
      </c>
      <c r="E255" s="5">
        <v>0</v>
      </c>
      <c r="F255" s="7">
        <f t="shared" ca="1" si="113"/>
        <v>2455830.375</v>
      </c>
      <c r="G255" s="7">
        <f t="shared" ca="1" si="114"/>
        <v>0.11732717316906228</v>
      </c>
      <c r="H255" s="7">
        <f t="shared" ca="1" si="115"/>
        <v>184.33502023771234</v>
      </c>
      <c r="I255" s="7">
        <f t="shared" ca="1" si="116"/>
        <v>4581.1959151808296</v>
      </c>
      <c r="J255" s="7">
        <f t="shared" ca="1" si="117"/>
        <v>1.6703700173511665E-2</v>
      </c>
      <c r="K255" s="7">
        <f t="shared" ca="1" si="118"/>
        <v>-1.885181205050686</v>
      </c>
      <c r="L255" s="7">
        <f t="shared" ca="1" si="119"/>
        <v>182.44983903266166</v>
      </c>
      <c r="M255" s="7">
        <f t="shared" ca="1" si="120"/>
        <v>4579.3107339757789</v>
      </c>
      <c r="N255" s="7">
        <f t="shared" ca="1" si="121"/>
        <v>1.0028290135987912</v>
      </c>
      <c r="O255" s="7">
        <f t="shared" ca="1" si="122"/>
        <v>182.44882653412196</v>
      </c>
      <c r="P255" s="7">
        <f t="shared" ca="1" si="123"/>
        <v>23.437765367554029</v>
      </c>
      <c r="Q255" s="7">
        <f t="shared" ca="1" si="124"/>
        <v>23.437238065921118</v>
      </c>
      <c r="R255" s="7">
        <f t="shared" ca="1" si="125"/>
        <v>-177.75299428979184</v>
      </c>
      <c r="S255" s="7">
        <f t="shared" ca="1" si="126"/>
        <v>-0.97375711104199092</v>
      </c>
      <c r="T255" s="7">
        <f t="shared" ca="1" si="127"/>
        <v>4.3026776413600865E-2</v>
      </c>
      <c r="U255" s="7">
        <f t="shared" ca="1" si="128"/>
        <v>8.3216218882725652</v>
      </c>
      <c r="V255" s="7">
        <f t="shared" ca="1" si="129"/>
        <v>89.537728537374605</v>
      </c>
      <c r="W255" s="23">
        <f t="shared" ca="1" si="130"/>
        <v>0.26644331813314404</v>
      </c>
      <c r="X255" s="24">
        <f t="shared" ca="1" si="131"/>
        <v>1.7727405529325696E-2</v>
      </c>
      <c r="Y255" s="24">
        <f t="shared" ca="1" si="132"/>
        <v>0.51515923073696235</v>
      </c>
      <c r="Z255" s="7">
        <f t="shared" ca="1" si="133"/>
        <v>716.30182829899684</v>
      </c>
      <c r="AA255" s="7">
        <f t="shared" ca="1" si="134"/>
        <v>336.3216218882726</v>
      </c>
      <c r="AB255" s="7">
        <f t="shared" ca="1" si="135"/>
        <v>-95.919594527931849</v>
      </c>
      <c r="AC255" s="7">
        <f t="shared" ca="1" si="136"/>
        <v>92.374793482301129</v>
      </c>
      <c r="AD255" s="7">
        <f t="shared" ca="1" si="137"/>
        <v>-2.3747934823011292</v>
      </c>
      <c r="AE255" s="7">
        <f t="shared" ca="1" si="138"/>
        <v>0.13913096619940465</v>
      </c>
      <c r="AF255" s="7">
        <f t="shared" ca="1" si="139"/>
        <v>-2.2356625161017245</v>
      </c>
      <c r="AG255" s="7" t="e">
        <f ca="1">IF(AB255&gt;0,MOD(DEGREES(ACOS(((SIN(RADIANS(A255))*COS(RADIANS(AC255)))-SIN(RADIANS(S255)))/(COS(RADIANS(A255))*SIN(RADIANS(AC255)))))+180,360),MOD(540-DEGREES(ACOS(((SIN(RADIANS(A255))*COS(RADIANS(AC255)))-SIN(RADIANS(S255)))/(COS(RADIANS(#REF!))*SIN(RADIANS(AC255))))),360))</f>
        <v>#REF!</v>
      </c>
    </row>
    <row r="256" spans="1:33" x14ac:dyDescent="0.2">
      <c r="A256" s="12">
        <f t="shared" ca="1" si="109"/>
        <v>26</v>
      </c>
      <c r="B256" s="12">
        <f t="shared" ca="1" si="110"/>
        <v>10</v>
      </c>
      <c r="C256" s="3">
        <f t="shared" ca="1" si="112"/>
        <v>-2</v>
      </c>
      <c r="D256" s="2">
        <f t="shared" ca="1" si="111"/>
        <v>38303</v>
      </c>
      <c r="E256" s="5">
        <v>0</v>
      </c>
      <c r="F256" s="7">
        <f t="shared" ca="1" si="113"/>
        <v>2453321.5833333335</v>
      </c>
      <c r="G256" s="7">
        <f t="shared" ca="1" si="114"/>
        <v>4.8640200775728643E-2</v>
      </c>
      <c r="H256" s="7">
        <f t="shared" ca="1" si="115"/>
        <v>231.55113332932569</v>
      </c>
      <c r="I256" s="7">
        <f t="shared" ca="1" si="116"/>
        <v>2108.5301434775183</v>
      </c>
      <c r="J256" s="7">
        <f t="shared" ca="1" si="117"/>
        <v>1.6706589012124372E-2</v>
      </c>
      <c r="K256" s="7">
        <f t="shared" ca="1" si="118"/>
        <v>-1.5171779192422699</v>
      </c>
      <c r="L256" s="7">
        <f t="shared" ca="1" si="119"/>
        <v>230.03395541008342</v>
      </c>
      <c r="M256" s="7">
        <f t="shared" ca="1" si="120"/>
        <v>2107.0129655582759</v>
      </c>
      <c r="N256" s="7">
        <f t="shared" ca="1" si="121"/>
        <v>0.98976752335179052</v>
      </c>
      <c r="O256" s="7">
        <f t="shared" ca="1" si="122"/>
        <v>230.02580615756509</v>
      </c>
      <c r="P256" s="7">
        <f t="shared" ca="1" si="123"/>
        <v>23.438658585503738</v>
      </c>
      <c r="Q256" s="7">
        <f t="shared" ca="1" si="124"/>
        <v>23.440853779344867</v>
      </c>
      <c r="R256" s="7">
        <f t="shared" ca="1" si="125"/>
        <v>-132.41927094023768</v>
      </c>
      <c r="S256" s="7">
        <f t="shared" ca="1" si="126"/>
        <v>-17.749096863034865</v>
      </c>
      <c r="T256" s="7">
        <f t="shared" ca="1" si="127"/>
        <v>4.304043084204387E-2</v>
      </c>
      <c r="U256" s="7">
        <f t="shared" ca="1" si="128"/>
        <v>15.886407554434319</v>
      </c>
      <c r="V256" s="7">
        <f t="shared" ca="1" si="129"/>
        <v>82.002351673304958</v>
      </c>
      <c r="W256" s="23">
        <f t="shared" ca="1" si="130"/>
        <v>0.37785666142053176</v>
      </c>
      <c r="X256" s="24">
        <f t="shared" ca="1" si="131"/>
        <v>0.15007235121690687</v>
      </c>
      <c r="Y256" s="24">
        <f t="shared" ca="1" si="132"/>
        <v>0.60564097162415664</v>
      </c>
      <c r="Z256" s="7">
        <f t="shared" ca="1" si="133"/>
        <v>656.01881338643966</v>
      </c>
      <c r="AA256" s="7">
        <f t="shared" ca="1" si="134"/>
        <v>175.88640755443433</v>
      </c>
      <c r="AB256" s="7">
        <f t="shared" ca="1" si="135"/>
        <v>-136.02839811139143</v>
      </c>
      <c r="AC256" s="7">
        <f t="shared" ca="1" si="136"/>
        <v>138.56398881267162</v>
      </c>
      <c r="AD256" s="7">
        <f t="shared" ca="1" si="137"/>
        <v>-48.563988812671624</v>
      </c>
      <c r="AE256" s="7">
        <f t="shared" ca="1" si="138"/>
        <v>5.0933880977573733E-3</v>
      </c>
      <c r="AF256" s="7">
        <f t="shared" ca="1" si="139"/>
        <v>-48.558895424573869</v>
      </c>
      <c r="AG256" s="7" t="e">
        <f ca="1">IF(AB256&gt;0,MOD(DEGREES(ACOS(((SIN(RADIANS(A256))*COS(RADIANS(AC256)))-SIN(RADIANS(S256)))/(COS(RADIANS(A256))*SIN(RADIANS(AC256)))))+180,360),MOD(540-DEGREES(ACOS(((SIN(RADIANS(A256))*COS(RADIANS(AC256)))-SIN(RADIANS(S256)))/(COS(RADIANS(#REF!))*SIN(RADIANS(AC256))))),360))</f>
        <v>#REF!</v>
      </c>
    </row>
    <row r="257" spans="1:33" x14ac:dyDescent="0.2">
      <c r="A257" s="12">
        <f t="shared" ca="1" si="109"/>
        <v>-70</v>
      </c>
      <c r="B257" s="12">
        <f t="shared" ca="1" si="110"/>
        <v>35</v>
      </c>
      <c r="C257" s="3">
        <f t="shared" ca="1" si="112"/>
        <v>4</v>
      </c>
      <c r="D257" s="2">
        <f t="shared" ca="1" si="111"/>
        <v>40760</v>
      </c>
      <c r="E257" s="5">
        <v>0</v>
      </c>
      <c r="F257" s="7">
        <f t="shared" ca="1" si="113"/>
        <v>2455778.3333333335</v>
      </c>
      <c r="G257" s="7">
        <f t="shared" ca="1" si="114"/>
        <v>0.11590234998859654</v>
      </c>
      <c r="H257" s="7">
        <f t="shared" ca="1" si="115"/>
        <v>133.04028876855955</v>
      </c>
      <c r="I257" s="7">
        <f t="shared" ca="1" si="116"/>
        <v>4529.9036339039612</v>
      </c>
      <c r="J257" s="7">
        <f t="shared" ca="1" si="117"/>
        <v>1.6703760110907486E-2</v>
      </c>
      <c r="K257" s="7">
        <f t="shared" ca="1" si="118"/>
        <v>-0.9372508514236535</v>
      </c>
      <c r="L257" s="7">
        <f t="shared" ca="1" si="119"/>
        <v>132.10303791713591</v>
      </c>
      <c r="M257" s="7">
        <f t="shared" ca="1" si="120"/>
        <v>4528.9663830525378</v>
      </c>
      <c r="N257" s="7">
        <f t="shared" ca="1" si="121"/>
        <v>1.0145488077625913</v>
      </c>
      <c r="O257" s="7">
        <f t="shared" ca="1" si="122"/>
        <v>132.10206734663174</v>
      </c>
      <c r="P257" s="7">
        <f t="shared" ca="1" si="123"/>
        <v>23.437783896217326</v>
      </c>
      <c r="Q257" s="7">
        <f t="shared" ca="1" si="124"/>
        <v>23.437377648040506</v>
      </c>
      <c r="R257" s="7">
        <f t="shared" ca="1" si="125"/>
        <v>134.56393516651397</v>
      </c>
      <c r="S257" s="7">
        <f t="shared" ca="1" si="126"/>
        <v>17.16405461326142</v>
      </c>
      <c r="T257" s="7">
        <f t="shared" ca="1" si="127"/>
        <v>4.3027303489863986E-2</v>
      </c>
      <c r="U257" s="7">
        <f t="shared" ca="1" si="128"/>
        <v>-6.0965760937396878</v>
      </c>
      <c r="V257" s="7">
        <f t="shared" ca="1" si="129"/>
        <v>36.475606390209634</v>
      </c>
      <c r="W257" s="23">
        <f t="shared" ca="1" si="130"/>
        <v>0.57367817784287478</v>
      </c>
      <c r="X257" s="24">
        <f t="shared" ca="1" si="131"/>
        <v>0.47235704898118136</v>
      </c>
      <c r="Y257" s="24">
        <f t="shared" ca="1" si="132"/>
        <v>0.6749993067045682</v>
      </c>
      <c r="Z257" s="7">
        <f t="shared" ca="1" si="133"/>
        <v>291.80485112167707</v>
      </c>
      <c r="AA257" s="7">
        <f t="shared" ca="1" si="134"/>
        <v>1333.9034239062603</v>
      </c>
      <c r="AB257" s="7">
        <f t="shared" ca="1" si="135"/>
        <v>153.47585597656507</v>
      </c>
      <c r="AC257" s="7">
        <f t="shared" ca="1" si="136"/>
        <v>124.7295621668938</v>
      </c>
      <c r="AD257" s="7">
        <f t="shared" ca="1" si="137"/>
        <v>-34.7295621668938</v>
      </c>
      <c r="AE257" s="7">
        <f t="shared" ca="1" si="138"/>
        <v>8.3237588396231146E-3</v>
      </c>
      <c r="AF257" s="7">
        <f t="shared" ca="1" si="139"/>
        <v>-34.721238408054177</v>
      </c>
      <c r="AG257" s="7">
        <f ca="1">IF(AB257&gt;0,MOD(DEGREES(ACOS(((SIN(RADIANS(A257))*COS(RADIANS(AC257)))-SIN(RADIANS(S257)))/(COS(RADIANS(A257))*SIN(RADIANS(AC257)))))+180,360),MOD(540-DEGREES(ACOS(((SIN(RADIANS(A257))*COS(RADIANS(AC257)))-SIN(RADIANS(S257)))/(COS(RADIANS(#REF!))*SIN(RADIANS(AC257))))),360))</f>
        <v>211.27709261209856</v>
      </c>
    </row>
    <row r="258" spans="1:33" x14ac:dyDescent="0.2">
      <c r="A258" s="12">
        <f t="shared" ca="1" si="109"/>
        <v>-13</v>
      </c>
      <c r="B258" s="12">
        <f t="shared" ca="1" si="110"/>
        <v>-98</v>
      </c>
      <c r="C258" s="3">
        <f t="shared" ca="1" si="112"/>
        <v>12</v>
      </c>
      <c r="D258" s="2">
        <f t="shared" ca="1" si="111"/>
        <v>41945</v>
      </c>
      <c r="E258" s="5">
        <v>0</v>
      </c>
      <c r="F258" s="7">
        <f t="shared" ca="1" si="113"/>
        <v>2456963</v>
      </c>
      <c r="G258" s="7">
        <f t="shared" ca="1" si="114"/>
        <v>0.14833675564681725</v>
      </c>
      <c r="H258" s="7">
        <f t="shared" ca="1" si="115"/>
        <v>220.70386404157034</v>
      </c>
      <c r="I258" s="7">
        <f t="shared" ca="1" si="116"/>
        <v>5697.5114330032329</v>
      </c>
      <c r="J258" s="7">
        <f t="shared" ca="1" si="117"/>
        <v>1.6702395579922293E-2</v>
      </c>
      <c r="K258" s="7">
        <f t="shared" ca="1" si="118"/>
        <v>-1.7137943170737746</v>
      </c>
      <c r="L258" s="7">
        <f t="shared" ca="1" si="119"/>
        <v>218.99006972449658</v>
      </c>
      <c r="M258" s="7">
        <f t="shared" ca="1" si="120"/>
        <v>5695.7976386861592</v>
      </c>
      <c r="N258" s="7">
        <f t="shared" ca="1" si="121"/>
        <v>0.99250772516319252</v>
      </c>
      <c r="O258" s="7">
        <f t="shared" ca="1" si="122"/>
        <v>218.98586765515444</v>
      </c>
      <c r="P258" s="7">
        <f t="shared" ca="1" si="123"/>
        <v>23.437362113255482</v>
      </c>
      <c r="Q258" s="7">
        <f t="shared" ca="1" si="124"/>
        <v>23.434929300705612</v>
      </c>
      <c r="R258" s="7">
        <f t="shared" ca="1" si="125"/>
        <v>-143.40196960843826</v>
      </c>
      <c r="S258" s="7">
        <f t="shared" ca="1" si="126"/>
        <v>-14.489884558874968</v>
      </c>
      <c r="T258" s="7">
        <f t="shared" ca="1" si="127"/>
        <v>4.301805878854506E-2</v>
      </c>
      <c r="U258" s="7">
        <f t="shared" ca="1" si="128"/>
        <v>16.453997272091542</v>
      </c>
      <c r="V258" s="7">
        <f t="shared" ca="1" si="129"/>
        <v>94.305460832191372</v>
      </c>
      <c r="W258" s="23">
        <f t="shared" ca="1" si="130"/>
        <v>1.2607958352277142</v>
      </c>
      <c r="X258" s="24">
        <f t="shared" ca="1" si="131"/>
        <v>0.99883622180496046</v>
      </c>
      <c r="Y258" s="24">
        <f t="shared" ca="1" si="132"/>
        <v>1.522755448650468</v>
      </c>
      <c r="Z258" s="7">
        <f t="shared" ca="1" si="133"/>
        <v>754.44368665753098</v>
      </c>
      <c r="AA258" s="7">
        <f t="shared" ca="1" si="134"/>
        <v>344.45399727209156</v>
      </c>
      <c r="AB258" s="7">
        <f t="shared" ca="1" si="135"/>
        <v>-93.886500681977111</v>
      </c>
      <c r="AC258" s="7">
        <f t="shared" ca="1" si="136"/>
        <v>90.438747911882544</v>
      </c>
      <c r="AD258" s="7">
        <f t="shared" ca="1" si="137"/>
        <v>-0.43874791188254392</v>
      </c>
      <c r="AE258" s="7">
        <f t="shared" ca="1" si="138"/>
        <v>0.55093617103033576</v>
      </c>
      <c r="AF258" s="7">
        <f t="shared" ca="1" si="139"/>
        <v>0.11218825914779185</v>
      </c>
      <c r="AG258" s="7" t="e">
        <f ca="1">IF(AB258&gt;0,MOD(DEGREES(ACOS(((SIN(RADIANS(A258))*COS(RADIANS(AC258)))-SIN(RADIANS(S258)))/(COS(RADIANS(A258))*SIN(RADIANS(AC258)))))+180,360),MOD(540-DEGREES(ACOS(((SIN(RADIANS(A258))*COS(RADIANS(AC258)))-SIN(RADIANS(S258)))/(COS(RADIANS(#REF!))*SIN(RADIANS(AC258))))),360))</f>
        <v>#REF!</v>
      </c>
    </row>
    <row r="259" spans="1:33" x14ac:dyDescent="0.2">
      <c r="A259" s="12">
        <f t="shared" ref="A259:A322" ca="1" si="140">RANDBETWEEN(-90,90)</f>
        <v>-45</v>
      </c>
      <c r="B259" s="12">
        <f t="shared" ref="B259:B322" ca="1" si="141">RANDBETWEEN(-180,180)</f>
        <v>53</v>
      </c>
      <c r="C259" s="3">
        <f t="shared" ca="1" si="112"/>
        <v>-4</v>
      </c>
      <c r="D259" s="2">
        <f t="shared" ref="D259:D322" ca="1" si="142">RANDBETWEEN(DATE(2000,1,1), DATE(2018,12,31))</f>
        <v>40686</v>
      </c>
      <c r="E259" s="5">
        <v>0</v>
      </c>
      <c r="F259" s="7">
        <f t="shared" ca="1" si="113"/>
        <v>2455704.6666666665</v>
      </c>
      <c r="G259" s="7">
        <f t="shared" ca="1" si="114"/>
        <v>0.11388546657540072</v>
      </c>
      <c r="H259" s="7">
        <f t="shared" ca="1" si="115"/>
        <v>60.430933095632099</v>
      </c>
      <c r="I259" s="7">
        <f t="shared" ca="1" si="116"/>
        <v>4457.2977465544918</v>
      </c>
      <c r="J259" s="7">
        <f t="shared" ca="1" si="117"/>
        <v>1.6703844953355303E-2</v>
      </c>
      <c r="K259" s="7">
        <f t="shared" ca="1" si="118"/>
        <v>1.2783991736811728</v>
      </c>
      <c r="L259" s="7">
        <f t="shared" ca="1" si="119"/>
        <v>61.709332269313272</v>
      </c>
      <c r="M259" s="7">
        <f t="shared" ca="1" si="120"/>
        <v>4458.5761457281733</v>
      </c>
      <c r="N259" s="7">
        <f t="shared" ca="1" si="121"/>
        <v>1.0124024809649221</v>
      </c>
      <c r="O259" s="7">
        <f t="shared" ca="1" si="122"/>
        <v>61.708402369396872</v>
      </c>
      <c r="P259" s="7">
        <f t="shared" ca="1" si="123"/>
        <v>23.437810124141105</v>
      </c>
      <c r="Q259" s="7">
        <f t="shared" ca="1" si="124"/>
        <v>23.437576770726576</v>
      </c>
      <c r="R259" s="7">
        <f t="shared" ca="1" si="125"/>
        <v>59.601632463817936</v>
      </c>
      <c r="S259" s="7">
        <f t="shared" ca="1" si="126"/>
        <v>20.501827448883603</v>
      </c>
      <c r="T259" s="7">
        <f t="shared" ca="1" si="127"/>
        <v>4.3028055403404354E-2</v>
      </c>
      <c r="U259" s="7">
        <f t="shared" ca="1" si="128"/>
        <v>3.3097672404593164</v>
      </c>
      <c r="V259" s="7">
        <f t="shared" ca="1" si="129"/>
        <v>69.392095956833614</v>
      </c>
      <c r="W259" s="23">
        <f t="shared" ca="1" si="130"/>
        <v>0.18381266163856991</v>
      </c>
      <c r="X259" s="24">
        <f t="shared" ca="1" si="131"/>
        <v>-8.9431604637456863E-3</v>
      </c>
      <c r="Y259" s="24">
        <f t="shared" ca="1" si="132"/>
        <v>0.37656848374088547</v>
      </c>
      <c r="Z259" s="7">
        <f t="shared" ca="1" si="133"/>
        <v>555.13676765466892</v>
      </c>
      <c r="AA259" s="7">
        <f t="shared" ca="1" si="134"/>
        <v>455.30976724045934</v>
      </c>
      <c r="AB259" s="7">
        <f t="shared" ca="1" si="135"/>
        <v>-66.172558189885166</v>
      </c>
      <c r="AC259" s="7">
        <f t="shared" ca="1" si="136"/>
        <v>88.859112147349052</v>
      </c>
      <c r="AD259" s="7">
        <f t="shared" ca="1" si="137"/>
        <v>1.1408878526509483</v>
      </c>
      <c r="AE259" s="7">
        <f t="shared" ca="1" si="138"/>
        <v>0.3501642471458476</v>
      </c>
      <c r="AF259" s="7">
        <f t="shared" ca="1" si="139"/>
        <v>1.491052099796796</v>
      </c>
      <c r="AG259" s="7" t="e">
        <f ca="1">IF(AB259&gt;0,MOD(DEGREES(ACOS(((SIN(RADIANS(A259))*COS(RADIANS(AC259)))-SIN(RADIANS(S259)))/(COS(RADIANS(A259))*SIN(RADIANS(AC259)))))+180,360),MOD(540-DEGREES(ACOS(((SIN(RADIANS(A259))*COS(RADIANS(AC259)))-SIN(RADIANS(S259)))/(COS(RADIANS(#REF!))*SIN(RADIANS(AC259))))),360))</f>
        <v>#REF!</v>
      </c>
    </row>
    <row r="260" spans="1:33" x14ac:dyDescent="0.2">
      <c r="A260" s="12">
        <f t="shared" ca="1" si="140"/>
        <v>-35</v>
      </c>
      <c r="B260" s="12">
        <f t="shared" ca="1" si="141"/>
        <v>134</v>
      </c>
      <c r="C260" s="3">
        <f t="shared" ref="C260:C323" ca="1" si="143">RANDBETWEEN(-13,13)</f>
        <v>3</v>
      </c>
      <c r="D260" s="2">
        <f t="shared" ca="1" si="142"/>
        <v>36826</v>
      </c>
      <c r="E260" s="5">
        <v>0</v>
      </c>
      <c r="F260" s="7">
        <f t="shared" ca="1" si="113"/>
        <v>2451844.375</v>
      </c>
      <c r="G260" s="7">
        <f t="shared" ca="1" si="114"/>
        <v>8.1964407939767291E-3</v>
      </c>
      <c r="H260" s="7">
        <f t="shared" ca="1" si="115"/>
        <v>215.54463846954809</v>
      </c>
      <c r="I260" s="7">
        <f t="shared" ca="1" si="116"/>
        <v>652.59319433104997</v>
      </c>
      <c r="J260" s="7">
        <f t="shared" ca="1" si="117"/>
        <v>1.6708289437706431E-2</v>
      </c>
      <c r="K260" s="7">
        <f t="shared" ca="1" si="118"/>
        <v>-1.7817042806003327</v>
      </c>
      <c r="L260" s="7">
        <f t="shared" ca="1" si="119"/>
        <v>213.76293418894775</v>
      </c>
      <c r="M260" s="7">
        <f t="shared" ca="1" si="120"/>
        <v>650.81149005044961</v>
      </c>
      <c r="N260" s="7">
        <f t="shared" ca="1" si="121"/>
        <v>0.9938221625800121</v>
      </c>
      <c r="O260" s="7">
        <f t="shared" ca="1" si="122"/>
        <v>213.75272971248694</v>
      </c>
      <c r="P260" s="7">
        <f t="shared" ca="1" si="123"/>
        <v>23.43918452321822</v>
      </c>
      <c r="Q260" s="7">
        <f t="shared" ca="1" si="124"/>
        <v>23.438343174478149</v>
      </c>
      <c r="R260" s="7">
        <f t="shared" ca="1" si="125"/>
        <v>-148.48714106179892</v>
      </c>
      <c r="S260" s="7">
        <f t="shared" ca="1" si="126"/>
        <v>-12.767802218271729</v>
      </c>
      <c r="T260" s="7">
        <f t="shared" ca="1" si="127"/>
        <v>4.3030949511475937E-2</v>
      </c>
      <c r="U260" s="7">
        <f t="shared" ca="1" si="128"/>
        <v>16.129837513087917</v>
      </c>
      <c r="V260" s="7">
        <f t="shared" ca="1" si="129"/>
        <v>100.18733511008715</v>
      </c>
      <c r="W260" s="23">
        <f t="shared" ca="1" si="130"/>
        <v>0.24157650172702227</v>
      </c>
      <c r="X260" s="24">
        <f t="shared" ca="1" si="131"/>
        <v>-3.6721651356553142E-2</v>
      </c>
      <c r="Y260" s="24">
        <f t="shared" ca="1" si="132"/>
        <v>0.51987465481059769</v>
      </c>
      <c r="Z260" s="7">
        <f t="shared" ca="1" si="133"/>
        <v>801.49868088069718</v>
      </c>
      <c r="AA260" s="7">
        <f t="shared" ca="1" si="134"/>
        <v>372.12983751308786</v>
      </c>
      <c r="AB260" s="7">
        <f t="shared" ca="1" si="135"/>
        <v>-86.967540621728034</v>
      </c>
      <c r="AC260" s="7">
        <f t="shared" ca="1" si="136"/>
        <v>80.268940762008484</v>
      </c>
      <c r="AD260" s="7">
        <f t="shared" ca="1" si="137"/>
        <v>9.7310592379915164</v>
      </c>
      <c r="AE260" s="7">
        <f t="shared" ca="1" si="138"/>
        <v>9.0414837122930442E-2</v>
      </c>
      <c r="AF260" s="7">
        <f t="shared" ca="1" si="139"/>
        <v>9.8214740751144465</v>
      </c>
      <c r="AG260" s="7" t="e">
        <f ca="1">IF(AB260&gt;0,MOD(DEGREES(ACOS(((SIN(RADIANS(A260))*COS(RADIANS(AC260)))-SIN(RADIANS(S260)))/(COS(RADIANS(A260))*SIN(RADIANS(AC260)))))+180,360),MOD(540-DEGREES(ACOS(((SIN(RADIANS(A260))*COS(RADIANS(AC260)))-SIN(RADIANS(S260)))/(COS(RADIANS(#REF!))*SIN(RADIANS(AC260))))),360))</f>
        <v>#REF!</v>
      </c>
    </row>
    <row r="261" spans="1:33" x14ac:dyDescent="0.2">
      <c r="A261" s="12">
        <f t="shared" ca="1" si="140"/>
        <v>-48</v>
      </c>
      <c r="B261" s="12">
        <f t="shared" ca="1" si="141"/>
        <v>142</v>
      </c>
      <c r="C261" s="3">
        <f t="shared" ca="1" si="143"/>
        <v>-8</v>
      </c>
      <c r="D261" s="2">
        <f t="shared" ca="1" si="142"/>
        <v>41530</v>
      </c>
      <c r="E261" s="5">
        <v>0</v>
      </c>
      <c r="F261" s="7">
        <f t="shared" ca="1" si="113"/>
        <v>2456548.8333333335</v>
      </c>
      <c r="G261" s="7">
        <f t="shared" ca="1" si="114"/>
        <v>0.13699749030344938</v>
      </c>
      <c r="H261" s="7">
        <f t="shared" ca="1" si="115"/>
        <v>172.4815813926898</v>
      </c>
      <c r="I261" s="7">
        <f t="shared" ca="1" si="116"/>
        <v>5289.3086501529724</v>
      </c>
      <c r="J261" s="7">
        <f t="shared" ca="1" si="117"/>
        <v>1.670287265855494E-2</v>
      </c>
      <c r="K261" s="7">
        <f t="shared" ca="1" si="118"/>
        <v>-1.7771442896902807</v>
      </c>
      <c r="L261" s="7">
        <f t="shared" ca="1" si="119"/>
        <v>170.70443710299952</v>
      </c>
      <c r="M261" s="7">
        <f t="shared" ca="1" si="120"/>
        <v>5287.5315058632823</v>
      </c>
      <c r="N261" s="7">
        <f t="shared" ca="1" si="121"/>
        <v>1.0061446821015618</v>
      </c>
      <c r="O261" s="7">
        <f t="shared" ca="1" si="122"/>
        <v>170.70182398557256</v>
      </c>
      <c r="P261" s="7">
        <f t="shared" ca="1" si="123"/>
        <v>23.437509571133262</v>
      </c>
      <c r="Q261" s="7">
        <f t="shared" ca="1" si="124"/>
        <v>23.435550458088919</v>
      </c>
      <c r="R261" s="7">
        <f t="shared" ca="1" si="125"/>
        <v>171.45703538310985</v>
      </c>
      <c r="S261" s="7">
        <f t="shared" ca="1" si="126"/>
        <v>3.6843730989671397</v>
      </c>
      <c r="T261" s="7">
        <f t="shared" ca="1" si="127"/>
        <v>4.3020404111526273E-2</v>
      </c>
      <c r="U261" s="7">
        <f t="shared" ca="1" si="128"/>
        <v>4.06253629020184</v>
      </c>
      <c r="V261" s="7">
        <f t="shared" ca="1" si="129"/>
        <v>87.148696271459357</v>
      </c>
      <c r="W261" s="23">
        <f t="shared" ca="1" si="130"/>
        <v>-0.23059898353486238</v>
      </c>
      <c r="X261" s="24">
        <f t="shared" ca="1" si="131"/>
        <v>-0.47267869540002727</v>
      </c>
      <c r="Y261" s="24">
        <f t="shared" ca="1" si="132"/>
        <v>1.1480728330302503E-2</v>
      </c>
      <c r="Z261" s="7">
        <f t="shared" ca="1" si="133"/>
        <v>697.18957017167486</v>
      </c>
      <c r="AA261" s="7">
        <f t="shared" ca="1" si="134"/>
        <v>1052.0625362902019</v>
      </c>
      <c r="AB261" s="7">
        <f t="shared" ca="1" si="135"/>
        <v>83.015634072550483</v>
      </c>
      <c r="AC261" s="7">
        <f t="shared" ca="1" si="136"/>
        <v>88.083526852166386</v>
      </c>
      <c r="AD261" s="7">
        <f t="shared" ca="1" si="137"/>
        <v>1.9164731478336137</v>
      </c>
      <c r="AE261" s="7">
        <f t="shared" ca="1" si="138"/>
        <v>0.28922817530276745</v>
      </c>
      <c r="AF261" s="7">
        <f t="shared" ca="1" si="139"/>
        <v>2.2057013231363811</v>
      </c>
      <c r="AG261" s="7">
        <f ca="1">IF(AB261&gt;0,MOD(DEGREES(ACOS(((SIN(RADIANS(A261))*COS(RADIANS(AC261)))-SIN(RADIANS(S261)))/(COS(RADIANS(A261))*SIN(RADIANS(AC261)))))+180,360),MOD(540-DEGREES(ACOS(((SIN(RADIANS(A261))*COS(RADIANS(AC261)))-SIN(RADIANS(S261)))/(COS(RADIANS(#REF!))*SIN(RADIANS(AC261))))),360))</f>
        <v>277.65752414863232</v>
      </c>
    </row>
    <row r="262" spans="1:33" x14ac:dyDescent="0.2">
      <c r="A262" s="12">
        <f t="shared" ca="1" si="140"/>
        <v>26</v>
      </c>
      <c r="B262" s="12">
        <f t="shared" ca="1" si="141"/>
        <v>68</v>
      </c>
      <c r="C262" s="3">
        <f t="shared" ca="1" si="143"/>
        <v>-3</v>
      </c>
      <c r="D262" s="2">
        <f t="shared" ca="1" si="142"/>
        <v>37614</v>
      </c>
      <c r="E262" s="5">
        <v>0</v>
      </c>
      <c r="F262" s="7">
        <f t="shared" ca="1" si="113"/>
        <v>2452632.625</v>
      </c>
      <c r="G262" s="7">
        <f t="shared" ca="1" si="114"/>
        <v>2.9777549623545518E-2</v>
      </c>
      <c r="H262" s="7">
        <f t="shared" ca="1" si="115"/>
        <v>272.48117036751364</v>
      </c>
      <c r="I262" s="7">
        <f t="shared" ca="1" si="116"/>
        <v>1429.4926162746995</v>
      </c>
      <c r="J262" s="7">
        <f t="shared" ca="1" si="117"/>
        <v>1.6707382128801272E-2</v>
      </c>
      <c r="K262" s="7">
        <f t="shared" ca="1" si="118"/>
        <v>-0.35644462215815376</v>
      </c>
      <c r="L262" s="7">
        <f t="shared" ca="1" si="119"/>
        <v>272.12472574535548</v>
      </c>
      <c r="M262" s="7">
        <f t="shared" ca="1" si="120"/>
        <v>1429.1361716525414</v>
      </c>
      <c r="N262" s="7">
        <f t="shared" ca="1" si="121"/>
        <v>0.98358329490237451</v>
      </c>
      <c r="O262" s="7">
        <f t="shared" ca="1" si="122"/>
        <v>272.11462132174006</v>
      </c>
      <c r="P262" s="7">
        <f t="shared" ca="1" si="123"/>
        <v>23.438903878760858</v>
      </c>
      <c r="Q262" s="7">
        <f t="shared" ca="1" si="124"/>
        <v>23.439885770011209</v>
      </c>
      <c r="R262" s="7">
        <f t="shared" ca="1" si="125"/>
        <v>-87.695376818941028</v>
      </c>
      <c r="S262" s="7">
        <f t="shared" ca="1" si="126"/>
        <v>-23.422970064871063</v>
      </c>
      <c r="T262" s="7">
        <f t="shared" ca="1" si="127"/>
        <v>4.303677500880649E-2</v>
      </c>
      <c r="U262" s="7">
        <f t="shared" ca="1" si="128"/>
        <v>0.65521459211886812</v>
      </c>
      <c r="V262" s="7">
        <f t="shared" ca="1" si="129"/>
        <v>78.833239601462068</v>
      </c>
      <c r="W262" s="23">
        <f t="shared" ca="1" si="130"/>
        <v>0.18565610097769525</v>
      </c>
      <c r="X262" s="24">
        <f t="shared" ca="1" si="131"/>
        <v>-3.3325120137477154E-2</v>
      </c>
      <c r="Y262" s="24">
        <f t="shared" ca="1" si="132"/>
        <v>0.40463732209286762</v>
      </c>
      <c r="Z262" s="7">
        <f t="shared" ca="1" si="133"/>
        <v>630.66591681169655</v>
      </c>
      <c r="AA262" s="7">
        <f t="shared" ca="1" si="134"/>
        <v>452.65521459211885</v>
      </c>
      <c r="AB262" s="7">
        <f t="shared" ca="1" si="135"/>
        <v>-66.836196351970287</v>
      </c>
      <c r="AC262" s="7">
        <f t="shared" ca="1" si="136"/>
        <v>81.363974910412821</v>
      </c>
      <c r="AD262" s="7">
        <f t="shared" ca="1" si="137"/>
        <v>8.6360250895871786</v>
      </c>
      <c r="AE262" s="7">
        <f t="shared" ca="1" si="138"/>
        <v>0.10100698472862246</v>
      </c>
      <c r="AF262" s="7">
        <f t="shared" ca="1" si="139"/>
        <v>8.7370320743158008</v>
      </c>
      <c r="AG262" s="7" t="e">
        <f ca="1">IF(AB262&gt;0,MOD(DEGREES(ACOS(((SIN(RADIANS(A262))*COS(RADIANS(AC262)))-SIN(RADIANS(S262)))/(COS(RADIANS(A262))*SIN(RADIANS(AC262)))))+180,360),MOD(540-DEGREES(ACOS(((SIN(RADIANS(A262))*COS(RADIANS(AC262)))-SIN(RADIANS(S262)))/(COS(RADIANS(#REF!))*SIN(RADIANS(AC262))))),360))</f>
        <v>#REF!</v>
      </c>
    </row>
    <row r="263" spans="1:33" x14ac:dyDescent="0.2">
      <c r="A263" s="12">
        <f t="shared" ca="1" si="140"/>
        <v>-16</v>
      </c>
      <c r="B263" s="12">
        <f t="shared" ca="1" si="141"/>
        <v>158</v>
      </c>
      <c r="C263" s="3">
        <f t="shared" ca="1" si="143"/>
        <v>8</v>
      </c>
      <c r="D263" s="2">
        <f t="shared" ca="1" si="142"/>
        <v>42053</v>
      </c>
      <c r="E263" s="5">
        <v>0</v>
      </c>
      <c r="F263" s="7">
        <f t="shared" ca="1" si="113"/>
        <v>2457071.1666666665</v>
      </c>
      <c r="G263" s="7">
        <f t="shared" ca="1" si="114"/>
        <v>0.15129819758156088</v>
      </c>
      <c r="H263" s="7">
        <f t="shared" ca="1" si="115"/>
        <v>327.31805376822922</v>
      </c>
      <c r="I263" s="7">
        <f t="shared" ca="1" si="116"/>
        <v>5804.1205300065976</v>
      </c>
      <c r="J263" s="7">
        <f t="shared" ca="1" si="117"/>
        <v>1.6702270977360243E-2</v>
      </c>
      <c r="K263" s="7">
        <f t="shared" ca="1" si="118"/>
        <v>1.3525628605359272</v>
      </c>
      <c r="L263" s="7">
        <f t="shared" ca="1" si="119"/>
        <v>328.67061662876517</v>
      </c>
      <c r="M263" s="7">
        <f t="shared" ca="1" si="120"/>
        <v>5805.4730928671333</v>
      </c>
      <c r="N263" s="7">
        <f t="shared" ca="1" si="121"/>
        <v>0.98814849142416117</v>
      </c>
      <c r="O263" s="7">
        <f t="shared" ca="1" si="122"/>
        <v>328.6659537732578</v>
      </c>
      <c r="P263" s="7">
        <f t="shared" ca="1" si="123"/>
        <v>23.437323602125993</v>
      </c>
      <c r="Q263" s="7">
        <f t="shared" ca="1" si="124"/>
        <v>23.434823404683645</v>
      </c>
      <c r="R263" s="7">
        <f t="shared" ca="1" si="125"/>
        <v>-29.187887865957123</v>
      </c>
      <c r="S263" s="7">
        <f t="shared" ca="1" si="126"/>
        <v>-11.935917990595735</v>
      </c>
      <c r="T263" s="7">
        <f t="shared" ca="1" si="127"/>
        <v>4.3017658960592155E-2</v>
      </c>
      <c r="U263" s="7">
        <f t="shared" ca="1" si="128"/>
        <v>-14.019244449245688</v>
      </c>
      <c r="V263" s="7">
        <f t="shared" ca="1" si="129"/>
        <v>94.362857569335873</v>
      </c>
      <c r="W263" s="23">
        <f t="shared" ca="1" si="130"/>
        <v>0.40418003086753174</v>
      </c>
      <c r="X263" s="24">
        <f t="shared" ca="1" si="131"/>
        <v>0.14206098206382101</v>
      </c>
      <c r="Y263" s="24">
        <f t="shared" ca="1" si="132"/>
        <v>0.66629907967124247</v>
      </c>
      <c r="Z263" s="7">
        <f t="shared" ca="1" si="133"/>
        <v>754.90286055468698</v>
      </c>
      <c r="AA263" s="7">
        <f t="shared" ca="1" si="134"/>
        <v>137.98075555075434</v>
      </c>
      <c r="AB263" s="7">
        <f t="shared" ca="1" si="135"/>
        <v>-145.50481111231142</v>
      </c>
      <c r="AC263" s="7">
        <f t="shared" ca="1" si="136"/>
        <v>135.89876193788703</v>
      </c>
      <c r="AD263" s="7">
        <f t="shared" ca="1" si="137"/>
        <v>-45.898761937887031</v>
      </c>
      <c r="AE263" s="7">
        <f t="shared" ca="1" si="138"/>
        <v>5.591760767562421E-3</v>
      </c>
      <c r="AF263" s="7">
        <f t="shared" ca="1" si="139"/>
        <v>-45.893170177119465</v>
      </c>
      <c r="AG263" s="7" t="e">
        <f ca="1">IF(AB263&gt;0,MOD(DEGREES(ACOS(((SIN(RADIANS(A263))*COS(RADIANS(AC263)))-SIN(RADIANS(S263)))/(COS(RADIANS(A263))*SIN(RADIANS(AC263)))))+180,360),MOD(540-DEGREES(ACOS(((SIN(RADIANS(A263))*COS(RADIANS(AC263)))-SIN(RADIANS(S263)))/(COS(RADIANS(#REF!))*SIN(RADIANS(AC263))))),360))</f>
        <v>#REF!</v>
      </c>
    </row>
    <row r="264" spans="1:33" x14ac:dyDescent="0.2">
      <c r="A264" s="12">
        <f t="shared" ca="1" si="140"/>
        <v>-35</v>
      </c>
      <c r="B264" s="12">
        <f t="shared" ca="1" si="141"/>
        <v>52</v>
      </c>
      <c r="C264" s="3">
        <f t="shared" ca="1" si="143"/>
        <v>5</v>
      </c>
      <c r="D264" s="2">
        <f t="shared" ca="1" si="142"/>
        <v>40353</v>
      </c>
      <c r="E264" s="5">
        <v>0</v>
      </c>
      <c r="F264" s="7">
        <f t="shared" ca="1" si="113"/>
        <v>2455371.2916666665</v>
      </c>
      <c r="G264" s="7">
        <f t="shared" ca="1" si="114"/>
        <v>0.10475815651379908</v>
      </c>
      <c r="H264" s="7">
        <f t="shared" ca="1" si="115"/>
        <v>91.840743795794879</v>
      </c>
      <c r="I264" s="7">
        <f t="shared" ca="1" si="116"/>
        <v>4128.7232529411986</v>
      </c>
      <c r="J264" s="7">
        <f t="shared" ca="1" si="117"/>
        <v>1.6704228890934449E-2</v>
      </c>
      <c r="K264" s="7">
        <f t="shared" ca="1" si="118"/>
        <v>0.3667949035014994</v>
      </c>
      <c r="L264" s="7">
        <f t="shared" ca="1" si="119"/>
        <v>92.207538699296379</v>
      </c>
      <c r="M264" s="7">
        <f t="shared" ca="1" si="120"/>
        <v>4129.0900478447002</v>
      </c>
      <c r="N264" s="7">
        <f t="shared" ca="1" si="121"/>
        <v>1.0163931868469038</v>
      </c>
      <c r="O264" s="7">
        <f t="shared" ca="1" si="122"/>
        <v>92.206516771790845</v>
      </c>
      <c r="P264" s="7">
        <f t="shared" ca="1" si="123"/>
        <v>23.437928817364526</v>
      </c>
      <c r="Q264" s="7">
        <f t="shared" ca="1" si="124"/>
        <v>23.438479564300479</v>
      </c>
      <c r="R264" s="7">
        <f t="shared" ca="1" si="125"/>
        <v>92.404731803480146</v>
      </c>
      <c r="S264" s="7">
        <f t="shared" ca="1" si="126"/>
        <v>23.420063224827619</v>
      </c>
      <c r="T264" s="7">
        <f t="shared" ca="1" si="127"/>
        <v>4.3031464560297591E-2</v>
      </c>
      <c r="U264" s="7">
        <f t="shared" ca="1" si="128"/>
        <v>-2.2556131033960702</v>
      </c>
      <c r="V264" s="7">
        <f t="shared" ca="1" si="129"/>
        <v>73.503493531838146</v>
      </c>
      <c r="W264" s="23">
        <f t="shared" ca="1" si="130"/>
        <v>0.56545528687735835</v>
      </c>
      <c r="X264" s="24">
        <f t="shared" ca="1" si="131"/>
        <v>0.3612789159555857</v>
      </c>
      <c r="Y264" s="24">
        <f t="shared" ca="1" si="132"/>
        <v>0.76963165779913101</v>
      </c>
      <c r="Z264" s="7">
        <f t="shared" ca="1" si="133"/>
        <v>588.02794825470517</v>
      </c>
      <c r="AA264" s="7">
        <f t="shared" ca="1" si="134"/>
        <v>1345.7443868966038</v>
      </c>
      <c r="AB264" s="7">
        <f t="shared" ca="1" si="135"/>
        <v>156.43609672415096</v>
      </c>
      <c r="AC264" s="7">
        <f t="shared" ca="1" si="136"/>
        <v>156.48673146610022</v>
      </c>
      <c r="AD264" s="7">
        <f t="shared" ca="1" si="137"/>
        <v>-66.486731466100224</v>
      </c>
      <c r="AE264" s="7">
        <f t="shared" ca="1" si="138"/>
        <v>2.5104564049522804E-3</v>
      </c>
      <c r="AF264" s="7">
        <f t="shared" ca="1" si="139"/>
        <v>-66.484221009695275</v>
      </c>
      <c r="AG264" s="7">
        <f ca="1">IF(AB264&gt;0,MOD(DEGREES(ACOS(((SIN(RADIANS(A264))*COS(RADIANS(AC264)))-SIN(RADIANS(S264)))/(COS(RADIANS(A264))*SIN(RADIANS(AC264)))))+180,360),MOD(540-DEGREES(ACOS(((SIN(RADIANS(A264))*COS(RADIANS(AC264)))-SIN(RADIANS(S264)))/(COS(RADIANS(#REF!))*SIN(RADIANS(AC264))))),360))</f>
        <v>246.85003186333785</v>
      </c>
    </row>
    <row r="265" spans="1:33" x14ac:dyDescent="0.2">
      <c r="A265" s="12">
        <f t="shared" ca="1" si="140"/>
        <v>25</v>
      </c>
      <c r="B265" s="12">
        <f t="shared" ca="1" si="141"/>
        <v>98</v>
      </c>
      <c r="C265" s="3">
        <f t="shared" ca="1" si="143"/>
        <v>11</v>
      </c>
      <c r="D265" s="2">
        <f t="shared" ca="1" si="142"/>
        <v>37506</v>
      </c>
      <c r="E265" s="5">
        <v>0</v>
      </c>
      <c r="F265" s="7">
        <f t="shared" ca="1" si="113"/>
        <v>2452524.0416666665</v>
      </c>
      <c r="G265" s="7">
        <f t="shared" ca="1" si="114"/>
        <v>2.6804699977180328E-2</v>
      </c>
      <c r="H265" s="7">
        <f t="shared" ca="1" si="115"/>
        <v>165.45629445852182</v>
      </c>
      <c r="I265" s="7">
        <f t="shared" ca="1" si="116"/>
        <v>1322.4728523764443</v>
      </c>
      <c r="J265" s="7">
        <f t="shared" ca="1" si="117"/>
        <v>1.6707507119794129E-2</v>
      </c>
      <c r="K265" s="7">
        <f t="shared" ca="1" si="118"/>
        <v>-1.6813158690897865</v>
      </c>
      <c r="L265" s="7">
        <f t="shared" ca="1" si="119"/>
        <v>163.77497858943204</v>
      </c>
      <c r="M265" s="7">
        <f t="shared" ca="1" si="120"/>
        <v>1320.7915365073545</v>
      </c>
      <c r="N265" s="7">
        <f t="shared" ca="1" si="121"/>
        <v>1.007939682713239</v>
      </c>
      <c r="O265" s="7">
        <f t="shared" ca="1" si="122"/>
        <v>163.76471269713392</v>
      </c>
      <c r="P265" s="7">
        <f t="shared" ca="1" si="123"/>
        <v>23.438942538217105</v>
      </c>
      <c r="Q265" s="7">
        <f t="shared" ca="1" si="124"/>
        <v>23.43968262793739</v>
      </c>
      <c r="R265" s="7">
        <f t="shared" ca="1" si="125"/>
        <v>165.0419159279642</v>
      </c>
      <c r="S265" s="7">
        <f t="shared" ca="1" si="126"/>
        <v>6.3852603258671818</v>
      </c>
      <c r="T265" s="7">
        <f t="shared" ca="1" si="127"/>
        <v>4.3036007833465742E-2</v>
      </c>
      <c r="U265" s="7">
        <f t="shared" ca="1" si="128"/>
        <v>1.6002668025915756</v>
      </c>
      <c r="V265" s="7">
        <f t="shared" ca="1" si="129"/>
        <v>93.917754580751364</v>
      </c>
      <c r="W265" s="23">
        <f t="shared" ca="1" si="130"/>
        <v>0.68499981472042248</v>
      </c>
      <c r="X265" s="24">
        <f t="shared" ca="1" si="131"/>
        <v>0.42411716310722425</v>
      </c>
      <c r="Y265" s="24">
        <f t="shared" ca="1" si="132"/>
        <v>0.94588246633362072</v>
      </c>
      <c r="Z265" s="7">
        <f t="shared" ca="1" si="133"/>
        <v>751.34203664601091</v>
      </c>
      <c r="AA265" s="7">
        <f t="shared" ca="1" si="134"/>
        <v>1173.6002668025917</v>
      </c>
      <c r="AB265" s="7">
        <f t="shared" ca="1" si="135"/>
        <v>113.40006670064793</v>
      </c>
      <c r="AC265" s="7">
        <f t="shared" ca="1" si="136"/>
        <v>108.10175669924827</v>
      </c>
      <c r="AD265" s="7">
        <f t="shared" ca="1" si="137"/>
        <v>-18.10175669924827</v>
      </c>
      <c r="AE265" s="7">
        <f t="shared" ca="1" si="138"/>
        <v>1.7651504489311513E-2</v>
      </c>
      <c r="AF265" s="7">
        <f t="shared" ca="1" si="139"/>
        <v>-18.084105194758958</v>
      </c>
      <c r="AG265" s="7">
        <f ca="1">IF(AB265&gt;0,MOD(DEGREES(ACOS(((SIN(RADIANS(A265))*COS(RADIANS(AC265)))-SIN(RADIANS(S265)))/(COS(RADIANS(A265))*SIN(RADIANS(AC265)))))+180,360),MOD(540-DEGREES(ACOS(((SIN(RADIANS(A265))*COS(RADIANS(AC265)))-SIN(RADIANS(S265)))/(COS(RADIANS(#REF!))*SIN(RADIANS(AC265))))),360))</f>
        <v>286.35145624040922</v>
      </c>
    </row>
    <row r="266" spans="1:33" x14ac:dyDescent="0.2">
      <c r="A266" s="12">
        <f t="shared" ca="1" si="140"/>
        <v>-88</v>
      </c>
      <c r="B266" s="12">
        <f t="shared" ca="1" si="141"/>
        <v>-143</v>
      </c>
      <c r="C266" s="3">
        <f t="shared" ca="1" si="143"/>
        <v>2</v>
      </c>
      <c r="D266" s="2">
        <f t="shared" ca="1" si="142"/>
        <v>38825</v>
      </c>
      <c r="E266" s="5">
        <v>0</v>
      </c>
      <c r="F266" s="7">
        <f t="shared" ca="1" si="113"/>
        <v>2453843.4166666665</v>
      </c>
      <c r="G266" s="7">
        <f t="shared" ca="1" si="114"/>
        <v>6.2927218799904483E-2</v>
      </c>
      <c r="H266" s="7">
        <f t="shared" ca="1" si="115"/>
        <v>25.894781258031799</v>
      </c>
      <c r="I266" s="7">
        <f t="shared" ca="1" si="116"/>
        <v>2622.8492235789681</v>
      </c>
      <c r="J266" s="7">
        <f t="shared" ca="1" si="117"/>
        <v>1.6705988226792232E-2</v>
      </c>
      <c r="K266" s="7">
        <f t="shared" ca="1" si="118"/>
        <v>1.8574692890208409</v>
      </c>
      <c r="L266" s="7">
        <f t="shared" ca="1" si="119"/>
        <v>27.75225054705264</v>
      </c>
      <c r="M266" s="7">
        <f t="shared" ca="1" si="120"/>
        <v>2624.7066928679887</v>
      </c>
      <c r="N266" s="7">
        <f t="shared" ca="1" si="121"/>
        <v>1.0039799721906184</v>
      </c>
      <c r="O266" s="7">
        <f t="shared" ca="1" si="122"/>
        <v>27.746282875670822</v>
      </c>
      <c r="P266" s="7">
        <f t="shared" ca="1" si="123"/>
        <v>23.438472794546485</v>
      </c>
      <c r="Q266" s="7">
        <f t="shared" ca="1" si="124"/>
        <v>23.441028471566117</v>
      </c>
      <c r="R266" s="7">
        <f t="shared" ca="1" si="125"/>
        <v>25.763272820989386</v>
      </c>
      <c r="S266" s="7">
        <f t="shared" ca="1" si="126"/>
        <v>10.672847453137667</v>
      </c>
      <c r="T266" s="7">
        <f t="shared" ca="1" si="127"/>
        <v>4.3041090611467006E-2</v>
      </c>
      <c r="U266" s="7">
        <f t="shared" ca="1" si="128"/>
        <v>0.5109429052549832</v>
      </c>
      <c r="V266" s="7" t="e">
        <f t="shared" ca="1" si="129"/>
        <v>#NUM!</v>
      </c>
      <c r="W266" s="23">
        <f t="shared" ca="1" si="130"/>
        <v>0.98020073409357289</v>
      </c>
      <c r="X266" s="24" t="e">
        <f t="shared" ca="1" si="131"/>
        <v>#NUM!</v>
      </c>
      <c r="Y266" s="24" t="e">
        <f t="shared" ca="1" si="132"/>
        <v>#NUM!</v>
      </c>
      <c r="Z266" s="7" t="e">
        <f t="shared" ca="1" si="133"/>
        <v>#NUM!</v>
      </c>
      <c r="AA266" s="7">
        <f t="shared" ca="1" si="134"/>
        <v>748.51094290525498</v>
      </c>
      <c r="AB266" s="7">
        <f t="shared" ca="1" si="135"/>
        <v>7.1277357263137446</v>
      </c>
      <c r="AC266" s="7">
        <f t="shared" ca="1" si="136"/>
        <v>98.688208975437561</v>
      </c>
      <c r="AD266" s="7">
        <f t="shared" ca="1" si="137"/>
        <v>-8.6882089754375613</v>
      </c>
      <c r="AE266" s="7">
        <f t="shared" ca="1" si="138"/>
        <v>3.7759086887008339E-2</v>
      </c>
      <c r="AF266" s="7">
        <f t="shared" ca="1" si="139"/>
        <v>-8.6504498885505523</v>
      </c>
      <c r="AG266" s="7">
        <f ca="1">IF(AB266&gt;0,MOD(DEGREES(ACOS(((SIN(RADIANS(A266))*COS(RADIANS(AC266)))-SIN(RADIANS(S266)))/(COS(RADIANS(A266))*SIN(RADIANS(AC266)))))+180,360),MOD(540-DEGREES(ACOS(((SIN(RADIANS(A266))*COS(RADIANS(AC266)))-SIN(RADIANS(S266)))/(COS(RADIANS(#REF!))*SIN(RADIANS(AC266))))),360))</f>
        <v>352.9144764479185</v>
      </c>
    </row>
    <row r="267" spans="1:33" x14ac:dyDescent="0.2">
      <c r="A267" s="12">
        <f t="shared" ca="1" si="140"/>
        <v>-37</v>
      </c>
      <c r="B267" s="12">
        <f t="shared" ca="1" si="141"/>
        <v>138</v>
      </c>
      <c r="C267" s="3">
        <f t="shared" ca="1" si="143"/>
        <v>-7</v>
      </c>
      <c r="D267" s="2">
        <f t="shared" ca="1" si="142"/>
        <v>42235</v>
      </c>
      <c r="E267" s="5">
        <v>0</v>
      </c>
      <c r="F267" s="7">
        <f t="shared" ca="1" si="113"/>
        <v>2457253.7916666665</v>
      </c>
      <c r="G267" s="7">
        <f t="shared" ca="1" si="114"/>
        <v>0.15629819758156088</v>
      </c>
      <c r="H267" s="7">
        <f t="shared" ca="1" si="115"/>
        <v>147.3219033845462</v>
      </c>
      <c r="I267" s="7">
        <f t="shared" ca="1" si="116"/>
        <v>5984.11578122021</v>
      </c>
      <c r="J267" s="7">
        <f t="shared" ca="1" si="117"/>
        <v>1.6702060597497927E-2</v>
      </c>
      <c r="K267" s="7">
        <f t="shared" ca="1" si="118"/>
        <v>-1.3124962453295808</v>
      </c>
      <c r="L267" s="7">
        <f t="shared" ca="1" si="119"/>
        <v>146.00940713921662</v>
      </c>
      <c r="M267" s="7">
        <f t="shared" ca="1" si="120"/>
        <v>5982.8032849748806</v>
      </c>
      <c r="N267" s="7">
        <f t="shared" ca="1" si="121"/>
        <v>1.0121247878702253</v>
      </c>
      <c r="O267" s="7">
        <f t="shared" ca="1" si="122"/>
        <v>146.00394547714146</v>
      </c>
      <c r="P267" s="7">
        <f t="shared" ca="1" si="123"/>
        <v>23.4372585812193</v>
      </c>
      <c r="Q267" s="7">
        <f t="shared" ca="1" si="124"/>
        <v>23.434701503744364</v>
      </c>
      <c r="R267" s="7">
        <f t="shared" ca="1" si="125"/>
        <v>148.25164664121732</v>
      </c>
      <c r="S267" s="7">
        <f t="shared" ca="1" si="126"/>
        <v>12.848293888735991</v>
      </c>
      <c r="T267" s="7">
        <f t="shared" ca="1" si="127"/>
        <v>4.3017198705916013E-2</v>
      </c>
      <c r="U267" s="7">
        <f t="shared" ca="1" si="128"/>
        <v>-3.7419909544100842</v>
      </c>
      <c r="V267" s="7">
        <f t="shared" ca="1" si="129"/>
        <v>81.18757004686573</v>
      </c>
      <c r="W267" s="23">
        <f t="shared" ca="1" si="130"/>
        <v>-0.17240139517054856</v>
      </c>
      <c r="X267" s="24">
        <f t="shared" ca="1" si="131"/>
        <v>-0.39792242307850889</v>
      </c>
      <c r="Y267" s="24">
        <f t="shared" ca="1" si="132"/>
        <v>5.3119632737411798E-2</v>
      </c>
      <c r="Z267" s="7">
        <f t="shared" ca="1" si="133"/>
        <v>649.50056037492584</v>
      </c>
      <c r="AA267" s="7">
        <f t="shared" ca="1" si="134"/>
        <v>968.25800904558992</v>
      </c>
      <c r="AB267" s="7">
        <f t="shared" ca="1" si="135"/>
        <v>62.064502261397479</v>
      </c>
      <c r="AC267" s="7">
        <f t="shared" ca="1" si="136"/>
        <v>76.647045914844995</v>
      </c>
      <c r="AD267" s="7">
        <f t="shared" ca="1" si="137"/>
        <v>13.352954085155005</v>
      </c>
      <c r="AE267" s="7">
        <f t="shared" ca="1" si="138"/>
        <v>6.6569345260028251E-2</v>
      </c>
      <c r="AF267" s="7">
        <f t="shared" ca="1" si="139"/>
        <v>13.419523430415033</v>
      </c>
      <c r="AG267" s="7">
        <f ca="1">IF(AB267&gt;0,MOD(DEGREES(ACOS(((SIN(RADIANS(A267))*COS(RADIANS(AC267)))-SIN(RADIANS(S267)))/(COS(RADIANS(A267))*SIN(RADIANS(AC267)))))+180,360),MOD(540-DEGREES(ACOS(((SIN(RADIANS(A267))*COS(RADIANS(AC267)))-SIN(RADIANS(S267)))/(COS(RADIANS(#REF!))*SIN(RADIANS(AC267))))),360))</f>
        <v>297.71297260092422</v>
      </c>
    </row>
    <row r="268" spans="1:33" x14ac:dyDescent="0.2">
      <c r="A268" s="12">
        <f t="shared" ca="1" si="140"/>
        <v>-64</v>
      </c>
      <c r="B268" s="12">
        <f t="shared" ca="1" si="141"/>
        <v>-7</v>
      </c>
      <c r="C268" s="3">
        <f t="shared" ca="1" si="143"/>
        <v>-3</v>
      </c>
      <c r="D268" s="2">
        <f t="shared" ca="1" si="142"/>
        <v>42772</v>
      </c>
      <c r="E268" s="5">
        <v>0</v>
      </c>
      <c r="F268" s="7">
        <f t="shared" ca="1" si="113"/>
        <v>2457790.625</v>
      </c>
      <c r="G268" s="7">
        <f t="shared" ca="1" si="114"/>
        <v>0.17099589322381931</v>
      </c>
      <c r="H268" s="7">
        <f t="shared" ca="1" si="115"/>
        <v>316.45026269141999</v>
      </c>
      <c r="I268" s="7">
        <f t="shared" ca="1" si="116"/>
        <v>6513.2188650536164</v>
      </c>
      <c r="J268" s="7">
        <f t="shared" ca="1" si="117"/>
        <v>1.6701442140979801E-2</v>
      </c>
      <c r="K268" s="7">
        <f t="shared" ca="1" si="118"/>
        <v>1.0670367888247199</v>
      </c>
      <c r="L268" s="7">
        <f t="shared" ca="1" si="119"/>
        <v>317.51729948024473</v>
      </c>
      <c r="M268" s="7">
        <f t="shared" ca="1" si="120"/>
        <v>6514.2859018424415</v>
      </c>
      <c r="N268" s="7">
        <f t="shared" ca="1" si="121"/>
        <v>0.98611434426015299</v>
      </c>
      <c r="O268" s="7">
        <f t="shared" ca="1" si="122"/>
        <v>317.5095373932449</v>
      </c>
      <c r="P268" s="7">
        <f t="shared" ca="1" si="123"/>
        <v>23.437067449742248</v>
      </c>
      <c r="Q268" s="7">
        <f t="shared" ca="1" si="124"/>
        <v>23.434760485534458</v>
      </c>
      <c r="R268" s="7">
        <f t="shared" ca="1" si="125"/>
        <v>-40.045886693825906</v>
      </c>
      <c r="S268" s="7">
        <f t="shared" ca="1" si="126"/>
        <v>-15.583148210035832</v>
      </c>
      <c r="T268" s="7">
        <f t="shared" ca="1" si="127"/>
        <v>4.301742139988611E-2</v>
      </c>
      <c r="U268" s="7">
        <f t="shared" ca="1" si="128"/>
        <v>-14.073704535485504</v>
      </c>
      <c r="V268" s="7">
        <f t="shared" ca="1" si="129"/>
        <v>127.31773238532919</v>
      </c>
      <c r="W268" s="23">
        <f t="shared" ca="1" si="130"/>
        <v>0.40421785037186492</v>
      </c>
      <c r="X268" s="24">
        <f t="shared" ca="1" si="131"/>
        <v>5.055748263483939E-2</v>
      </c>
      <c r="Y268" s="24">
        <f t="shared" ca="1" si="132"/>
        <v>0.75787821810889044</v>
      </c>
      <c r="Z268" s="7">
        <f t="shared" ca="1" si="133"/>
        <v>1018.5418590826336</v>
      </c>
      <c r="AA268" s="7">
        <f t="shared" ca="1" si="134"/>
        <v>137.92629546451451</v>
      </c>
      <c r="AB268" s="7">
        <f t="shared" ca="1" si="135"/>
        <v>-145.51842613387137</v>
      </c>
      <c r="AC268" s="7">
        <f t="shared" ca="1" si="136"/>
        <v>96.120585568695205</v>
      </c>
      <c r="AD268" s="7">
        <f t="shared" ca="1" si="137"/>
        <v>-6.1205855686952049</v>
      </c>
      <c r="AE268" s="7">
        <f t="shared" ca="1" si="138"/>
        <v>5.3808276636831812E-2</v>
      </c>
      <c r="AF268" s="7">
        <f t="shared" ca="1" si="139"/>
        <v>-6.0667772920583731</v>
      </c>
      <c r="AG268" s="7" t="e">
        <f ca="1">IF(AB268&gt;0,MOD(DEGREES(ACOS(((SIN(RADIANS(A268))*COS(RADIANS(AC268)))-SIN(RADIANS(S268)))/(COS(RADIANS(A268))*SIN(RADIANS(AC268)))))+180,360),MOD(540-DEGREES(ACOS(((SIN(RADIANS(A268))*COS(RADIANS(AC268)))-SIN(RADIANS(S268)))/(COS(RADIANS(#REF!))*SIN(RADIANS(AC268))))),360))</f>
        <v>#REF!</v>
      </c>
    </row>
    <row r="269" spans="1:33" x14ac:dyDescent="0.2">
      <c r="A269" s="12">
        <f t="shared" ca="1" si="140"/>
        <v>-49</v>
      </c>
      <c r="B269" s="12">
        <f t="shared" ca="1" si="141"/>
        <v>39</v>
      </c>
      <c r="C269" s="3">
        <f t="shared" ca="1" si="143"/>
        <v>-3</v>
      </c>
      <c r="D269" s="2">
        <f t="shared" ca="1" si="142"/>
        <v>41140</v>
      </c>
      <c r="E269" s="5">
        <v>0</v>
      </c>
      <c r="F269" s="7">
        <f t="shared" ca="1" si="113"/>
        <v>2456158.625</v>
      </c>
      <c r="G269" s="7">
        <f t="shared" ca="1" si="114"/>
        <v>0.12631416837782342</v>
      </c>
      <c r="H269" s="7">
        <f t="shared" ca="1" si="115"/>
        <v>147.87376687552205</v>
      </c>
      <c r="I269" s="7">
        <f t="shared" ca="1" si="116"/>
        <v>4904.7192073204678</v>
      </c>
      <c r="J269" s="7">
        <f t="shared" ca="1" si="117"/>
        <v>1.6703322109771303E-2</v>
      </c>
      <c r="K269" s="7">
        <f t="shared" ca="1" si="118"/>
        <v>-1.32697681151499</v>
      </c>
      <c r="L269" s="7">
        <f t="shared" ca="1" si="119"/>
        <v>146.54679006400707</v>
      </c>
      <c r="M269" s="7">
        <f t="shared" ca="1" si="120"/>
        <v>4903.3922305089527</v>
      </c>
      <c r="N269" s="7">
        <f t="shared" ca="1" si="121"/>
        <v>1.0120055036759956</v>
      </c>
      <c r="O269" s="7">
        <f t="shared" ca="1" si="122"/>
        <v>146.54526982913245</v>
      </c>
      <c r="P269" s="7">
        <f t="shared" ca="1" si="123"/>
        <v>23.437648499013239</v>
      </c>
      <c r="Q269" s="7">
        <f t="shared" ca="1" si="124"/>
        <v>23.436396896577758</v>
      </c>
      <c r="R269" s="7">
        <f t="shared" ca="1" si="125"/>
        <v>148.77410300107471</v>
      </c>
      <c r="S269" s="7">
        <f t="shared" ca="1" si="126"/>
        <v>12.665586299221632</v>
      </c>
      <c r="T269" s="7">
        <f t="shared" ca="1" si="127"/>
        <v>4.3023600146692043E-2</v>
      </c>
      <c r="U269" s="7">
        <f t="shared" ca="1" si="128"/>
        <v>-3.6094463112386186</v>
      </c>
      <c r="V269" s="7">
        <f t="shared" ca="1" si="129"/>
        <v>76.360720761824567</v>
      </c>
      <c r="W269" s="23">
        <f t="shared" ca="1" si="130"/>
        <v>0.26917322660502679</v>
      </c>
      <c r="X269" s="24">
        <f t="shared" ca="1" si="131"/>
        <v>5.7060113377736338E-2</v>
      </c>
      <c r="Y269" s="24">
        <f t="shared" ca="1" si="132"/>
        <v>0.48128633983231728</v>
      </c>
      <c r="Z269" s="7">
        <f t="shared" ca="1" si="133"/>
        <v>610.88576609459653</v>
      </c>
      <c r="AA269" s="7">
        <f t="shared" ca="1" si="134"/>
        <v>332.39055368876137</v>
      </c>
      <c r="AB269" s="7">
        <f t="shared" ca="1" si="135"/>
        <v>-96.902361577809657</v>
      </c>
      <c r="AC269" s="7">
        <f t="shared" ca="1" si="136"/>
        <v>104.02840774451282</v>
      </c>
      <c r="AD269" s="7">
        <f t="shared" ca="1" si="137"/>
        <v>-14.028407744512819</v>
      </c>
      <c r="AE269" s="7">
        <f t="shared" ca="1" si="138"/>
        <v>2.3093422049701599E-2</v>
      </c>
      <c r="AF269" s="7">
        <f t="shared" ca="1" si="139"/>
        <v>-14.005314322463118</v>
      </c>
      <c r="AG269" s="7" t="e">
        <f ca="1">IF(AB269&gt;0,MOD(DEGREES(ACOS(((SIN(RADIANS(A269))*COS(RADIANS(AC269)))-SIN(RADIANS(S269)))/(COS(RADIANS(A269))*SIN(RADIANS(AC269)))))+180,360),MOD(540-DEGREES(ACOS(((SIN(RADIANS(A269))*COS(RADIANS(AC269)))-SIN(RADIANS(S269)))/(COS(RADIANS(#REF!))*SIN(RADIANS(AC269))))),360))</f>
        <v>#REF!</v>
      </c>
    </row>
    <row r="270" spans="1:33" x14ac:dyDescent="0.2">
      <c r="A270" s="12">
        <f t="shared" ca="1" si="140"/>
        <v>-25</v>
      </c>
      <c r="B270" s="12">
        <f t="shared" ca="1" si="141"/>
        <v>-132</v>
      </c>
      <c r="C270" s="3">
        <f t="shared" ca="1" si="143"/>
        <v>-8</v>
      </c>
      <c r="D270" s="2">
        <f t="shared" ca="1" si="142"/>
        <v>42945</v>
      </c>
      <c r="E270" s="5">
        <v>0</v>
      </c>
      <c r="F270" s="7">
        <f t="shared" ca="1" si="113"/>
        <v>2457963.8333333335</v>
      </c>
      <c r="G270" s="7">
        <f t="shared" ca="1" si="114"/>
        <v>0.17573807894136861</v>
      </c>
      <c r="H270" s="7">
        <f t="shared" ca="1" si="115"/>
        <v>127.1725996985715</v>
      </c>
      <c r="I270" s="7">
        <f t="shared" ca="1" si="116"/>
        <v>6683.9330469314673</v>
      </c>
      <c r="J270" s="7">
        <f t="shared" ca="1" si="117"/>
        <v>1.6701242585388909E-2</v>
      </c>
      <c r="K270" s="7">
        <f t="shared" ca="1" si="118"/>
        <v>-0.76181210229356944</v>
      </c>
      <c r="L270" s="7">
        <f t="shared" ca="1" si="119"/>
        <v>126.41078759627793</v>
      </c>
      <c r="M270" s="7">
        <f t="shared" ca="1" si="120"/>
        <v>6683.171234829174</v>
      </c>
      <c r="N270" s="7">
        <f t="shared" ca="1" si="121"/>
        <v>1.0153111775473855</v>
      </c>
      <c r="O270" s="7">
        <f t="shared" ca="1" si="122"/>
        <v>126.40236538449699</v>
      </c>
      <c r="P270" s="7">
        <f t="shared" ca="1" si="123"/>
        <v>23.437005781514689</v>
      </c>
      <c r="Q270" s="7">
        <f t="shared" ca="1" si="124"/>
        <v>23.434905205025952</v>
      </c>
      <c r="R270" s="7">
        <f t="shared" ca="1" si="125"/>
        <v>128.78589982878117</v>
      </c>
      <c r="S270" s="7">
        <f t="shared" ca="1" si="126"/>
        <v>18.669099079647957</v>
      </c>
      <c r="T270" s="7">
        <f t="shared" ca="1" si="127"/>
        <v>4.3017967811142761E-2</v>
      </c>
      <c r="U270" s="7">
        <f t="shared" ca="1" si="128"/>
        <v>-6.4851194691575813</v>
      </c>
      <c r="V270" s="7">
        <f t="shared" ca="1" si="129"/>
        <v>81.916027760555608</v>
      </c>
      <c r="W270" s="23">
        <f t="shared" ca="1" si="130"/>
        <v>0.53783688852024825</v>
      </c>
      <c r="X270" s="24">
        <f t="shared" ca="1" si="131"/>
        <v>0.31029236696314932</v>
      </c>
      <c r="Y270" s="24">
        <f t="shared" ca="1" si="132"/>
        <v>0.76538141007734717</v>
      </c>
      <c r="Z270" s="7">
        <f t="shared" ca="1" si="133"/>
        <v>655.32822208444486</v>
      </c>
      <c r="AA270" s="7">
        <f t="shared" ca="1" si="134"/>
        <v>1385.5148805308424</v>
      </c>
      <c r="AB270" s="7">
        <f t="shared" ca="1" si="135"/>
        <v>166.37872013271061</v>
      </c>
      <c r="AC270" s="7">
        <f t="shared" ca="1" si="136"/>
        <v>165.87173596929264</v>
      </c>
      <c r="AD270" s="7">
        <f t="shared" ca="1" si="137"/>
        <v>-75.871735969292644</v>
      </c>
      <c r="AE270" s="7">
        <f t="shared" ca="1" si="138"/>
        <v>1.4523501260700754E-3</v>
      </c>
      <c r="AF270" s="7">
        <f t="shared" ca="1" si="139"/>
        <v>-75.870283619166571</v>
      </c>
      <c r="AG270" s="7">
        <f ca="1">IF(AB270&gt;0,MOD(DEGREES(ACOS(((SIN(RADIANS(A270))*COS(RADIANS(AC270)))-SIN(RADIANS(S270)))/(COS(RADIANS(A270))*SIN(RADIANS(AC270)))))+180,360),MOD(540-DEGREES(ACOS(((SIN(RADIANS(A270))*COS(RADIANS(AC270)))-SIN(RADIANS(S270)))/(COS(RADIANS(#REF!))*SIN(RADIANS(AC270))))),360))</f>
        <v>246.07003999080709</v>
      </c>
    </row>
    <row r="271" spans="1:33" x14ac:dyDescent="0.2">
      <c r="A271" s="12">
        <f t="shared" ca="1" si="140"/>
        <v>42</v>
      </c>
      <c r="B271" s="12">
        <f t="shared" ca="1" si="141"/>
        <v>98</v>
      </c>
      <c r="C271" s="3">
        <f t="shared" ca="1" si="143"/>
        <v>13</v>
      </c>
      <c r="D271" s="2">
        <f t="shared" ca="1" si="142"/>
        <v>40357</v>
      </c>
      <c r="E271" s="5">
        <v>0</v>
      </c>
      <c r="F271" s="7">
        <f t="shared" ca="1" si="113"/>
        <v>2455374.9583333335</v>
      </c>
      <c r="G271" s="7">
        <f t="shared" ca="1" si="114"/>
        <v>0.10485854437600242</v>
      </c>
      <c r="H271" s="7">
        <f t="shared" ca="1" si="115"/>
        <v>95.4547841230833</v>
      </c>
      <c r="I271" s="7">
        <f t="shared" ca="1" si="116"/>
        <v>4132.3371206379288</v>
      </c>
      <c r="J271" s="7">
        <f t="shared" ca="1" si="117"/>
        <v>1.670422466826374E-2</v>
      </c>
      <c r="K271" s="7">
        <f t="shared" ca="1" si="118"/>
        <v>0.25006493371674821</v>
      </c>
      <c r="L271" s="7">
        <f t="shared" ca="1" si="119"/>
        <v>95.704849056800043</v>
      </c>
      <c r="M271" s="7">
        <f t="shared" ca="1" si="120"/>
        <v>4132.5871855716459</v>
      </c>
      <c r="N271" s="7">
        <f t="shared" ca="1" si="121"/>
        <v>1.0165609283206387</v>
      </c>
      <c r="O271" s="7">
        <f t="shared" ca="1" si="122"/>
        <v>95.703830587346062</v>
      </c>
      <c r="P271" s="7">
        <f t="shared" ca="1" si="123"/>
        <v>23.437927511902252</v>
      </c>
      <c r="Q271" s="7">
        <f t="shared" ca="1" si="124"/>
        <v>23.438469783510715</v>
      </c>
      <c r="R271" s="7">
        <f t="shared" ca="1" si="125"/>
        <v>96.212943960950795</v>
      </c>
      <c r="S271" s="7">
        <f t="shared" ca="1" si="126"/>
        <v>23.315543284872525</v>
      </c>
      <c r="T271" s="7">
        <f t="shared" ca="1" si="127"/>
        <v>4.3031427624994768E-2</v>
      </c>
      <c r="U271" s="7">
        <f t="shared" ca="1" si="128"/>
        <v>-3.0314785717706338</v>
      </c>
      <c r="V271" s="7">
        <f t="shared" ca="1" si="129"/>
        <v>114.16509863246384</v>
      </c>
      <c r="W271" s="23">
        <f t="shared" ca="1" si="130"/>
        <v>0.77154963789706288</v>
      </c>
      <c r="X271" s="24">
        <f t="shared" ca="1" si="131"/>
        <v>0.45442436391799668</v>
      </c>
      <c r="Y271" s="24">
        <f t="shared" ca="1" si="132"/>
        <v>1.088674911876129</v>
      </c>
      <c r="Z271" s="7">
        <f t="shared" ca="1" si="133"/>
        <v>913.32078905971071</v>
      </c>
      <c r="AA271" s="7">
        <f t="shared" ca="1" si="134"/>
        <v>1048.9685214282295</v>
      </c>
      <c r="AB271" s="7">
        <f t="shared" ca="1" si="135"/>
        <v>82.242130357057363</v>
      </c>
      <c r="AC271" s="7">
        <f t="shared" ca="1" si="136"/>
        <v>69.086297399495749</v>
      </c>
      <c r="AD271" s="7">
        <f t="shared" ca="1" si="137"/>
        <v>20.913702600504251</v>
      </c>
      <c r="AE271" s="7">
        <f t="shared" ca="1" si="138"/>
        <v>4.1887745560035328E-2</v>
      </c>
      <c r="AF271" s="7">
        <f t="shared" ca="1" si="139"/>
        <v>20.955590346064287</v>
      </c>
      <c r="AG271" s="7">
        <f ca="1">IF(AB271&gt;0,MOD(DEGREES(ACOS(((SIN(RADIANS(A271))*COS(RADIANS(AC271)))-SIN(RADIANS(S271)))/(COS(RADIANS(A271))*SIN(RADIANS(AC271)))))+180,360),MOD(540-DEGREES(ACOS(((SIN(RADIANS(A271))*COS(RADIANS(AC271)))-SIN(RADIANS(S271)))/(COS(RADIANS(#REF!))*SIN(RADIANS(AC271))))),360))</f>
        <v>283.06633619742246</v>
      </c>
    </row>
    <row r="272" spans="1:33" x14ac:dyDescent="0.2">
      <c r="A272" s="12">
        <f t="shared" ca="1" si="140"/>
        <v>-75</v>
      </c>
      <c r="B272" s="12">
        <f t="shared" ca="1" si="141"/>
        <v>-46</v>
      </c>
      <c r="C272" s="3">
        <f t="shared" ca="1" si="143"/>
        <v>-7</v>
      </c>
      <c r="D272" s="2">
        <f t="shared" ca="1" si="142"/>
        <v>43168</v>
      </c>
      <c r="E272" s="5">
        <v>0</v>
      </c>
      <c r="F272" s="7">
        <f t="shared" ca="1" si="113"/>
        <v>2458186.7916666665</v>
      </c>
      <c r="G272" s="7">
        <f t="shared" ca="1" si="114"/>
        <v>0.1818423454255034</v>
      </c>
      <c r="H272" s="7">
        <f t="shared" ca="1" si="115"/>
        <v>346.93089303670604</v>
      </c>
      <c r="I272" s="7">
        <f t="shared" ca="1" si="116"/>
        <v>6903.6808427419064</v>
      </c>
      <c r="J272" s="7">
        <f t="shared" ca="1" si="117"/>
        <v>1.6700985703782239E-2</v>
      </c>
      <c r="K272" s="7">
        <f t="shared" ca="1" si="118"/>
        <v>1.7311663273841225</v>
      </c>
      <c r="L272" s="7">
        <f t="shared" ca="1" si="119"/>
        <v>348.66205936409017</v>
      </c>
      <c r="M272" s="7">
        <f t="shared" ca="1" si="120"/>
        <v>6905.4120090692904</v>
      </c>
      <c r="N272" s="7">
        <f t="shared" ca="1" si="121"/>
        <v>0.99282285298843187</v>
      </c>
      <c r="O272" s="7">
        <f t="shared" ca="1" si="122"/>
        <v>348.65289245167622</v>
      </c>
      <c r="P272" s="7">
        <f t="shared" ca="1" si="123"/>
        <v>23.436926400553055</v>
      </c>
      <c r="Q272" s="7">
        <f t="shared" ca="1" si="124"/>
        <v>23.435169659657955</v>
      </c>
      <c r="R272" s="7">
        <f t="shared" ca="1" si="125"/>
        <v>-10.432532615569153</v>
      </c>
      <c r="S272" s="7">
        <f t="shared" ca="1" si="126"/>
        <v>-4.4880168641742397</v>
      </c>
      <c r="T272" s="7">
        <f t="shared" ca="1" si="127"/>
        <v>4.3018966311004117E-2</v>
      </c>
      <c r="U272" s="7">
        <f t="shared" ca="1" si="128"/>
        <v>-10.570767257167875</v>
      </c>
      <c r="V272" s="7">
        <f t="shared" ca="1" si="129"/>
        <v>110.44309966302689</v>
      </c>
      <c r="W272" s="23">
        <f t="shared" ca="1" si="130"/>
        <v>0.34345192170636657</v>
      </c>
      <c r="X272" s="24">
        <f t="shared" ca="1" si="131"/>
        <v>3.6665533753514112E-2</v>
      </c>
      <c r="Y272" s="24">
        <f t="shared" ca="1" si="132"/>
        <v>0.65023830965921903</v>
      </c>
      <c r="Z272" s="7">
        <f t="shared" ca="1" si="133"/>
        <v>883.54479730421508</v>
      </c>
      <c r="AA272" s="7">
        <f t="shared" ca="1" si="134"/>
        <v>225.42923274283211</v>
      </c>
      <c r="AB272" s="7">
        <f t="shared" ca="1" si="135"/>
        <v>-123.64269181429196</v>
      </c>
      <c r="AC272" s="7">
        <f t="shared" ca="1" si="136"/>
        <v>93.862650923557567</v>
      </c>
      <c r="AD272" s="7">
        <f t="shared" ca="1" si="137"/>
        <v>-3.8626509235575668</v>
      </c>
      <c r="AE272" s="7">
        <f t="shared" ca="1" si="138"/>
        <v>8.5458318153246199E-2</v>
      </c>
      <c r="AF272" s="7">
        <f t="shared" ca="1" si="139"/>
        <v>-3.7771926054043208</v>
      </c>
      <c r="AG272" s="7" t="e">
        <f ca="1">IF(AB272&gt;0,MOD(DEGREES(ACOS(((SIN(RADIANS(A272))*COS(RADIANS(AC272)))-SIN(RADIANS(S272)))/(COS(RADIANS(A272))*SIN(RADIANS(AC272)))))+180,360),MOD(540-DEGREES(ACOS(((SIN(RADIANS(A272))*COS(RADIANS(AC272)))-SIN(RADIANS(S272)))/(COS(RADIANS(#REF!))*SIN(RADIANS(AC272))))),360))</f>
        <v>#REF!</v>
      </c>
    </row>
    <row r="273" spans="1:33" x14ac:dyDescent="0.2">
      <c r="A273" s="12">
        <f t="shared" ca="1" si="140"/>
        <v>-40</v>
      </c>
      <c r="B273" s="12">
        <f t="shared" ca="1" si="141"/>
        <v>-14</v>
      </c>
      <c r="C273" s="3">
        <f t="shared" ca="1" si="143"/>
        <v>-6</v>
      </c>
      <c r="D273" s="2">
        <f t="shared" ca="1" si="142"/>
        <v>42249</v>
      </c>
      <c r="E273" s="5">
        <v>0</v>
      </c>
      <c r="F273" s="7">
        <f t="shared" ca="1" si="113"/>
        <v>2457267.75</v>
      </c>
      <c r="G273" s="7">
        <f t="shared" ca="1" si="114"/>
        <v>0.15668035592060234</v>
      </c>
      <c r="H273" s="7">
        <f t="shared" ca="1" si="115"/>
        <v>161.07989782325785</v>
      </c>
      <c r="I273" s="7">
        <f t="shared" ca="1" si="116"/>
        <v>5997.8731184677235</v>
      </c>
      <c r="J273" s="7">
        <f t="shared" ca="1" si="117"/>
        <v>1.6702044517553576E-2</v>
      </c>
      <c r="K273" s="7">
        <f t="shared" ca="1" si="118"/>
        <v>-1.602822494116362</v>
      </c>
      <c r="L273" s="7">
        <f t="shared" ca="1" si="119"/>
        <v>159.47707532914148</v>
      </c>
      <c r="M273" s="7">
        <f t="shared" ca="1" si="120"/>
        <v>5996.2702959736071</v>
      </c>
      <c r="N273" s="7">
        <f t="shared" ca="1" si="121"/>
        <v>1.0090805131559628</v>
      </c>
      <c r="O273" s="7">
        <f t="shared" ca="1" si="122"/>
        <v>159.47155205561489</v>
      </c>
      <c r="P273" s="7">
        <f t="shared" ca="1" si="123"/>
        <v>23.437253611563104</v>
      </c>
      <c r="Q273" s="7">
        <f t="shared" ca="1" si="124"/>
        <v>23.434695169304845</v>
      </c>
      <c r="R273" s="7">
        <f t="shared" ca="1" si="125"/>
        <v>161.03913642362016</v>
      </c>
      <c r="S273" s="7">
        <f t="shared" ca="1" si="126"/>
        <v>8.0168119840690064</v>
      </c>
      <c r="T273" s="7">
        <f t="shared" ca="1" si="127"/>
        <v>4.301717478939375E-2</v>
      </c>
      <c r="U273" s="7">
        <f t="shared" ca="1" si="128"/>
        <v>0.12834000793996686</v>
      </c>
      <c r="V273" s="7">
        <f t="shared" ca="1" si="129"/>
        <v>84.31763764296457</v>
      </c>
      <c r="W273" s="23">
        <f t="shared" ca="1" si="130"/>
        <v>0.28879976388337503</v>
      </c>
      <c r="X273" s="24">
        <f t="shared" ca="1" si="131"/>
        <v>5.4584103764029002E-2</v>
      </c>
      <c r="Y273" s="24">
        <f t="shared" ca="1" si="132"/>
        <v>0.52301542400272105</v>
      </c>
      <c r="Z273" s="7">
        <f t="shared" ca="1" si="133"/>
        <v>674.54110114371656</v>
      </c>
      <c r="AA273" s="7">
        <f t="shared" ca="1" si="134"/>
        <v>304.12834000793998</v>
      </c>
      <c r="AB273" s="7">
        <f t="shared" ca="1" si="135"/>
        <v>-103.967914998015</v>
      </c>
      <c r="AC273" s="7">
        <f t="shared" ca="1" si="136"/>
        <v>105.8276828879912</v>
      </c>
      <c r="AD273" s="7">
        <f t="shared" ca="1" si="137"/>
        <v>-15.827682887991202</v>
      </c>
      <c r="AE273" s="7">
        <f t="shared" ca="1" si="138"/>
        <v>2.0353207950439246E-2</v>
      </c>
      <c r="AF273" s="7">
        <f t="shared" ca="1" si="139"/>
        <v>-15.807329680040763</v>
      </c>
      <c r="AG273" s="7" t="e">
        <f ca="1">IF(AB273&gt;0,MOD(DEGREES(ACOS(((SIN(RADIANS(A273))*COS(RADIANS(AC273)))-SIN(RADIANS(S273)))/(COS(RADIANS(A273))*SIN(RADIANS(AC273)))))+180,360),MOD(540-DEGREES(ACOS(((SIN(RADIANS(A273))*COS(RADIANS(AC273)))-SIN(RADIANS(S273)))/(COS(RADIANS(#REF!))*SIN(RADIANS(AC273))))),360))</f>
        <v>#REF!</v>
      </c>
    </row>
    <row r="274" spans="1:33" x14ac:dyDescent="0.2">
      <c r="A274" s="12">
        <f t="shared" ca="1" si="140"/>
        <v>77</v>
      </c>
      <c r="B274" s="12">
        <f t="shared" ca="1" si="141"/>
        <v>-171</v>
      </c>
      <c r="C274" s="3">
        <f t="shared" ca="1" si="143"/>
        <v>-9</v>
      </c>
      <c r="D274" s="2">
        <f t="shared" ca="1" si="142"/>
        <v>38650</v>
      </c>
      <c r="E274" s="5">
        <v>0</v>
      </c>
      <c r="F274" s="7">
        <f t="shared" ca="1" si="113"/>
        <v>2453668.875</v>
      </c>
      <c r="G274" s="7">
        <f t="shared" ca="1" si="114"/>
        <v>5.8148528405201919E-2</v>
      </c>
      <c r="H274" s="7">
        <f t="shared" ca="1" si="115"/>
        <v>213.85824809408678</v>
      </c>
      <c r="I274" s="7">
        <f t="shared" ca="1" si="116"/>
        <v>2450.8209078286591</v>
      </c>
      <c r="J274" s="7">
        <f t="shared" ca="1" si="117"/>
        <v>1.6706189181906885E-2</v>
      </c>
      <c r="K274" s="7">
        <f t="shared" ca="1" si="118"/>
        <v>-1.8024563081735732</v>
      </c>
      <c r="L274" s="7">
        <f t="shared" ca="1" si="119"/>
        <v>212.05579178591321</v>
      </c>
      <c r="M274" s="7">
        <f t="shared" ca="1" si="120"/>
        <v>2449.0184515204855</v>
      </c>
      <c r="N274" s="7">
        <f t="shared" ca="1" si="121"/>
        <v>0.99430881444218011</v>
      </c>
      <c r="O274" s="7">
        <f t="shared" ca="1" si="122"/>
        <v>212.04906127281103</v>
      </c>
      <c r="P274" s="7">
        <f t="shared" ca="1" si="123"/>
        <v>23.438534937501178</v>
      </c>
      <c r="Q274" s="7">
        <f t="shared" ca="1" si="124"/>
        <v>23.44103354887309</v>
      </c>
      <c r="R274" s="7">
        <f t="shared" ca="1" si="125"/>
        <v>-150.12729325577644</v>
      </c>
      <c r="S274" s="7">
        <f t="shared" ca="1" si="126"/>
        <v>-12.186433569520197</v>
      </c>
      <c r="T274" s="7">
        <f t="shared" ca="1" si="127"/>
        <v>4.3041109787284731E-2</v>
      </c>
      <c r="U274" s="7">
        <f t="shared" ca="1" si="128"/>
        <v>15.955631519122081</v>
      </c>
      <c r="V274" s="7">
        <f t="shared" ca="1" si="129"/>
        <v>29.621781363054485</v>
      </c>
      <c r="W274" s="23">
        <f t="shared" ca="1" si="130"/>
        <v>0.58891970033394303</v>
      </c>
      <c r="X274" s="24">
        <f t="shared" ca="1" si="131"/>
        <v>0.5066369743254584</v>
      </c>
      <c r="Y274" s="24">
        <f t="shared" ca="1" si="132"/>
        <v>0.67120242634242766</v>
      </c>
      <c r="Z274" s="7">
        <f t="shared" ca="1" si="133"/>
        <v>236.97425090443588</v>
      </c>
      <c r="AA274" s="7">
        <f t="shared" ca="1" si="134"/>
        <v>1311.9556315191221</v>
      </c>
      <c r="AB274" s="7">
        <f t="shared" ca="1" si="135"/>
        <v>147.98890787978053</v>
      </c>
      <c r="AC274" s="7">
        <f t="shared" ca="1" si="136"/>
        <v>113.08716086147633</v>
      </c>
      <c r="AD274" s="7">
        <f t="shared" ca="1" si="137"/>
        <v>-23.087160861476335</v>
      </c>
      <c r="AE274" s="7">
        <f t="shared" ca="1" si="138"/>
        <v>1.3535979927751171E-2</v>
      </c>
      <c r="AF274" s="7">
        <f t="shared" ca="1" si="139"/>
        <v>-23.073624881548582</v>
      </c>
      <c r="AG274" s="7">
        <f ca="1">IF(AB274&gt;0,MOD(DEGREES(ACOS(((SIN(RADIANS(A274))*COS(RADIANS(AC274)))-SIN(RADIANS(S274)))/(COS(RADIANS(A274))*SIN(RADIANS(AC274)))))+180,360),MOD(540-DEGREES(ACOS(((SIN(RADIANS(A274))*COS(RADIANS(AC274)))-SIN(RADIANS(S274)))/(COS(RADIANS(#REF!))*SIN(RADIANS(AC274))))),360))</f>
        <v>325.71918026243731</v>
      </c>
    </row>
    <row r="275" spans="1:33" x14ac:dyDescent="0.2">
      <c r="A275" s="12">
        <f t="shared" ca="1" si="140"/>
        <v>84</v>
      </c>
      <c r="B275" s="12">
        <f t="shared" ca="1" si="141"/>
        <v>-22</v>
      </c>
      <c r="C275" s="3">
        <f t="shared" ca="1" si="143"/>
        <v>13</v>
      </c>
      <c r="D275" s="2">
        <f t="shared" ca="1" si="142"/>
        <v>40505</v>
      </c>
      <c r="E275" s="5">
        <v>0</v>
      </c>
      <c r="F275" s="7">
        <f t="shared" ca="1" si="113"/>
        <v>2455522.9583333335</v>
      </c>
      <c r="G275" s="7">
        <f t="shared" ca="1" si="114"/>
        <v>0.10891056354095793</v>
      </c>
      <c r="H275" s="7">
        <f t="shared" ca="1" si="115"/>
        <v>241.33059369002603</v>
      </c>
      <c r="I275" s="7">
        <f t="shared" ca="1" si="116"/>
        <v>4278.2059622000706</v>
      </c>
      <c r="J275" s="7">
        <f t="shared" ca="1" si="117"/>
        <v>1.6704054223787002E-2</v>
      </c>
      <c r="K275" s="7">
        <f t="shared" ca="1" si="118"/>
        <v>-1.2957387529765725</v>
      </c>
      <c r="L275" s="7">
        <f t="shared" ca="1" si="119"/>
        <v>240.03485493704946</v>
      </c>
      <c r="M275" s="7">
        <f t="shared" ca="1" si="120"/>
        <v>4276.9102234470938</v>
      </c>
      <c r="N275" s="7">
        <f t="shared" ca="1" si="121"/>
        <v>0.98767365120161899</v>
      </c>
      <c r="O275" s="7">
        <f t="shared" ca="1" si="122"/>
        <v>240.03393089935079</v>
      </c>
      <c r="P275" s="7">
        <f t="shared" ca="1" si="123"/>
        <v>23.437874818697679</v>
      </c>
      <c r="Q275" s="7">
        <f t="shared" ca="1" si="124"/>
        <v>23.438070870068849</v>
      </c>
      <c r="R275" s="7">
        <f t="shared" ca="1" si="125"/>
        <v>-122.14569647253074</v>
      </c>
      <c r="S275" s="7">
        <f t="shared" ca="1" si="126"/>
        <v>-20.156520646181466</v>
      </c>
      <c r="T275" s="7">
        <f t="shared" ca="1" si="127"/>
        <v>4.3029921218444719E-2</v>
      </c>
      <c r="U275" s="7">
        <f t="shared" ca="1" si="128"/>
        <v>13.914346319410797</v>
      </c>
      <c r="V275" s="7" t="e">
        <f t="shared" ca="1" si="129"/>
        <v>#NUM!</v>
      </c>
      <c r="W275" s="23">
        <f t="shared" ca="1" si="130"/>
        <v>1.0931150372781868</v>
      </c>
      <c r="X275" s="24" t="e">
        <f t="shared" ca="1" si="131"/>
        <v>#NUM!</v>
      </c>
      <c r="Y275" s="24" t="e">
        <f t="shared" ca="1" si="132"/>
        <v>#NUM!</v>
      </c>
      <c r="Z275" s="7" t="e">
        <f t="shared" ca="1" si="133"/>
        <v>#NUM!</v>
      </c>
      <c r="AA275" s="7">
        <f t="shared" ca="1" si="134"/>
        <v>585.91434631941081</v>
      </c>
      <c r="AB275" s="7">
        <f t="shared" ca="1" si="135"/>
        <v>-33.521413420147297</v>
      </c>
      <c r="AC275" s="7">
        <f t="shared" ca="1" si="136"/>
        <v>105.12300336025561</v>
      </c>
      <c r="AD275" s="7">
        <f t="shared" ca="1" si="137"/>
        <v>-15.123003360255609</v>
      </c>
      <c r="AE275" s="7">
        <f t="shared" ca="1" si="138"/>
        <v>2.1350485300668076E-2</v>
      </c>
      <c r="AF275" s="7">
        <f t="shared" ca="1" si="139"/>
        <v>-15.10165287495494</v>
      </c>
      <c r="AG275" s="7" t="e">
        <f ca="1">IF(AB275&gt;0,MOD(DEGREES(ACOS(((SIN(RADIANS(A275))*COS(RADIANS(AC275)))-SIN(RADIANS(S275)))/(COS(RADIANS(A275))*SIN(RADIANS(AC275)))))+180,360),MOD(540-DEGREES(ACOS(((SIN(RADIANS(A275))*COS(RADIANS(AC275)))-SIN(RADIANS(S275)))/(COS(RADIANS(#REF!))*SIN(RADIANS(AC275))))),360))</f>
        <v>#REF!</v>
      </c>
    </row>
    <row r="276" spans="1:33" x14ac:dyDescent="0.2">
      <c r="A276" s="12">
        <f t="shared" ca="1" si="140"/>
        <v>69</v>
      </c>
      <c r="B276" s="12">
        <f t="shared" ca="1" si="141"/>
        <v>52</v>
      </c>
      <c r="C276" s="3">
        <f t="shared" ca="1" si="143"/>
        <v>-10</v>
      </c>
      <c r="D276" s="2">
        <f t="shared" ca="1" si="142"/>
        <v>41284</v>
      </c>
      <c r="E276" s="5">
        <v>0</v>
      </c>
      <c r="F276" s="7">
        <f t="shared" ca="1" si="113"/>
        <v>2456302.9166666665</v>
      </c>
      <c r="G276" s="7">
        <f t="shared" ca="1" si="114"/>
        <v>0.13026465890941852</v>
      </c>
      <c r="H276" s="7">
        <f t="shared" ca="1" si="115"/>
        <v>290.09446752639906</v>
      </c>
      <c r="I276" s="7">
        <f t="shared" ca="1" si="116"/>
        <v>5046.9331144817379</v>
      </c>
      <c r="J276" s="7">
        <f t="shared" ca="1" si="117"/>
        <v>1.6703155914576155E-2</v>
      </c>
      <c r="K276" s="7">
        <f t="shared" ca="1" si="118"/>
        <v>0.23592787243488439</v>
      </c>
      <c r="L276" s="7">
        <f t="shared" ca="1" si="119"/>
        <v>290.33039539883396</v>
      </c>
      <c r="M276" s="7">
        <f t="shared" ca="1" si="120"/>
        <v>5047.1690423541731</v>
      </c>
      <c r="N276" s="7">
        <f t="shared" ca="1" si="121"/>
        <v>0.98342415154835017</v>
      </c>
      <c r="O276" s="7">
        <f t="shared" ca="1" si="122"/>
        <v>290.32852741226048</v>
      </c>
      <c r="P276" s="7">
        <f t="shared" ca="1" si="123"/>
        <v>23.43759712610807</v>
      </c>
      <c r="Q276" s="7">
        <f t="shared" ca="1" si="124"/>
        <v>23.436059708545464</v>
      </c>
      <c r="R276" s="7">
        <f t="shared" ca="1" si="125"/>
        <v>-68.01173175591893</v>
      </c>
      <c r="S276" s="7">
        <f t="shared" ca="1" si="126"/>
        <v>-21.897883796400453</v>
      </c>
      <c r="T276" s="7">
        <f t="shared" ca="1" si="127"/>
        <v>4.3022326955718615E-2</v>
      </c>
      <c r="U276" s="7">
        <f t="shared" ca="1" si="128"/>
        <v>-7.5759507271074735</v>
      </c>
      <c r="V276" s="7" t="e">
        <f t="shared" ca="1" si="129"/>
        <v>#NUM!</v>
      </c>
      <c r="W276" s="23">
        <f t="shared" ca="1" si="130"/>
        <v>-5.5850034217286453E-2</v>
      </c>
      <c r="X276" s="24" t="e">
        <f t="shared" ca="1" si="131"/>
        <v>#NUM!</v>
      </c>
      <c r="Y276" s="24" t="e">
        <f t="shared" ca="1" si="132"/>
        <v>#NUM!</v>
      </c>
      <c r="Z276" s="7" t="e">
        <f t="shared" ca="1" si="133"/>
        <v>#NUM!</v>
      </c>
      <c r="AA276" s="7">
        <f t="shared" ca="1" si="134"/>
        <v>800.42404927289249</v>
      </c>
      <c r="AB276" s="7">
        <f t="shared" ca="1" si="135"/>
        <v>20.106012318223122</v>
      </c>
      <c r="AC276" s="7">
        <f t="shared" ca="1" si="136"/>
        <v>92.059324469139185</v>
      </c>
      <c r="AD276" s="7">
        <f t="shared" ca="1" si="137"/>
        <v>-2.0593244691391845</v>
      </c>
      <c r="AE276" s="7">
        <f t="shared" ca="1" si="138"/>
        <v>0.16046731955530399</v>
      </c>
      <c r="AF276" s="7">
        <f t="shared" ca="1" si="139"/>
        <v>-1.8988571495838806</v>
      </c>
      <c r="AG276" s="7">
        <f ca="1">IF(AB276&gt;0,MOD(DEGREES(ACOS(((SIN(RADIANS(A276))*COS(RADIANS(AC276)))-SIN(RADIANS(S276)))/(COS(RADIANS(A276))*SIN(RADIANS(AC276)))))+180,360),MOD(540-DEGREES(ACOS(((SIN(RADIANS(A276))*COS(RADIANS(AC276)))-SIN(RADIANS(S276)))/(COS(RADIANS(#REF!))*SIN(RADIANS(AC276))))),360))</f>
        <v>198.61226699334853</v>
      </c>
    </row>
    <row r="277" spans="1:33" x14ac:dyDescent="0.2">
      <c r="A277" s="12">
        <f t="shared" ca="1" si="140"/>
        <v>-37</v>
      </c>
      <c r="B277" s="12">
        <f t="shared" ca="1" si="141"/>
        <v>96</v>
      </c>
      <c r="C277" s="3">
        <f t="shared" ca="1" si="143"/>
        <v>-13</v>
      </c>
      <c r="D277" s="2">
        <f t="shared" ca="1" si="142"/>
        <v>43308</v>
      </c>
      <c r="E277" s="5">
        <v>0</v>
      </c>
      <c r="F277" s="7">
        <f t="shared" ca="1" si="113"/>
        <v>2458327.0416666665</v>
      </c>
      <c r="G277" s="7">
        <f t="shared" ca="1" si="114"/>
        <v>0.18568218115445617</v>
      </c>
      <c r="H277" s="7">
        <f t="shared" ca="1" si="115"/>
        <v>125.16793572762981</v>
      </c>
      <c r="I277" s="7">
        <f t="shared" ca="1" si="116"/>
        <v>7041.9112820369082</v>
      </c>
      <c r="J277" s="7">
        <f t="shared" ca="1" si="117"/>
        <v>1.6700824109804377E-2</v>
      </c>
      <c r="K277" s="7">
        <f t="shared" ca="1" si="118"/>
        <v>-0.70057173239130466</v>
      </c>
      <c r="L277" s="7">
        <f t="shared" ca="1" si="119"/>
        <v>124.4673639952385</v>
      </c>
      <c r="M277" s="7">
        <f t="shared" ca="1" si="120"/>
        <v>7041.2107103045173</v>
      </c>
      <c r="N277" s="7">
        <f t="shared" ca="1" si="121"/>
        <v>1.0155333931193629</v>
      </c>
      <c r="O277" s="7">
        <f t="shared" ca="1" si="122"/>
        <v>124.45780226081169</v>
      </c>
      <c r="P277" s="7">
        <f t="shared" ca="1" si="123"/>
        <v>23.436876466653889</v>
      </c>
      <c r="Q277" s="7">
        <f t="shared" ca="1" si="124"/>
        <v>23.435375157664037</v>
      </c>
      <c r="R277" s="7">
        <f t="shared" ca="1" si="125"/>
        <v>126.79249278706972</v>
      </c>
      <c r="S277" s="7">
        <f t="shared" ca="1" si="126"/>
        <v>19.143347413945293</v>
      </c>
      <c r="T277" s="7">
        <f t="shared" ca="1" si="127"/>
        <v>4.3019742217326677E-2</v>
      </c>
      <c r="U277" s="7">
        <f t="shared" ca="1" si="128"/>
        <v>-6.5347817667024506</v>
      </c>
      <c r="V277" s="7">
        <f t="shared" ca="1" si="129"/>
        <v>75.977027969258558</v>
      </c>
      <c r="W277" s="23">
        <f t="shared" ca="1" si="130"/>
        <v>-0.30379529043978998</v>
      </c>
      <c r="X277" s="24">
        <f t="shared" ca="1" si="131"/>
        <v>-0.51484259035439706</v>
      </c>
      <c r="Y277" s="24">
        <f t="shared" ca="1" si="132"/>
        <v>-9.2747990525182872E-2</v>
      </c>
      <c r="Z277" s="7">
        <f t="shared" ca="1" si="133"/>
        <v>607.81622375406846</v>
      </c>
      <c r="AA277" s="7">
        <f t="shared" ca="1" si="134"/>
        <v>1157.4652182332975</v>
      </c>
      <c r="AB277" s="7">
        <f t="shared" ca="1" si="135"/>
        <v>109.36630455832437</v>
      </c>
      <c r="AC277" s="7">
        <f t="shared" ca="1" si="136"/>
        <v>116.58612205980509</v>
      </c>
      <c r="AD277" s="7">
        <f t="shared" ca="1" si="137"/>
        <v>-26.586122059805092</v>
      </c>
      <c r="AE277" s="7">
        <f t="shared" ca="1" si="138"/>
        <v>1.1529398028730261E-2</v>
      </c>
      <c r="AF277" s="7">
        <f t="shared" ca="1" si="139"/>
        <v>-26.574592661776361</v>
      </c>
      <c r="AG277" s="7">
        <f ca="1">IF(AB277&gt;0,MOD(DEGREES(ACOS(((SIN(RADIANS(A277))*COS(RADIANS(AC277)))-SIN(RADIANS(S277)))/(COS(RADIANS(A277))*SIN(RADIANS(AC277)))))+180,360),MOD(540-DEGREES(ACOS(((SIN(RADIANS(A277))*COS(RADIANS(AC277)))-SIN(RADIANS(S277)))/(COS(RADIANS(#REF!))*SIN(RADIANS(AC277))))),360))</f>
        <v>274.70605783172476</v>
      </c>
    </row>
    <row r="278" spans="1:33" x14ac:dyDescent="0.2">
      <c r="A278" s="12">
        <f t="shared" ca="1" si="140"/>
        <v>-68</v>
      </c>
      <c r="B278" s="12">
        <f t="shared" ca="1" si="141"/>
        <v>-73</v>
      </c>
      <c r="C278" s="3">
        <f t="shared" ca="1" si="143"/>
        <v>6</v>
      </c>
      <c r="D278" s="2">
        <f t="shared" ca="1" si="142"/>
        <v>37751</v>
      </c>
      <c r="E278" s="5">
        <v>0</v>
      </c>
      <c r="F278" s="7">
        <f t="shared" ca="1" si="113"/>
        <v>2452769.25</v>
      </c>
      <c r="G278" s="7">
        <f t="shared" ca="1" si="114"/>
        <v>3.3518138261464749E-2</v>
      </c>
      <c r="H278" s="7">
        <f t="shared" ca="1" si="115"/>
        <v>47.145241021743459</v>
      </c>
      <c r="I278" s="7">
        <f t="shared" ca="1" si="116"/>
        <v>1564.150254728966</v>
      </c>
      <c r="J278" s="7">
        <f t="shared" ca="1" si="117"/>
        <v>1.6707224855678812E-2</v>
      </c>
      <c r="K278" s="7">
        <f t="shared" ca="1" si="118"/>
        <v>1.5658194833625836</v>
      </c>
      <c r="L278" s="7">
        <f t="shared" ca="1" si="119"/>
        <v>48.71106050510604</v>
      </c>
      <c r="M278" s="7">
        <f t="shared" ca="1" si="120"/>
        <v>1565.7160742123285</v>
      </c>
      <c r="N278" s="7">
        <f t="shared" ca="1" si="121"/>
        <v>1.0095683684101464</v>
      </c>
      <c r="O278" s="7">
        <f t="shared" ca="1" si="122"/>
        <v>48.701222115235943</v>
      </c>
      <c r="P278" s="7">
        <f t="shared" ca="1" si="123"/>
        <v>23.438855235489644</v>
      </c>
      <c r="Q278" s="7">
        <f t="shared" ca="1" si="124"/>
        <v>23.440127048270636</v>
      </c>
      <c r="R278" s="7">
        <f t="shared" ca="1" si="125"/>
        <v>46.243769151028438</v>
      </c>
      <c r="S278" s="7">
        <f t="shared" ca="1" si="126"/>
        <v>17.38862660769195</v>
      </c>
      <c r="T278" s="7">
        <f t="shared" ca="1" si="127"/>
        <v>4.3037686216814981E-2</v>
      </c>
      <c r="U278" s="7">
        <f t="shared" ca="1" si="128"/>
        <v>3.5634854811314383</v>
      </c>
      <c r="V278" s="7">
        <f t="shared" ca="1" si="129"/>
        <v>42.740231473142579</v>
      </c>
      <c r="W278" s="23">
        <f t="shared" ca="1" si="130"/>
        <v>0.9503031350825476</v>
      </c>
      <c r="X278" s="24">
        <f t="shared" ca="1" si="131"/>
        <v>0.83158026987937372</v>
      </c>
      <c r="Y278" s="24">
        <f t="shared" ca="1" si="132"/>
        <v>1.0690260002857215</v>
      </c>
      <c r="Z278" s="7">
        <f t="shared" ca="1" si="133"/>
        <v>341.92185178514063</v>
      </c>
      <c r="AA278" s="7">
        <f t="shared" ca="1" si="134"/>
        <v>791.56348548113147</v>
      </c>
      <c r="AB278" s="7">
        <f t="shared" ca="1" si="135"/>
        <v>17.890871370282866</v>
      </c>
      <c r="AC278" s="7">
        <f t="shared" ca="1" si="136"/>
        <v>86.381663375167392</v>
      </c>
      <c r="AD278" s="7">
        <f t="shared" ca="1" si="137"/>
        <v>3.6183366248326081</v>
      </c>
      <c r="AE278" s="7">
        <f t="shared" ca="1" si="138"/>
        <v>0.20269591571912624</v>
      </c>
      <c r="AF278" s="7">
        <f t="shared" ca="1" si="139"/>
        <v>3.8210325405517342</v>
      </c>
      <c r="AG278" s="7">
        <f ca="1">IF(AB278&gt;0,MOD(DEGREES(ACOS(((SIN(RADIANS(A278))*COS(RADIANS(AC278)))-SIN(RADIANS(S278)))/(COS(RADIANS(A278))*SIN(RADIANS(AC278)))))+180,360),MOD(540-DEGREES(ACOS(((SIN(RADIANS(A278))*COS(RADIANS(AC278)))-SIN(RADIANS(S278)))/(COS(RADIANS(#REF!))*SIN(RADIANS(AC278))))),360))</f>
        <v>342.91733100998113</v>
      </c>
    </row>
    <row r="279" spans="1:33" x14ac:dyDescent="0.2">
      <c r="A279" s="12">
        <f t="shared" ca="1" si="140"/>
        <v>-59</v>
      </c>
      <c r="B279" s="12">
        <f t="shared" ca="1" si="141"/>
        <v>46</v>
      </c>
      <c r="C279" s="3">
        <f t="shared" ca="1" si="143"/>
        <v>9</v>
      </c>
      <c r="D279" s="2">
        <f t="shared" ca="1" si="142"/>
        <v>40663</v>
      </c>
      <c r="E279" s="5">
        <v>0</v>
      </c>
      <c r="F279" s="7">
        <f t="shared" ca="1" si="113"/>
        <v>2455681.125</v>
      </c>
      <c r="G279" s="7">
        <f t="shared" ca="1" si="114"/>
        <v>0.11324093086926762</v>
      </c>
      <c r="H279" s="7">
        <f t="shared" ca="1" si="115"/>
        <v>37.227151447532378</v>
      </c>
      <c r="I279" s="7">
        <f t="shared" ca="1" si="116"/>
        <v>4434.0950732782057</v>
      </c>
      <c r="J279" s="7">
        <f t="shared" ca="1" si="117"/>
        <v>1.6703872066250531E-2</v>
      </c>
      <c r="K279" s="7">
        <f t="shared" ca="1" si="118"/>
        <v>1.7323018205616318</v>
      </c>
      <c r="L279" s="7">
        <f t="shared" ca="1" si="119"/>
        <v>38.959453268094009</v>
      </c>
      <c r="M279" s="7">
        <f t="shared" ca="1" si="120"/>
        <v>4435.8273750987673</v>
      </c>
      <c r="N279" s="7">
        <f t="shared" ca="1" si="121"/>
        <v>1.0070505358383766</v>
      </c>
      <c r="O279" s="7">
        <f t="shared" ca="1" si="122"/>
        <v>38.958531720884359</v>
      </c>
      <c r="P279" s="7">
        <f t="shared" ca="1" si="123"/>
        <v>23.437818505802284</v>
      </c>
      <c r="Q279" s="7">
        <f t="shared" ca="1" si="124"/>
        <v>23.437640670860677</v>
      </c>
      <c r="R279" s="7">
        <f t="shared" ca="1" si="125"/>
        <v>36.570712910197635</v>
      </c>
      <c r="S279" s="7">
        <f t="shared" ca="1" si="126"/>
        <v>14.482770315725926</v>
      </c>
      <c r="T279" s="7">
        <f t="shared" ca="1" si="127"/>
        <v>4.3028296700250809E-2</v>
      </c>
      <c r="U279" s="7">
        <f t="shared" ca="1" si="128"/>
        <v>2.6224462902392021</v>
      </c>
      <c r="V279" s="7">
        <f t="shared" ca="1" si="129"/>
        <v>66.37652664351198</v>
      </c>
      <c r="W279" s="23">
        <f t="shared" ca="1" si="130"/>
        <v>0.74540107896511165</v>
      </c>
      <c r="X279" s="24">
        <f t="shared" ca="1" si="131"/>
        <v>0.56102183828868946</v>
      </c>
      <c r="Y279" s="24">
        <f t="shared" ca="1" si="132"/>
        <v>0.92978031964153385</v>
      </c>
      <c r="Z279" s="7">
        <f t="shared" ca="1" si="133"/>
        <v>531.01221314809584</v>
      </c>
      <c r="AA279" s="7">
        <f t="shared" ca="1" si="134"/>
        <v>1086.6224462902392</v>
      </c>
      <c r="AB279" s="7">
        <f t="shared" ca="1" si="135"/>
        <v>91.655611572559792</v>
      </c>
      <c r="AC279" s="7">
        <f t="shared" ca="1" si="136"/>
        <v>103.22499325372084</v>
      </c>
      <c r="AD279" s="7">
        <f t="shared" ca="1" si="137"/>
        <v>-13.224993253720839</v>
      </c>
      <c r="AE279" s="7">
        <f t="shared" ca="1" si="138"/>
        <v>2.4552340878410305E-2</v>
      </c>
      <c r="AF279" s="7">
        <f t="shared" ca="1" si="139"/>
        <v>-13.20044091284243</v>
      </c>
      <c r="AG279" s="7">
        <f ca="1">IF(AB279&gt;0,MOD(DEGREES(ACOS(((SIN(RADIANS(A279))*COS(RADIANS(AC279)))-SIN(RADIANS(S279)))/(COS(RADIANS(A279))*SIN(RADIANS(AC279)))))+180,360),MOD(540-DEGREES(ACOS(((SIN(RADIANS(A279))*COS(RADIANS(AC279)))-SIN(RADIANS(S279)))/(COS(RADIANS(#REF!))*SIN(RADIANS(AC279))))),360))</f>
        <v>276.18176407163168</v>
      </c>
    </row>
    <row r="280" spans="1:33" x14ac:dyDescent="0.2">
      <c r="A280" s="12">
        <f t="shared" ca="1" si="140"/>
        <v>22</v>
      </c>
      <c r="B280" s="12">
        <f t="shared" ca="1" si="141"/>
        <v>-77</v>
      </c>
      <c r="C280" s="3">
        <f t="shared" ca="1" si="143"/>
        <v>3</v>
      </c>
      <c r="D280" s="2">
        <f t="shared" ca="1" si="142"/>
        <v>38846</v>
      </c>
      <c r="E280" s="5">
        <v>0</v>
      </c>
      <c r="F280" s="7">
        <f t="shared" ca="1" si="113"/>
        <v>2453864.375</v>
      </c>
      <c r="G280" s="7">
        <f t="shared" ca="1" si="114"/>
        <v>6.3501026694045171E-2</v>
      </c>
      <c r="H280" s="7">
        <f t="shared" ca="1" si="115"/>
        <v>46.552307203623513</v>
      </c>
      <c r="I280" s="7">
        <f t="shared" ca="1" si="116"/>
        <v>2643.5057628057875</v>
      </c>
      <c r="J280" s="7">
        <f t="shared" ca="1" si="117"/>
        <v>1.6705964096438267E-2</v>
      </c>
      <c r="K280" s="7">
        <f t="shared" ca="1" si="118"/>
        <v>1.5778514964905335</v>
      </c>
      <c r="L280" s="7">
        <f t="shared" ca="1" si="119"/>
        <v>48.130158700114045</v>
      </c>
      <c r="M280" s="7">
        <f t="shared" ca="1" si="120"/>
        <v>2645.083614302278</v>
      </c>
      <c r="N280" s="7">
        <f t="shared" ca="1" si="121"/>
        <v>1.0094144347722147</v>
      </c>
      <c r="O280" s="7">
        <f t="shared" ca="1" si="122"/>
        <v>48.124283507561756</v>
      </c>
      <c r="P280" s="7">
        <f t="shared" ca="1" si="123"/>
        <v>23.438465332644569</v>
      </c>
      <c r="Q280" s="7">
        <f t="shared" ca="1" si="124"/>
        <v>23.441023410596365</v>
      </c>
      <c r="R280" s="7">
        <f t="shared" ca="1" si="125"/>
        <v>45.662839768287171</v>
      </c>
      <c r="S280" s="7">
        <f t="shared" ca="1" si="126"/>
        <v>17.229709353230376</v>
      </c>
      <c r="T280" s="7">
        <f t="shared" ca="1" si="127"/>
        <v>4.3041071497355796E-2</v>
      </c>
      <c r="U280" s="7">
        <f t="shared" ca="1" si="128"/>
        <v>3.5315918404334146</v>
      </c>
      <c r="V280" s="7">
        <f t="shared" ca="1" si="129"/>
        <v>98.146990200034068</v>
      </c>
      <c r="W280" s="23">
        <f t="shared" ca="1" si="130"/>
        <v>0.83643639455525454</v>
      </c>
      <c r="X280" s="24">
        <f t="shared" ca="1" si="131"/>
        <v>0.5638058662218266</v>
      </c>
      <c r="Y280" s="24">
        <f t="shared" ca="1" si="132"/>
        <v>1.1090669228886825</v>
      </c>
      <c r="Z280" s="7">
        <f t="shared" ca="1" si="133"/>
        <v>785.17592160027255</v>
      </c>
      <c r="AA280" s="7">
        <f t="shared" ca="1" si="134"/>
        <v>955.53159184043341</v>
      </c>
      <c r="AB280" s="7">
        <f t="shared" ca="1" si="135"/>
        <v>58.882897960108352</v>
      </c>
      <c r="AC280" s="7">
        <f t="shared" ca="1" si="136"/>
        <v>55.346244827336953</v>
      </c>
      <c r="AD280" s="7">
        <f t="shared" ca="1" si="137"/>
        <v>34.653755172663047</v>
      </c>
      <c r="AE280" s="7">
        <f t="shared" ca="1" si="138"/>
        <v>2.328903579974723E-2</v>
      </c>
      <c r="AF280" s="7">
        <f t="shared" ca="1" si="139"/>
        <v>34.677044208462796</v>
      </c>
      <c r="AG280" s="7">
        <f ca="1">IF(AB280&gt;0,MOD(DEGREES(ACOS(((SIN(RADIANS(A280))*COS(RADIANS(AC280)))-SIN(RADIANS(S280)))/(COS(RADIANS(A280))*SIN(RADIANS(AC280)))))+180,360),MOD(540-DEGREES(ACOS(((SIN(RADIANS(A280))*COS(RADIANS(AC280)))-SIN(RADIANS(S280)))/(COS(RADIANS(#REF!))*SIN(RADIANS(AC280))))),360))</f>
        <v>276.26230928269445</v>
      </c>
    </row>
    <row r="281" spans="1:33" x14ac:dyDescent="0.2">
      <c r="A281" s="12">
        <f t="shared" ca="1" si="140"/>
        <v>-63</v>
      </c>
      <c r="B281" s="12">
        <f t="shared" ca="1" si="141"/>
        <v>-5</v>
      </c>
      <c r="C281" s="3">
        <f t="shared" ca="1" si="143"/>
        <v>9</v>
      </c>
      <c r="D281" s="2">
        <f t="shared" ca="1" si="142"/>
        <v>40748</v>
      </c>
      <c r="E281" s="5">
        <v>0</v>
      </c>
      <c r="F281" s="7">
        <f t="shared" ca="1" si="113"/>
        <v>2455766.125</v>
      </c>
      <c r="G281" s="7">
        <f t="shared" ca="1" si="114"/>
        <v>0.11556810403832991</v>
      </c>
      <c r="H281" s="7">
        <f t="shared" ca="1" si="115"/>
        <v>121.00717722294303</v>
      </c>
      <c r="I281" s="7">
        <f t="shared" ca="1" si="116"/>
        <v>4517.8710971429755</v>
      </c>
      <c r="J281" s="7">
        <f t="shared" ca="1" si="117"/>
        <v>1.6703774171407029E-2</v>
      </c>
      <c r="K281" s="7">
        <f t="shared" ca="1" si="118"/>
        <v>-0.57593633693203972</v>
      </c>
      <c r="L281" s="7">
        <f t="shared" ca="1" si="119"/>
        <v>120.43124088601098</v>
      </c>
      <c r="M281" s="7">
        <f t="shared" ca="1" si="120"/>
        <v>4517.2951608060439</v>
      </c>
      <c r="N281" s="7">
        <f t="shared" ca="1" si="121"/>
        <v>1.0159245022808396</v>
      </c>
      <c r="O281" s="7">
        <f t="shared" ca="1" si="122"/>
        <v>120.43027857365516</v>
      </c>
      <c r="P281" s="7">
        <f t="shared" ca="1" si="123"/>
        <v>23.437788242813284</v>
      </c>
      <c r="Q281" s="7">
        <f t="shared" ca="1" si="124"/>
        <v>23.437410538746779</v>
      </c>
      <c r="R281" s="7">
        <f t="shared" ca="1" si="125"/>
        <v>122.62855545002972</v>
      </c>
      <c r="S281" s="7">
        <f t="shared" ca="1" si="126"/>
        <v>20.057062947624516</v>
      </c>
      <c r="T281" s="7">
        <f t="shared" ca="1" si="127"/>
        <v>4.3027427689021042E-2</v>
      </c>
      <c r="U281" s="7">
        <f t="shared" ca="1" si="128"/>
        <v>-6.4860967133669893</v>
      </c>
      <c r="V281" s="7">
        <f t="shared" ca="1" si="129"/>
        <v>46.96415446285927</v>
      </c>
      <c r="W281" s="23">
        <f t="shared" ca="1" si="130"/>
        <v>0.89339312271761595</v>
      </c>
      <c r="X281" s="24">
        <f t="shared" ca="1" si="131"/>
        <v>0.76293713809856245</v>
      </c>
      <c r="Y281" s="24">
        <f t="shared" ca="1" si="132"/>
        <v>1.0238491073366696</v>
      </c>
      <c r="Z281" s="7">
        <f t="shared" ca="1" si="133"/>
        <v>375.71323570287416</v>
      </c>
      <c r="AA281" s="7">
        <f t="shared" ca="1" si="134"/>
        <v>873.51390328663297</v>
      </c>
      <c r="AB281" s="7">
        <f t="shared" ca="1" si="135"/>
        <v>38.378475821658242</v>
      </c>
      <c r="AC281" s="7">
        <f t="shared" ca="1" si="136"/>
        <v>88.353385371499797</v>
      </c>
      <c r="AD281" s="7">
        <f t="shared" ca="1" si="137"/>
        <v>1.6466146285002026</v>
      </c>
      <c r="AE281" s="7">
        <f t="shared" ca="1" si="138"/>
        <v>0.30838952423122895</v>
      </c>
      <c r="AF281" s="7">
        <f t="shared" ca="1" si="139"/>
        <v>1.9550041527314315</v>
      </c>
      <c r="AG281" s="7">
        <f ca="1">IF(AB281&gt;0,MOD(DEGREES(ACOS(((SIN(RADIANS(A281))*COS(RADIANS(AC281)))-SIN(RADIANS(S281)))/(COS(RADIANS(A281))*SIN(RADIANS(AC281)))))+180,360),MOD(540-DEGREES(ACOS(((SIN(RADIANS(A281))*COS(RADIANS(AC281)))-SIN(RADIANS(S281)))/(COS(RADIANS(#REF!))*SIN(RADIANS(AC281))))),360))</f>
        <v>324.30710939738429</v>
      </c>
    </row>
    <row r="282" spans="1:33" x14ac:dyDescent="0.2">
      <c r="A282" s="12">
        <f t="shared" ca="1" si="140"/>
        <v>13</v>
      </c>
      <c r="B282" s="12">
        <f t="shared" ca="1" si="141"/>
        <v>-27</v>
      </c>
      <c r="C282" s="3">
        <f t="shared" ca="1" si="143"/>
        <v>2</v>
      </c>
      <c r="D282" s="2">
        <f t="shared" ca="1" si="142"/>
        <v>36760</v>
      </c>
      <c r="E282" s="5">
        <v>0</v>
      </c>
      <c r="F282" s="7">
        <f t="shared" ca="1" si="113"/>
        <v>2451778.4166666665</v>
      </c>
      <c r="G282" s="7">
        <f t="shared" ca="1" si="114"/>
        <v>6.3906000456265969E-3</v>
      </c>
      <c r="H282" s="7">
        <f t="shared" ca="1" si="115"/>
        <v>150.53298133057319</v>
      </c>
      <c r="I282" s="7">
        <f t="shared" ca="1" si="116"/>
        <v>587.58464241951106</v>
      </c>
      <c r="J282" s="7">
        <f t="shared" ca="1" si="117"/>
        <v>1.6708365353171484E-2</v>
      </c>
      <c r="K282" s="7">
        <f t="shared" ca="1" si="118"/>
        <v>-1.3937431202534389</v>
      </c>
      <c r="L282" s="7">
        <f t="shared" ca="1" si="119"/>
        <v>149.13923821031975</v>
      </c>
      <c r="M282" s="7">
        <f t="shared" ca="1" si="120"/>
        <v>586.19089929925758</v>
      </c>
      <c r="N282" s="7">
        <f t="shared" ca="1" si="121"/>
        <v>1.011420439076522</v>
      </c>
      <c r="O282" s="7">
        <f t="shared" ca="1" si="122"/>
        <v>149.12913782530705</v>
      </c>
      <c r="P282" s="7">
        <f t="shared" ca="1" si="123"/>
        <v>23.439208006676456</v>
      </c>
      <c r="Q282" s="7">
        <f t="shared" ca="1" si="124"/>
        <v>23.438220923595523</v>
      </c>
      <c r="R282" s="7">
        <f t="shared" ca="1" si="125"/>
        <v>151.25643812052036</v>
      </c>
      <c r="S282" s="7">
        <f t="shared" ca="1" si="126"/>
        <v>11.776384781588428</v>
      </c>
      <c r="T282" s="7">
        <f t="shared" ca="1" si="127"/>
        <v>4.3030487858361388E-2</v>
      </c>
      <c r="U282" s="7">
        <f t="shared" ca="1" si="128"/>
        <v>-2.9364734787271556</v>
      </c>
      <c r="V282" s="7">
        <f t="shared" ca="1" si="129"/>
        <v>93.633433095485998</v>
      </c>
      <c r="W282" s="23">
        <f t="shared" ca="1" si="130"/>
        <v>0.66037255102689385</v>
      </c>
      <c r="X282" s="24">
        <f t="shared" ca="1" si="131"/>
        <v>0.40027968131721053</v>
      </c>
      <c r="Y282" s="24">
        <f t="shared" ca="1" si="132"/>
        <v>0.92046542073657722</v>
      </c>
      <c r="Z282" s="7">
        <f t="shared" ca="1" si="133"/>
        <v>749.06746476388798</v>
      </c>
      <c r="AA282" s="7">
        <f t="shared" ca="1" si="134"/>
        <v>1209.0635265212729</v>
      </c>
      <c r="AB282" s="7">
        <f t="shared" ca="1" si="135"/>
        <v>122.26588163031823</v>
      </c>
      <c r="AC282" s="7">
        <f t="shared" ca="1" si="136"/>
        <v>117.60070182323096</v>
      </c>
      <c r="AD282" s="7">
        <f t="shared" ca="1" si="137"/>
        <v>-27.600701823230963</v>
      </c>
      <c r="AE282" s="7">
        <f t="shared" ca="1" si="138"/>
        <v>1.1036662769753765E-2</v>
      </c>
      <c r="AF282" s="7">
        <f t="shared" ca="1" si="139"/>
        <v>-27.589665160461209</v>
      </c>
      <c r="AG282" s="7">
        <f ca="1">IF(AB282&gt;0,MOD(DEGREES(ACOS(((SIN(RADIANS(A282))*COS(RADIANS(AC282)))-SIN(RADIANS(S282)))/(COS(RADIANS(A282))*SIN(RADIANS(AC282)))))+180,360),MOD(540-DEGREES(ACOS(((SIN(RADIANS(A282))*COS(RADIANS(AC282)))-SIN(RADIANS(S282)))/(COS(RADIANS(#REF!))*SIN(RADIANS(AC282))))),360))</f>
        <v>290.91961529626587</v>
      </c>
    </row>
    <row r="283" spans="1:33" x14ac:dyDescent="0.2">
      <c r="A283" s="12">
        <f t="shared" ca="1" si="140"/>
        <v>72</v>
      </c>
      <c r="B283" s="12">
        <f t="shared" ca="1" si="141"/>
        <v>-29</v>
      </c>
      <c r="C283" s="3">
        <f t="shared" ca="1" si="143"/>
        <v>-13</v>
      </c>
      <c r="D283" s="2">
        <f t="shared" ca="1" si="142"/>
        <v>42021</v>
      </c>
      <c r="E283" s="5">
        <v>0</v>
      </c>
      <c r="F283" s="7">
        <f t="shared" ca="1" si="113"/>
        <v>2457040.0416666665</v>
      </c>
      <c r="G283" s="7">
        <f t="shared" ca="1" si="114"/>
        <v>0.15044604152406602</v>
      </c>
      <c r="H283" s="7">
        <f t="shared" ca="1" si="115"/>
        <v>296.63977960515513</v>
      </c>
      <c r="I283" s="7">
        <f t="shared" ca="1" si="116"/>
        <v>5773.4437212774337</v>
      </c>
      <c r="J283" s="7">
        <f t="shared" ca="1" si="117"/>
        <v>1.6702306832023207E-2</v>
      </c>
      <c r="K283" s="7">
        <f t="shared" ca="1" si="118"/>
        <v>0.45417932143119888</v>
      </c>
      <c r="L283" s="7">
        <f t="shared" ca="1" si="119"/>
        <v>297.09395892658631</v>
      </c>
      <c r="M283" s="7">
        <f t="shared" ca="1" si="120"/>
        <v>5773.8979005988649</v>
      </c>
      <c r="N283" s="7">
        <f t="shared" ca="1" si="121"/>
        <v>0.9837718124419127</v>
      </c>
      <c r="O283" s="7">
        <f t="shared" ca="1" si="122"/>
        <v>297.08942991824989</v>
      </c>
      <c r="P283" s="7">
        <f t="shared" ca="1" si="123"/>
        <v>23.437334683718223</v>
      </c>
      <c r="Q283" s="7">
        <f t="shared" ca="1" si="124"/>
        <v>23.434851342871813</v>
      </c>
      <c r="R283" s="7">
        <f t="shared" ca="1" si="125"/>
        <v>-60.86130271332123</v>
      </c>
      <c r="S283" s="7">
        <f t="shared" ca="1" si="126"/>
        <v>-20.736852427468083</v>
      </c>
      <c r="T283" s="7">
        <f t="shared" ca="1" si="127"/>
        <v>4.3017764445649025E-2</v>
      </c>
      <c r="U283" s="7">
        <f t="shared" ca="1" si="128"/>
        <v>-10.013414441856911</v>
      </c>
      <c r="V283" s="7" t="e">
        <f t="shared" ca="1" si="129"/>
        <v>#NUM!</v>
      </c>
      <c r="W283" s="23">
        <f t="shared" ca="1" si="130"/>
        <v>4.5842648917956155E-2</v>
      </c>
      <c r="X283" s="24" t="e">
        <f t="shared" ca="1" si="131"/>
        <v>#NUM!</v>
      </c>
      <c r="Y283" s="24" t="e">
        <f t="shared" ca="1" si="132"/>
        <v>#NUM!</v>
      </c>
      <c r="Z283" s="7" t="e">
        <f t="shared" ca="1" si="133"/>
        <v>#NUM!</v>
      </c>
      <c r="AA283" s="7">
        <f t="shared" ca="1" si="134"/>
        <v>653.98658555814313</v>
      </c>
      <c r="AB283" s="7">
        <f t="shared" ca="1" si="135"/>
        <v>-16.503353610464217</v>
      </c>
      <c r="AC283" s="7">
        <f t="shared" ca="1" si="136"/>
        <v>93.419994944275686</v>
      </c>
      <c r="AD283" s="7">
        <f t="shared" ca="1" si="137"/>
        <v>-3.4199949442756861</v>
      </c>
      <c r="AE283" s="7">
        <f t="shared" ca="1" si="138"/>
        <v>9.6550998011554756E-2</v>
      </c>
      <c r="AF283" s="7">
        <f t="shared" ca="1" si="139"/>
        <v>-3.3234439462641312</v>
      </c>
      <c r="AG283" s="7" t="e">
        <f ca="1">IF(AB283&gt;0,MOD(DEGREES(ACOS(((SIN(RADIANS(A283))*COS(RADIANS(AC283)))-SIN(RADIANS(S283)))/(COS(RADIANS(A283))*SIN(RADIANS(AC283)))))+180,360),MOD(540-DEGREES(ACOS(((SIN(RADIANS(A283))*COS(RADIANS(AC283)))-SIN(RADIANS(S283)))/(COS(RADIANS(#REF!))*SIN(RADIANS(AC283))))),360))</f>
        <v>#REF!</v>
      </c>
    </row>
    <row r="284" spans="1:33" x14ac:dyDescent="0.2">
      <c r="A284" s="12">
        <f t="shared" ca="1" si="140"/>
        <v>45</v>
      </c>
      <c r="B284" s="12">
        <f t="shared" ca="1" si="141"/>
        <v>94</v>
      </c>
      <c r="C284" s="3">
        <f t="shared" ca="1" si="143"/>
        <v>-11</v>
      </c>
      <c r="D284" s="2">
        <f t="shared" ca="1" si="142"/>
        <v>37432</v>
      </c>
      <c r="E284" s="5">
        <v>0</v>
      </c>
      <c r="F284" s="7">
        <f t="shared" ca="1" si="113"/>
        <v>2452450.9583333335</v>
      </c>
      <c r="G284" s="7">
        <f t="shared" ca="1" si="114"/>
        <v>2.4803787360259781E-2</v>
      </c>
      <c r="H284" s="7">
        <f t="shared" ca="1" si="115"/>
        <v>93.42189985551272</v>
      </c>
      <c r="I284" s="7">
        <f t="shared" ca="1" si="116"/>
        <v>1250.4418984698978</v>
      </c>
      <c r="J284" s="7">
        <f t="shared" ca="1" si="117"/>
        <v>1.6707591245241366E-2</v>
      </c>
      <c r="K284" s="7">
        <f t="shared" ca="1" si="118"/>
        <v>0.31148745427586083</v>
      </c>
      <c r="L284" s="7">
        <f t="shared" ca="1" si="119"/>
        <v>93.733387309788583</v>
      </c>
      <c r="M284" s="7">
        <f t="shared" ca="1" si="120"/>
        <v>1250.7533859241737</v>
      </c>
      <c r="N284" s="7">
        <f t="shared" ca="1" si="121"/>
        <v>1.0164841971399041</v>
      </c>
      <c r="O284" s="7">
        <f t="shared" ca="1" si="122"/>
        <v>93.7230385834483</v>
      </c>
      <c r="P284" s="7">
        <f t="shared" ca="1" si="123"/>
        <v>23.438968558433171</v>
      </c>
      <c r="Q284" s="7">
        <f t="shared" ca="1" si="124"/>
        <v>23.439541554984146</v>
      </c>
      <c r="R284" s="7">
        <f t="shared" ca="1" si="125"/>
        <v>94.056822607009153</v>
      </c>
      <c r="S284" s="7">
        <f t="shared" ca="1" si="126"/>
        <v>23.387127105108473</v>
      </c>
      <c r="T284" s="7">
        <f t="shared" ca="1" si="127"/>
        <v>4.3035475069355254E-2</v>
      </c>
      <c r="U284" s="7">
        <f t="shared" ca="1" si="128"/>
        <v>-2.5796318535175287</v>
      </c>
      <c r="V284" s="7">
        <f t="shared" ca="1" si="129"/>
        <v>117.05671111997469</v>
      </c>
      <c r="W284" s="23">
        <f t="shared" ca="1" si="130"/>
        <v>-0.21765303343505726</v>
      </c>
      <c r="X284" s="24">
        <f t="shared" ca="1" si="131"/>
        <v>-0.54281056432387587</v>
      </c>
      <c r="Y284" s="24">
        <f t="shared" ca="1" si="132"/>
        <v>0.10750449745376134</v>
      </c>
      <c r="Z284" s="7">
        <f t="shared" ca="1" si="133"/>
        <v>936.45368895979755</v>
      </c>
      <c r="AA284" s="7">
        <f t="shared" ca="1" si="134"/>
        <v>1033.4203681464824</v>
      </c>
      <c r="AB284" s="7">
        <f t="shared" ca="1" si="135"/>
        <v>78.35509203662059</v>
      </c>
      <c r="AC284" s="7">
        <f t="shared" ca="1" si="136"/>
        <v>65.689540970503586</v>
      </c>
      <c r="AD284" s="7">
        <f t="shared" ca="1" si="137"/>
        <v>24.310459029496414</v>
      </c>
      <c r="AE284" s="7">
        <f t="shared" ca="1" si="138"/>
        <v>3.5516626790175372E-2</v>
      </c>
      <c r="AF284" s="7">
        <f t="shared" ca="1" si="139"/>
        <v>24.345975656286591</v>
      </c>
      <c r="AG284" s="7">
        <f ca="1">IF(AB284&gt;0,MOD(DEGREES(ACOS(((SIN(RADIANS(A284))*COS(RADIANS(AC284)))-SIN(RADIANS(S284)))/(COS(RADIANS(A284))*SIN(RADIANS(AC284)))))+180,360),MOD(540-DEGREES(ACOS(((SIN(RADIANS(A284))*COS(RADIANS(AC284)))-SIN(RADIANS(S284)))/(COS(RADIANS(#REF!))*SIN(RADIANS(AC284))))),360))</f>
        <v>279.45328218757072</v>
      </c>
    </row>
    <row r="285" spans="1:33" x14ac:dyDescent="0.2">
      <c r="A285" s="12">
        <f t="shared" ca="1" si="140"/>
        <v>29</v>
      </c>
      <c r="B285" s="12">
        <f t="shared" ca="1" si="141"/>
        <v>131</v>
      </c>
      <c r="C285" s="3">
        <f t="shared" ca="1" si="143"/>
        <v>2</v>
      </c>
      <c r="D285" s="2">
        <f t="shared" ca="1" si="142"/>
        <v>39055</v>
      </c>
      <c r="E285" s="5">
        <v>0</v>
      </c>
      <c r="F285" s="7">
        <f t="shared" ca="1" si="113"/>
        <v>2454073.4166666665</v>
      </c>
      <c r="G285" s="7">
        <f t="shared" ca="1" si="114"/>
        <v>6.922427561030832E-2</v>
      </c>
      <c r="H285" s="7">
        <f t="shared" ca="1" si="115"/>
        <v>252.59367434812702</v>
      </c>
      <c r="I285" s="7">
        <f t="shared" ca="1" si="116"/>
        <v>2849.5372882477791</v>
      </c>
      <c r="J285" s="7">
        <f t="shared" ca="1" si="117"/>
        <v>1.6705723411979727E-2</v>
      </c>
      <c r="K285" s="7">
        <f t="shared" ca="1" si="118"/>
        <v>-0.98824750291967056</v>
      </c>
      <c r="L285" s="7">
        <f t="shared" ca="1" si="119"/>
        <v>251.60542684520735</v>
      </c>
      <c r="M285" s="7">
        <f t="shared" ca="1" si="120"/>
        <v>2848.5490407448592</v>
      </c>
      <c r="N285" s="7">
        <f t="shared" ca="1" si="121"/>
        <v>0.98567465660327291</v>
      </c>
      <c r="O285" s="7">
        <f t="shared" ca="1" si="122"/>
        <v>251.60047217050627</v>
      </c>
      <c r="P285" s="7">
        <f t="shared" ca="1" si="123"/>
        <v>23.438390906475398</v>
      </c>
      <c r="Q285" s="7">
        <f t="shared" ca="1" si="124"/>
        <v>23.440920434144619</v>
      </c>
      <c r="R285" s="7">
        <f t="shared" ca="1" si="125"/>
        <v>-109.92908139737237</v>
      </c>
      <c r="S285" s="7">
        <f t="shared" ca="1" si="126"/>
        <v>-22.176870337996924</v>
      </c>
      <c r="T285" s="7">
        <f t="shared" ca="1" si="127"/>
        <v>4.3040682580132952E-2</v>
      </c>
      <c r="U285" s="7">
        <f t="shared" ca="1" si="128"/>
        <v>10.056761209540021</v>
      </c>
      <c r="V285" s="7">
        <f t="shared" ca="1" si="129"/>
        <v>77.994928070863892</v>
      </c>
      <c r="W285" s="23">
        <f t="shared" ca="1" si="130"/>
        <v>0.21246058249337499</v>
      </c>
      <c r="X285" s="24">
        <f t="shared" ca="1" si="131"/>
        <v>-4.1919954812469351E-3</v>
      </c>
      <c r="Y285" s="24">
        <f t="shared" ca="1" si="132"/>
        <v>0.42911316046799691</v>
      </c>
      <c r="Z285" s="7">
        <f t="shared" ca="1" si="133"/>
        <v>623.95942456691114</v>
      </c>
      <c r="AA285" s="7">
        <f t="shared" ca="1" si="134"/>
        <v>414.05676120954001</v>
      </c>
      <c r="AB285" s="7">
        <f t="shared" ca="1" si="135"/>
        <v>-76.485809697614997</v>
      </c>
      <c r="AC285" s="7">
        <f t="shared" ca="1" si="136"/>
        <v>89.640924136996261</v>
      </c>
      <c r="AD285" s="7">
        <f t="shared" ca="1" si="137"/>
        <v>0.3590758630037385</v>
      </c>
      <c r="AE285" s="7">
        <f t="shared" ca="1" si="138"/>
        <v>0.43379958037277588</v>
      </c>
      <c r="AF285" s="7">
        <f t="shared" ca="1" si="139"/>
        <v>0.79287544337651439</v>
      </c>
      <c r="AG285" s="7" t="e">
        <f ca="1">IF(AB285&gt;0,MOD(DEGREES(ACOS(((SIN(RADIANS(A285))*COS(RADIANS(AC285)))-SIN(RADIANS(S285)))/(COS(RADIANS(A285))*SIN(RADIANS(AC285)))))+180,360),MOD(540-DEGREES(ACOS(((SIN(RADIANS(A285))*COS(RADIANS(AC285)))-SIN(RADIANS(S285)))/(COS(RADIANS(#REF!))*SIN(RADIANS(AC285))))),360))</f>
        <v>#REF!</v>
      </c>
    </row>
    <row r="286" spans="1:33" x14ac:dyDescent="0.2">
      <c r="A286" s="12">
        <f t="shared" ca="1" si="140"/>
        <v>87</v>
      </c>
      <c r="B286" s="12">
        <f t="shared" ca="1" si="141"/>
        <v>64</v>
      </c>
      <c r="C286" s="3">
        <f t="shared" ca="1" si="143"/>
        <v>6</v>
      </c>
      <c r="D286" s="2">
        <f t="shared" ca="1" si="142"/>
        <v>38793</v>
      </c>
      <c r="E286" s="5">
        <v>0</v>
      </c>
      <c r="F286" s="7">
        <f t="shared" ca="1" si="113"/>
        <v>2453811.25</v>
      </c>
      <c r="G286" s="7">
        <f t="shared" ca="1" si="114"/>
        <v>6.2046543463381246E-2</v>
      </c>
      <c r="H286" s="7">
        <f t="shared" ca="1" si="115"/>
        <v>354.18979113953037</v>
      </c>
      <c r="I286" s="7">
        <f t="shared" ca="1" si="116"/>
        <v>2591.1457478672219</v>
      </c>
      <c r="J286" s="7">
        <f t="shared" ca="1" si="117"/>
        <v>1.670602526168612E-2</v>
      </c>
      <c r="K286" s="7">
        <f t="shared" ca="1" si="118"/>
        <v>1.8236541570912188</v>
      </c>
      <c r="L286" s="7">
        <f t="shared" ca="1" si="119"/>
        <v>356.01344529662157</v>
      </c>
      <c r="M286" s="7">
        <f t="shared" ca="1" si="120"/>
        <v>2592.9694020243132</v>
      </c>
      <c r="N286" s="7">
        <f t="shared" ca="1" si="121"/>
        <v>0.99485420413594816</v>
      </c>
      <c r="O286" s="7">
        <f t="shared" ca="1" si="122"/>
        <v>356.00733590420822</v>
      </c>
      <c r="P286" s="7">
        <f t="shared" ca="1" si="123"/>
        <v>23.438484247008184</v>
      </c>
      <c r="Q286" s="7">
        <f t="shared" ca="1" si="124"/>
        <v>23.441034374362442</v>
      </c>
      <c r="R286" s="7">
        <f t="shared" ca="1" si="125"/>
        <v>-3.6640872124267028</v>
      </c>
      <c r="S286" s="7">
        <f t="shared" ca="1" si="126"/>
        <v>-1.5872198656871666</v>
      </c>
      <c r="T286" s="7">
        <f t="shared" ca="1" si="127"/>
        <v>4.3041112904968107E-2</v>
      </c>
      <c r="U286" s="7">
        <f t="shared" ca="1" si="128"/>
        <v>-8.5876594434373388</v>
      </c>
      <c r="V286" s="7">
        <f t="shared" ca="1" si="129"/>
        <v>75.473098162991334</v>
      </c>
      <c r="W286" s="23">
        <f t="shared" ca="1" si="130"/>
        <v>0.57818587461349813</v>
      </c>
      <c r="X286" s="24">
        <f t="shared" ca="1" si="131"/>
        <v>0.36853837971629999</v>
      </c>
      <c r="Y286" s="24">
        <f t="shared" ca="1" si="132"/>
        <v>0.78783336951069627</v>
      </c>
      <c r="Z286" s="7">
        <f t="shared" ca="1" si="133"/>
        <v>603.78478530393068</v>
      </c>
      <c r="AA286" s="7">
        <f t="shared" ca="1" si="134"/>
        <v>1327.4123405565626</v>
      </c>
      <c r="AB286" s="7">
        <f t="shared" ca="1" si="135"/>
        <v>151.85308513914066</v>
      </c>
      <c r="AC286" s="7">
        <f t="shared" ca="1" si="136"/>
        <v>94.231687785544111</v>
      </c>
      <c r="AD286" s="7">
        <f t="shared" ca="1" si="137"/>
        <v>-4.2316877855441106</v>
      </c>
      <c r="AE286" s="7">
        <f t="shared" ca="1" si="138"/>
        <v>7.798196100254115E-2</v>
      </c>
      <c r="AF286" s="7">
        <f t="shared" ca="1" si="139"/>
        <v>-4.1537058245415697</v>
      </c>
      <c r="AG286" s="7">
        <f ca="1">IF(AB286&gt;0,MOD(DEGREES(ACOS(((SIN(RADIANS(A286))*COS(RADIANS(AC286)))-SIN(RADIANS(S286)))/(COS(RADIANS(A286))*SIN(RADIANS(AC286)))))+180,360),MOD(540-DEGREES(ACOS(((SIN(RADIANS(A286))*COS(RADIANS(AC286)))-SIN(RADIANS(S286)))/(COS(RADIANS(#REF!))*SIN(RADIANS(AC286))))),360))</f>
        <v>331.78105903703107</v>
      </c>
    </row>
    <row r="287" spans="1:33" x14ac:dyDescent="0.2">
      <c r="A287" s="12">
        <f t="shared" ca="1" si="140"/>
        <v>20</v>
      </c>
      <c r="B287" s="12">
        <f t="shared" ca="1" si="141"/>
        <v>17</v>
      </c>
      <c r="C287" s="3">
        <f t="shared" ca="1" si="143"/>
        <v>-4</v>
      </c>
      <c r="D287" s="2">
        <f t="shared" ca="1" si="142"/>
        <v>41828</v>
      </c>
      <c r="E287" s="5">
        <v>0</v>
      </c>
      <c r="F287" s="7">
        <f t="shared" ca="1" si="113"/>
        <v>2456846.6666666665</v>
      </c>
      <c r="G287" s="7">
        <f t="shared" ca="1" si="114"/>
        <v>0.14515172256444933</v>
      </c>
      <c r="H287" s="7">
        <f t="shared" ca="1" si="115"/>
        <v>106.04022085888482</v>
      </c>
      <c r="I287" s="7">
        <f t="shared" ca="1" si="116"/>
        <v>5582.8532670394306</v>
      </c>
      <c r="J287" s="7">
        <f t="shared" ca="1" si="117"/>
        <v>1.6702529587593398E-2</v>
      </c>
      <c r="K287" s="7">
        <f t="shared" ca="1" si="118"/>
        <v>-9.3327363377752048E-2</v>
      </c>
      <c r="L287" s="7">
        <f t="shared" ca="1" si="119"/>
        <v>105.94689349550707</v>
      </c>
      <c r="M287" s="7">
        <f t="shared" ca="1" si="120"/>
        <v>5582.7599396760525</v>
      </c>
      <c r="N287" s="7">
        <f t="shared" ca="1" si="121"/>
        <v>1.016683532648575</v>
      </c>
      <c r="O287" s="7">
        <f t="shared" ca="1" si="122"/>
        <v>105.94317029294827</v>
      </c>
      <c r="P287" s="7">
        <f t="shared" ca="1" si="123"/>
        <v>23.437403532006098</v>
      </c>
      <c r="Q287" s="7">
        <f t="shared" ca="1" si="124"/>
        <v>23.435070281297712</v>
      </c>
      <c r="R287" s="7">
        <f t="shared" ca="1" si="125"/>
        <v>107.29426776796154</v>
      </c>
      <c r="S287" s="7">
        <f t="shared" ca="1" si="126"/>
        <v>22.483137728291371</v>
      </c>
      <c r="T287" s="7">
        <f t="shared" ca="1" si="127"/>
        <v>4.3018591087219053E-2</v>
      </c>
      <c r="U287" s="7">
        <f t="shared" ca="1" si="128"/>
        <v>-5.0262085460670551</v>
      </c>
      <c r="V287" s="7">
        <f t="shared" ca="1" si="129"/>
        <v>99.635503315224668</v>
      </c>
      <c r="W287" s="23">
        <f t="shared" ca="1" si="130"/>
        <v>0.2896015337125466</v>
      </c>
      <c r="X287" s="24">
        <f t="shared" ca="1" si="131"/>
        <v>1.2836246725811407E-2</v>
      </c>
      <c r="Y287" s="24">
        <f t="shared" ca="1" si="132"/>
        <v>0.56636682069928179</v>
      </c>
      <c r="Z287" s="7">
        <f t="shared" ca="1" si="133"/>
        <v>797.08402652179734</v>
      </c>
      <c r="AA287" s="7">
        <f t="shared" ca="1" si="134"/>
        <v>302.97379145393296</v>
      </c>
      <c r="AB287" s="7">
        <f t="shared" ca="1" si="135"/>
        <v>-104.25655213651676</v>
      </c>
      <c r="AC287" s="7">
        <f t="shared" ca="1" si="136"/>
        <v>94.76280703742971</v>
      </c>
      <c r="AD287" s="7">
        <f t="shared" ca="1" si="137"/>
        <v>-4.7628070374297096</v>
      </c>
      <c r="AE287" s="7">
        <f t="shared" ca="1" si="138"/>
        <v>6.9252189986407781E-2</v>
      </c>
      <c r="AF287" s="7">
        <f t="shared" ca="1" si="139"/>
        <v>-4.693554847443302</v>
      </c>
      <c r="AG287" s="7" t="e">
        <f ca="1">IF(AB287&gt;0,MOD(DEGREES(ACOS(((SIN(RADIANS(A287))*COS(RADIANS(AC287)))-SIN(RADIANS(S287)))/(COS(RADIANS(A287))*SIN(RADIANS(AC287)))))+180,360),MOD(540-DEGREES(ACOS(((SIN(RADIANS(A287))*COS(RADIANS(AC287)))-SIN(RADIANS(S287)))/(COS(RADIANS(#REF!))*SIN(RADIANS(AC287))))),360))</f>
        <v>#REF!</v>
      </c>
    </row>
    <row r="288" spans="1:33" x14ac:dyDescent="0.2">
      <c r="A288" s="12">
        <f t="shared" ca="1" si="140"/>
        <v>-56</v>
      </c>
      <c r="B288" s="12">
        <f t="shared" ca="1" si="141"/>
        <v>167</v>
      </c>
      <c r="C288" s="3">
        <f t="shared" ca="1" si="143"/>
        <v>-5</v>
      </c>
      <c r="D288" s="2">
        <f t="shared" ca="1" si="142"/>
        <v>37412</v>
      </c>
      <c r="E288" s="5">
        <v>0</v>
      </c>
      <c r="F288" s="7">
        <f t="shared" ca="1" si="113"/>
        <v>2452430.7083333335</v>
      </c>
      <c r="G288" s="7">
        <f t="shared" ca="1" si="114"/>
        <v>2.4249372575865531E-2</v>
      </c>
      <c r="H288" s="7">
        <f t="shared" ca="1" si="115"/>
        <v>73.462540803940556</v>
      </c>
      <c r="I288" s="7">
        <f t="shared" ca="1" si="116"/>
        <v>1230.4834927691495</v>
      </c>
      <c r="J288" s="7">
        <f t="shared" ca="1" si="117"/>
        <v>1.6707614554621365E-2</v>
      </c>
      <c r="K288" s="7">
        <f t="shared" ca="1" si="118"/>
        <v>0.92636536674180026</v>
      </c>
      <c r="L288" s="7">
        <f t="shared" ca="1" si="119"/>
        <v>74.388906170682361</v>
      </c>
      <c r="M288" s="7">
        <f t="shared" ca="1" si="120"/>
        <v>1231.4098581358912</v>
      </c>
      <c r="N288" s="7">
        <f t="shared" ca="1" si="121"/>
        <v>1.0146065336861263</v>
      </c>
      <c r="O288" s="7">
        <f t="shared" ca="1" si="122"/>
        <v>74.378538237924886</v>
      </c>
      <c r="P288" s="7">
        <f t="shared" ca="1" si="123"/>
        <v>23.438975768139382</v>
      </c>
      <c r="Q288" s="7">
        <f t="shared" ca="1" si="124"/>
        <v>23.439501971201054</v>
      </c>
      <c r="R288" s="7">
        <f t="shared" ca="1" si="125"/>
        <v>73.051021294124936</v>
      </c>
      <c r="S288" s="7">
        <f t="shared" ca="1" si="126"/>
        <v>22.525043934781092</v>
      </c>
      <c r="T288" s="7">
        <f t="shared" ca="1" si="127"/>
        <v>4.3035325581249805E-2</v>
      </c>
      <c r="U288" s="7">
        <f t="shared" ca="1" si="128"/>
        <v>1.6001217135402077</v>
      </c>
      <c r="V288" s="7">
        <f t="shared" ca="1" si="129"/>
        <v>54.076063190895049</v>
      </c>
      <c r="W288" s="23">
        <f t="shared" ca="1" si="130"/>
        <v>-0.17333341785662515</v>
      </c>
      <c r="X288" s="24">
        <f t="shared" ca="1" si="131"/>
        <v>-0.32354470449800032</v>
      </c>
      <c r="Y288" s="24">
        <f t="shared" ca="1" si="132"/>
        <v>-2.3122131215250002E-2</v>
      </c>
      <c r="Z288" s="7">
        <f t="shared" ca="1" si="133"/>
        <v>432.60850552716039</v>
      </c>
      <c r="AA288" s="7">
        <f t="shared" ca="1" si="134"/>
        <v>969.60012171354026</v>
      </c>
      <c r="AB288" s="7">
        <f t="shared" ca="1" si="135"/>
        <v>62.400030428385065</v>
      </c>
      <c r="AC288" s="7">
        <f t="shared" ca="1" si="136"/>
        <v>94.49005852456618</v>
      </c>
      <c r="AD288" s="7">
        <f t="shared" ca="1" si="137"/>
        <v>-4.4900585245661802</v>
      </c>
      <c r="AE288" s="7">
        <f t="shared" ca="1" si="138"/>
        <v>7.3477796959659114E-2</v>
      </c>
      <c r="AF288" s="7">
        <f t="shared" ca="1" si="139"/>
        <v>-4.4165807276065214</v>
      </c>
      <c r="AG288" s="7">
        <f ca="1">IF(AB288&gt;0,MOD(DEGREES(ACOS(((SIN(RADIANS(A288))*COS(RADIANS(AC288)))-SIN(RADIANS(S288)))/(COS(RADIANS(A288))*SIN(RADIANS(AC288)))))+180,360),MOD(540-DEGREES(ACOS(((SIN(RADIANS(A288))*COS(RADIANS(AC288)))-SIN(RADIANS(S288)))/(COS(RADIANS(#REF!))*SIN(RADIANS(AC288))))),360))</f>
        <v>304.80320067797237</v>
      </c>
    </row>
    <row r="289" spans="1:33" x14ac:dyDescent="0.2">
      <c r="A289" s="12">
        <f t="shared" ca="1" si="140"/>
        <v>-5</v>
      </c>
      <c r="B289" s="12">
        <f t="shared" ca="1" si="141"/>
        <v>-17</v>
      </c>
      <c r="C289" s="3">
        <f t="shared" ca="1" si="143"/>
        <v>-13</v>
      </c>
      <c r="D289" s="2">
        <f t="shared" ca="1" si="142"/>
        <v>39385</v>
      </c>
      <c r="E289" s="5">
        <v>0</v>
      </c>
      <c r="F289" s="7">
        <f t="shared" ca="1" si="113"/>
        <v>2454404.0416666665</v>
      </c>
      <c r="G289" s="7">
        <f t="shared" ca="1" si="114"/>
        <v>7.8276294775263836E-2</v>
      </c>
      <c r="H289" s="7">
        <f t="shared" ca="1" si="115"/>
        <v>218.47333320726557</v>
      </c>
      <c r="I289" s="7">
        <f t="shared" ca="1" si="116"/>
        <v>3175.4013811878399</v>
      </c>
      <c r="J289" s="7">
        <f t="shared" ca="1" si="117"/>
        <v>1.6705342723083039E-2</v>
      </c>
      <c r="K289" s="7">
        <f t="shared" ca="1" si="118"/>
        <v>-1.7445861100552627</v>
      </c>
      <c r="L289" s="7">
        <f t="shared" ca="1" si="119"/>
        <v>216.72874709721032</v>
      </c>
      <c r="M289" s="7">
        <f t="shared" ca="1" si="120"/>
        <v>3173.6567950777844</v>
      </c>
      <c r="N289" s="7">
        <f t="shared" ca="1" si="121"/>
        <v>0.99306529464696291</v>
      </c>
      <c r="O289" s="7">
        <f t="shared" ca="1" si="122"/>
        <v>216.72517923951267</v>
      </c>
      <c r="P289" s="7">
        <f t="shared" ca="1" si="123"/>
        <v>23.438273192365166</v>
      </c>
      <c r="Q289" s="7">
        <f t="shared" ca="1" si="124"/>
        <v>23.440567068091148</v>
      </c>
      <c r="R289" s="7">
        <f t="shared" ca="1" si="125"/>
        <v>-145.60871649421279</v>
      </c>
      <c r="S289" s="7">
        <f t="shared" ca="1" si="126"/>
        <v>-13.761094985135255</v>
      </c>
      <c r="T289" s="7">
        <f t="shared" ca="1" si="127"/>
        <v>4.3039348016235025E-2</v>
      </c>
      <c r="U289" s="7">
        <f t="shared" ca="1" si="128"/>
        <v>16.359994279994648</v>
      </c>
      <c r="V289" s="7">
        <f t="shared" ca="1" si="129"/>
        <v>92.088961789496338</v>
      </c>
      <c r="W289" s="23">
        <f t="shared" ca="1" si="130"/>
        <v>-5.8055515833296389E-3</v>
      </c>
      <c r="X289" s="24">
        <f t="shared" ca="1" si="131"/>
        <v>-0.26160822322081945</v>
      </c>
      <c r="Y289" s="24">
        <f t="shared" ca="1" si="132"/>
        <v>0.24999712005416019</v>
      </c>
      <c r="Z289" s="7">
        <f t="shared" ca="1" si="133"/>
        <v>736.7116943159707</v>
      </c>
      <c r="AA289" s="7">
        <f t="shared" ca="1" si="134"/>
        <v>728.35999427999468</v>
      </c>
      <c r="AB289" s="7">
        <f t="shared" ca="1" si="135"/>
        <v>2.0899985699986701</v>
      </c>
      <c r="AC289" s="7">
        <f t="shared" ca="1" si="136"/>
        <v>8.9999919852911745</v>
      </c>
      <c r="AD289" s="7">
        <f t="shared" ca="1" si="137"/>
        <v>81.000008014708825</v>
      </c>
      <c r="AE289" s="7">
        <f t="shared" ca="1" si="138"/>
        <v>2.5560693163743948E-3</v>
      </c>
      <c r="AF289" s="7">
        <f t="shared" ca="1" si="139"/>
        <v>81.002564084025195</v>
      </c>
      <c r="AG289" s="7">
        <f ca="1">IF(AB289&gt;0,MOD(DEGREES(ACOS(((SIN(RADIANS(A289))*COS(RADIANS(AC289)))-SIN(RADIANS(S289)))/(COS(RADIANS(A289))*SIN(RADIANS(AC289)))))+180,360),MOD(540-DEGREES(ACOS(((SIN(RADIANS(A289))*COS(RADIANS(AC289)))-SIN(RADIANS(S289)))/(COS(RADIANS(#REF!))*SIN(RADIANS(AC289))))),360))</f>
        <v>193.08736884187047</v>
      </c>
    </row>
    <row r="290" spans="1:33" x14ac:dyDescent="0.2">
      <c r="A290" s="12">
        <f t="shared" ca="1" si="140"/>
        <v>83</v>
      </c>
      <c r="B290" s="12">
        <f t="shared" ca="1" si="141"/>
        <v>-62</v>
      </c>
      <c r="C290" s="3">
        <f t="shared" ca="1" si="143"/>
        <v>11</v>
      </c>
      <c r="D290" s="2">
        <f t="shared" ca="1" si="142"/>
        <v>37939</v>
      </c>
      <c r="E290" s="5">
        <v>0</v>
      </c>
      <c r="F290" s="7">
        <f t="shared" ca="1" si="113"/>
        <v>2452957.0416666665</v>
      </c>
      <c r="G290" s="7">
        <f t="shared" ca="1" si="114"/>
        <v>3.8659593885462328E-2</v>
      </c>
      <c r="H290" s="7">
        <f t="shared" ca="1" si="115"/>
        <v>232.24160164495652</v>
      </c>
      <c r="I290" s="7">
        <f t="shared" ca="1" si="116"/>
        <v>1749.2377742440203</v>
      </c>
      <c r="J290" s="7">
        <f t="shared" ca="1" si="117"/>
        <v>1.6707008677290552E-2</v>
      </c>
      <c r="K290" s="7">
        <f t="shared" ca="1" si="118"/>
        <v>-1.5024884085121988</v>
      </c>
      <c r="L290" s="7">
        <f t="shared" ca="1" si="119"/>
        <v>230.73911323644433</v>
      </c>
      <c r="M290" s="7">
        <f t="shared" ca="1" si="120"/>
        <v>1747.7352858355082</v>
      </c>
      <c r="N290" s="7">
        <f t="shared" ca="1" si="121"/>
        <v>0.98960327276007276</v>
      </c>
      <c r="O290" s="7">
        <f t="shared" ca="1" si="122"/>
        <v>230.72974726108362</v>
      </c>
      <c r="P290" s="7">
        <f t="shared" ca="1" si="123"/>
        <v>23.438788375093115</v>
      </c>
      <c r="Q290" s="7">
        <f t="shared" ca="1" si="124"/>
        <v>23.440424751864889</v>
      </c>
      <c r="R290" s="7">
        <f t="shared" ca="1" si="125"/>
        <v>-131.70641175790755</v>
      </c>
      <c r="S290" s="7">
        <f t="shared" ca="1" si="126"/>
        <v>-17.936380289143774</v>
      </c>
      <c r="T290" s="7">
        <f t="shared" ca="1" si="127"/>
        <v>4.3038810534323367E-2</v>
      </c>
      <c r="U290" s="7">
        <f t="shared" ca="1" si="128"/>
        <v>15.790421209197634</v>
      </c>
      <c r="V290" s="7" t="e">
        <f t="shared" ca="1" si="129"/>
        <v>#NUM!</v>
      </c>
      <c r="W290" s="23">
        <f t="shared" ca="1" si="130"/>
        <v>1.1195899852713906</v>
      </c>
      <c r="X290" s="24" t="e">
        <f t="shared" ca="1" si="131"/>
        <v>#NUM!</v>
      </c>
      <c r="Y290" s="24" t="e">
        <f t="shared" ca="1" si="132"/>
        <v>#NUM!</v>
      </c>
      <c r="Z290" s="7" t="e">
        <f t="shared" ca="1" si="133"/>
        <v>#NUM!</v>
      </c>
      <c r="AA290" s="7">
        <f t="shared" ca="1" si="134"/>
        <v>547.79042120919758</v>
      </c>
      <c r="AB290" s="7">
        <f t="shared" ca="1" si="135"/>
        <v>-43.052394697700606</v>
      </c>
      <c r="AC290" s="7">
        <f t="shared" ca="1" si="136"/>
        <v>102.76423896042101</v>
      </c>
      <c r="AD290" s="7">
        <f t="shared" ca="1" si="137"/>
        <v>-12.764238960421011</v>
      </c>
      <c r="AE290" s="7">
        <f t="shared" ca="1" si="138"/>
        <v>2.5470323195732485E-2</v>
      </c>
      <c r="AF290" s="7">
        <f t="shared" ca="1" si="139"/>
        <v>-12.738768637225279</v>
      </c>
      <c r="AG290" s="7" t="e">
        <f ca="1">IF(AB290&gt;0,MOD(DEGREES(ACOS(((SIN(RADIANS(A290))*COS(RADIANS(AC290)))-SIN(RADIANS(S290)))/(COS(RADIANS(A290))*SIN(RADIANS(AC290)))))+180,360),MOD(540-DEGREES(ACOS(((SIN(RADIANS(A290))*COS(RADIANS(AC290)))-SIN(RADIANS(S290)))/(COS(RADIANS(#REF!))*SIN(RADIANS(AC290))))),360))</f>
        <v>#REF!</v>
      </c>
    </row>
    <row r="291" spans="1:33" x14ac:dyDescent="0.2">
      <c r="A291" s="12">
        <f t="shared" ca="1" si="140"/>
        <v>57</v>
      </c>
      <c r="B291" s="12">
        <f t="shared" ca="1" si="141"/>
        <v>143</v>
      </c>
      <c r="C291" s="3">
        <f t="shared" ca="1" si="143"/>
        <v>-8</v>
      </c>
      <c r="D291" s="2">
        <f t="shared" ca="1" si="142"/>
        <v>43241</v>
      </c>
      <c r="E291" s="5">
        <v>0</v>
      </c>
      <c r="F291" s="7">
        <f t="shared" ca="1" si="113"/>
        <v>2458259.8333333335</v>
      </c>
      <c r="G291" s="7">
        <f t="shared" ca="1" si="114"/>
        <v>0.18384211727127964</v>
      </c>
      <c r="H291" s="7">
        <f t="shared" ca="1" si="115"/>
        <v>58.92421919073513</v>
      </c>
      <c r="I291" s="7">
        <f t="shared" ca="1" si="116"/>
        <v>6975.670729874133</v>
      </c>
      <c r="J291" s="7">
        <f t="shared" ca="1" si="117"/>
        <v>1.6700901546719285E-2</v>
      </c>
      <c r="K291" s="7">
        <f t="shared" ca="1" si="118"/>
        <v>1.3175104397303758</v>
      </c>
      <c r="L291" s="7">
        <f t="shared" ca="1" si="119"/>
        <v>60.241729630465507</v>
      </c>
      <c r="M291" s="7">
        <f t="shared" ca="1" si="120"/>
        <v>6976.9882403138636</v>
      </c>
      <c r="N291" s="7">
        <f t="shared" ca="1" si="121"/>
        <v>1.0120815649758204</v>
      </c>
      <c r="O291" s="7">
        <f t="shared" ca="1" si="122"/>
        <v>60.232349373481846</v>
      </c>
      <c r="P291" s="7">
        <f t="shared" ca="1" si="123"/>
        <v>23.436900395167836</v>
      </c>
      <c r="Q291" s="7">
        <f t="shared" ca="1" si="124"/>
        <v>23.435273264579756</v>
      </c>
      <c r="R291" s="7">
        <f t="shared" ca="1" si="125"/>
        <v>58.06147925339787</v>
      </c>
      <c r="S291" s="7">
        <f t="shared" ca="1" si="126"/>
        <v>20.196018575164889</v>
      </c>
      <c r="T291" s="7">
        <f t="shared" ca="1" si="127"/>
        <v>4.3019357494942366E-2</v>
      </c>
      <c r="U291" s="7">
        <f t="shared" ca="1" si="128"/>
        <v>3.4082824976760628</v>
      </c>
      <c r="V291" s="7">
        <f t="shared" ca="1" si="129"/>
        <v>126.50409550304722</v>
      </c>
      <c r="W291" s="23">
        <f t="shared" ca="1" si="130"/>
        <v>-0.23292241840116393</v>
      </c>
      <c r="X291" s="24">
        <f t="shared" ca="1" si="131"/>
        <v>-0.58432268368740625</v>
      </c>
      <c r="Y291" s="24">
        <f t="shared" ca="1" si="132"/>
        <v>0.11847784688507837</v>
      </c>
      <c r="Z291" s="7">
        <f t="shared" ca="1" si="133"/>
        <v>1012.0327640243778</v>
      </c>
      <c r="AA291" s="7">
        <f t="shared" ca="1" si="134"/>
        <v>1055.4082824976761</v>
      </c>
      <c r="AB291" s="7">
        <f t="shared" ca="1" si="135"/>
        <v>83.852070624419014</v>
      </c>
      <c r="AC291" s="7">
        <f t="shared" ca="1" si="136"/>
        <v>69.862204826363694</v>
      </c>
      <c r="AD291" s="7">
        <f t="shared" ca="1" si="137"/>
        <v>20.137795173636306</v>
      </c>
      <c r="AE291" s="7">
        <f t="shared" ca="1" si="138"/>
        <v>4.3620864229264915E-2</v>
      </c>
      <c r="AF291" s="7">
        <f t="shared" ca="1" si="139"/>
        <v>20.181416037865571</v>
      </c>
      <c r="AG291" s="7">
        <f ca="1">IF(AB291&gt;0,MOD(DEGREES(ACOS(((SIN(RADIANS(A291))*COS(RADIANS(AC291)))-SIN(RADIANS(S291)))/(COS(RADIANS(A291))*SIN(RADIANS(AC291)))))+180,360),MOD(540-DEGREES(ACOS(((SIN(RADIANS(A291))*COS(RADIANS(AC291)))-SIN(RADIANS(S291)))/(COS(RADIANS(#REF!))*SIN(RADIANS(AC291))))),360))</f>
        <v>276.34332175002089</v>
      </c>
    </row>
    <row r="292" spans="1:33" x14ac:dyDescent="0.2">
      <c r="A292" s="12">
        <f t="shared" ca="1" si="140"/>
        <v>-60</v>
      </c>
      <c r="B292" s="12">
        <f t="shared" ca="1" si="141"/>
        <v>3</v>
      </c>
      <c r="C292" s="3">
        <f t="shared" ca="1" si="143"/>
        <v>-8</v>
      </c>
      <c r="D292" s="2">
        <f t="shared" ca="1" si="142"/>
        <v>39976</v>
      </c>
      <c r="E292" s="5">
        <v>0</v>
      </c>
      <c r="F292" s="7">
        <f t="shared" ca="1" si="113"/>
        <v>2454994.8333333335</v>
      </c>
      <c r="G292" s="7">
        <f t="shared" ca="1" si="114"/>
        <v>9.4451289071416519E-2</v>
      </c>
      <c r="H292" s="7">
        <f t="shared" ca="1" si="115"/>
        <v>80.78558071172165</v>
      </c>
      <c r="I292" s="7">
        <f t="shared" ca="1" si="116"/>
        <v>3757.6858138660855</v>
      </c>
      <c r="J292" s="7">
        <f t="shared" ca="1" si="117"/>
        <v>1.6704662420864776E-2</v>
      </c>
      <c r="K292" s="7">
        <f t="shared" ca="1" si="118"/>
        <v>0.71300071817847754</v>
      </c>
      <c r="L292" s="7">
        <f t="shared" ca="1" si="119"/>
        <v>81.498581429900128</v>
      </c>
      <c r="M292" s="7">
        <f t="shared" ca="1" si="120"/>
        <v>3758.3988145842641</v>
      </c>
      <c r="N292" s="7">
        <f t="shared" ca="1" si="121"/>
        <v>1.0154940931846501</v>
      </c>
      <c r="O292" s="7">
        <f t="shared" ca="1" si="122"/>
        <v>81.496929177651367</v>
      </c>
      <c r="P292" s="7">
        <f t="shared" ca="1" si="123"/>
        <v>23.438062849768428</v>
      </c>
      <c r="Q292" s="7">
        <f t="shared" ca="1" si="124"/>
        <v>23.439432995194117</v>
      </c>
      <c r="R292" s="7">
        <f t="shared" ca="1" si="125"/>
        <v>80.744858686603351</v>
      </c>
      <c r="S292" s="7">
        <f t="shared" ca="1" si="126"/>
        <v>23.166660489807811</v>
      </c>
      <c r="T292" s="7">
        <f t="shared" ca="1" si="127"/>
        <v>4.3035065094120736E-2</v>
      </c>
      <c r="U292" s="7">
        <f t="shared" ca="1" si="128"/>
        <v>0.15680168833803515</v>
      </c>
      <c r="V292" s="7">
        <f t="shared" ca="1" si="129"/>
        <v>44.802592277643853</v>
      </c>
      <c r="W292" s="23">
        <f t="shared" ca="1" si="130"/>
        <v>0.15822444327198745</v>
      </c>
      <c r="X292" s="24">
        <f t="shared" ca="1" si="131"/>
        <v>3.3772798056310088E-2</v>
      </c>
      <c r="Y292" s="24">
        <f t="shared" ca="1" si="132"/>
        <v>0.28267608848766479</v>
      </c>
      <c r="Z292" s="7">
        <f t="shared" ca="1" si="133"/>
        <v>358.42073822115083</v>
      </c>
      <c r="AA292" s="7">
        <f t="shared" ca="1" si="134"/>
        <v>492.15680168833802</v>
      </c>
      <c r="AB292" s="7">
        <f t="shared" ca="1" si="135"/>
        <v>-56.960799577915495</v>
      </c>
      <c r="AC292" s="7">
        <f t="shared" ca="1" si="136"/>
        <v>95.167972848610617</v>
      </c>
      <c r="AD292" s="7">
        <f t="shared" ca="1" si="137"/>
        <v>-5.1679728486106171</v>
      </c>
      <c r="AE292" s="7">
        <f t="shared" ca="1" si="138"/>
        <v>6.3796700413350588E-2</v>
      </c>
      <c r="AF292" s="7">
        <f t="shared" ca="1" si="139"/>
        <v>-5.1041761481972667</v>
      </c>
      <c r="AG292" s="7" t="e">
        <f ca="1">IF(AB292&gt;0,MOD(DEGREES(ACOS(((SIN(RADIANS(A292))*COS(RADIANS(AC292)))-SIN(RADIANS(S292)))/(COS(RADIANS(A292))*SIN(RADIANS(AC292)))))+180,360),MOD(540-DEGREES(ACOS(((SIN(RADIANS(A292))*COS(RADIANS(AC292)))-SIN(RADIANS(S292)))/(COS(RADIANS(#REF!))*SIN(RADIANS(AC292))))),360))</f>
        <v>#REF!</v>
      </c>
    </row>
    <row r="293" spans="1:33" x14ac:dyDescent="0.2">
      <c r="A293" s="12">
        <f t="shared" ca="1" si="140"/>
        <v>57</v>
      </c>
      <c r="B293" s="12">
        <f t="shared" ca="1" si="141"/>
        <v>22</v>
      </c>
      <c r="C293" s="3">
        <f t="shared" ca="1" si="143"/>
        <v>-5</v>
      </c>
      <c r="D293" s="2">
        <f t="shared" ca="1" si="142"/>
        <v>40927</v>
      </c>
      <c r="E293" s="5">
        <v>0</v>
      </c>
      <c r="F293" s="7">
        <f t="shared" ca="1" si="113"/>
        <v>2455945.7083333335</v>
      </c>
      <c r="G293" s="7">
        <f t="shared" ca="1" si="114"/>
        <v>0.1204848277435589</v>
      </c>
      <c r="H293" s="7">
        <f t="shared" ca="1" si="115"/>
        <v>298.01301600449278</v>
      </c>
      <c r="I293" s="7">
        <f t="shared" ca="1" si="116"/>
        <v>4694.8684808911639</v>
      </c>
      <c r="J293" s="7">
        <f t="shared" ca="1" si="117"/>
        <v>1.6703567340043721E-2</v>
      </c>
      <c r="K293" s="7">
        <f t="shared" ca="1" si="118"/>
        <v>0.50125388882772925</v>
      </c>
      <c r="L293" s="7">
        <f t="shared" ca="1" si="119"/>
        <v>298.51426989332049</v>
      </c>
      <c r="M293" s="7">
        <f t="shared" ca="1" si="120"/>
        <v>4695.3697347799916</v>
      </c>
      <c r="N293" s="7">
        <f t="shared" ca="1" si="121"/>
        <v>0.98387553858653687</v>
      </c>
      <c r="O293" s="7">
        <f t="shared" ca="1" si="122"/>
        <v>298.51312609702228</v>
      </c>
      <c r="P293" s="7">
        <f t="shared" ca="1" si="123"/>
        <v>23.437724304832052</v>
      </c>
      <c r="Q293" s="7">
        <f t="shared" ca="1" si="124"/>
        <v>23.436933474473992</v>
      </c>
      <c r="R293" s="7">
        <f t="shared" ca="1" si="125"/>
        <v>-59.370153254435664</v>
      </c>
      <c r="S293" s="7">
        <f t="shared" ca="1" si="126"/>
        <v>-20.456534482960411</v>
      </c>
      <c r="T293" s="7">
        <f t="shared" ca="1" si="127"/>
        <v>4.3025626257486176E-2</v>
      </c>
      <c r="U293" s="7">
        <f t="shared" ca="1" si="128"/>
        <v>-10.472795931188394</v>
      </c>
      <c r="V293" s="7">
        <f t="shared" ca="1" si="129"/>
        <v>56.913049780545798</v>
      </c>
      <c r="W293" s="23">
        <f t="shared" ca="1" si="130"/>
        <v>0.23782833050776975</v>
      </c>
      <c r="X293" s="24">
        <f t="shared" ca="1" si="131"/>
        <v>7.9736525561809185E-2</v>
      </c>
      <c r="Y293" s="24">
        <f t="shared" ca="1" si="132"/>
        <v>0.39592013545373028</v>
      </c>
      <c r="Z293" s="7">
        <f t="shared" ca="1" si="133"/>
        <v>455.30439824436638</v>
      </c>
      <c r="AA293" s="7">
        <f t="shared" ca="1" si="134"/>
        <v>377.52720406881161</v>
      </c>
      <c r="AB293" s="7">
        <f t="shared" ca="1" si="135"/>
        <v>-85.618198982797097</v>
      </c>
      <c r="AC293" s="7">
        <f t="shared" ca="1" si="136"/>
        <v>104.72174607520049</v>
      </c>
      <c r="AD293" s="7">
        <f t="shared" ca="1" si="137"/>
        <v>-14.721746075200485</v>
      </c>
      <c r="AE293" s="7">
        <f t="shared" ca="1" si="138"/>
        <v>2.195997188391002E-2</v>
      </c>
      <c r="AF293" s="7">
        <f t="shared" ca="1" si="139"/>
        <v>-14.699786103316576</v>
      </c>
      <c r="AG293" s="7" t="e">
        <f ca="1">IF(AB293&gt;0,MOD(DEGREES(ACOS(((SIN(RADIANS(A293))*COS(RADIANS(AC293)))-SIN(RADIANS(S293)))/(COS(RADIANS(A293))*SIN(RADIANS(AC293)))))+180,360),MOD(540-DEGREES(ACOS(((SIN(RADIANS(A293))*COS(RADIANS(AC293)))-SIN(RADIANS(S293)))/(COS(RADIANS(#REF!))*SIN(RADIANS(AC293))))),360))</f>
        <v>#REF!</v>
      </c>
    </row>
    <row r="294" spans="1:33" x14ac:dyDescent="0.2">
      <c r="A294" s="12">
        <f t="shared" ca="1" si="140"/>
        <v>86</v>
      </c>
      <c r="B294" s="12">
        <f t="shared" ca="1" si="141"/>
        <v>-125</v>
      </c>
      <c r="C294" s="3">
        <f t="shared" ca="1" si="143"/>
        <v>2</v>
      </c>
      <c r="D294" s="2">
        <f t="shared" ca="1" si="142"/>
        <v>41201</v>
      </c>
      <c r="E294" s="5">
        <v>0</v>
      </c>
      <c r="F294" s="7">
        <f t="shared" ca="1" si="113"/>
        <v>2456219.4166666665</v>
      </c>
      <c r="G294" s="7">
        <f t="shared" ca="1" si="114"/>
        <v>0.12797855350216322</v>
      </c>
      <c r="H294" s="7">
        <f t="shared" ca="1" si="115"/>
        <v>207.79291277368247</v>
      </c>
      <c r="I294" s="7">
        <f t="shared" ca="1" si="116"/>
        <v>4964.6354910484524</v>
      </c>
      <c r="J294" s="7">
        <f t="shared" ca="1" si="117"/>
        <v>1.6703252090389194E-2</v>
      </c>
      <c r="K294" s="7">
        <f t="shared" ca="1" si="118"/>
        <v>-1.8614427739044817</v>
      </c>
      <c r="L294" s="7">
        <f t="shared" ca="1" si="119"/>
        <v>205.93146999977799</v>
      </c>
      <c r="M294" s="7">
        <f t="shared" ca="1" si="120"/>
        <v>4962.7740482745476</v>
      </c>
      <c r="N294" s="7">
        <f t="shared" ca="1" si="121"/>
        <v>0.99604342908764676</v>
      </c>
      <c r="O294" s="7">
        <f t="shared" ca="1" si="122"/>
        <v>205.92981195194864</v>
      </c>
      <c r="P294" s="7">
        <f t="shared" ca="1" si="123"/>
        <v>23.437626855042971</v>
      </c>
      <c r="Q294" s="7">
        <f t="shared" ca="1" si="124"/>
        <v>23.436251823003129</v>
      </c>
      <c r="R294" s="7">
        <f t="shared" ca="1" si="125"/>
        <v>-155.95807741397428</v>
      </c>
      <c r="S294" s="7">
        <f t="shared" ca="1" si="126"/>
        <v>-10.015503620322404</v>
      </c>
      <c r="T294" s="7">
        <f t="shared" ca="1" si="127"/>
        <v>4.3023052359728038E-2</v>
      </c>
      <c r="U294" s="7">
        <f t="shared" ca="1" si="128"/>
        <v>15.023198169244989</v>
      </c>
      <c r="V294" s="7" t="e">
        <f t="shared" ca="1" si="129"/>
        <v>#NUM!</v>
      </c>
      <c r="W294" s="23">
        <f t="shared" ca="1" si="130"/>
        <v>0.92012277904913542</v>
      </c>
      <c r="X294" s="24" t="e">
        <f t="shared" ca="1" si="131"/>
        <v>#NUM!</v>
      </c>
      <c r="Y294" s="24" t="e">
        <f t="shared" ca="1" si="132"/>
        <v>#NUM!</v>
      </c>
      <c r="Z294" s="7" t="e">
        <f t="shared" ca="1" si="133"/>
        <v>#NUM!</v>
      </c>
      <c r="AA294" s="7">
        <f t="shared" ca="1" si="134"/>
        <v>835.02319816924501</v>
      </c>
      <c r="AB294" s="7">
        <f t="shared" ca="1" si="135"/>
        <v>28.755799542311252</v>
      </c>
      <c r="AC294" s="7">
        <f t="shared" ca="1" si="136"/>
        <v>96.503792162456477</v>
      </c>
      <c r="AD294" s="7">
        <f t="shared" ca="1" si="137"/>
        <v>-6.5037921624564774</v>
      </c>
      <c r="AE294" s="7">
        <f t="shared" ca="1" si="138"/>
        <v>5.0612856915345047E-2</v>
      </c>
      <c r="AF294" s="7">
        <f t="shared" ca="1" si="139"/>
        <v>-6.4531793055411324</v>
      </c>
      <c r="AG294" s="7">
        <f ca="1">IF(AB294&gt;0,MOD(DEGREES(ACOS(((SIN(RADIANS(A294))*COS(RADIANS(AC294)))-SIN(RADIANS(S294)))/(COS(RADIANS(A294))*SIN(RADIANS(AC294)))))+180,360),MOD(540-DEGREES(ACOS(((SIN(RADIANS(A294))*COS(RADIANS(AC294)))-SIN(RADIANS(S294)))/(COS(RADIANS(#REF!))*SIN(RADIANS(AC294))))),360))</f>
        <v>208.47758049188613</v>
      </c>
    </row>
    <row r="295" spans="1:33" x14ac:dyDescent="0.2">
      <c r="A295" s="12">
        <f t="shared" ca="1" si="140"/>
        <v>52</v>
      </c>
      <c r="B295" s="12">
        <f t="shared" ca="1" si="141"/>
        <v>36</v>
      </c>
      <c r="C295" s="3">
        <f t="shared" ca="1" si="143"/>
        <v>-2</v>
      </c>
      <c r="D295" s="2">
        <f t="shared" ca="1" si="142"/>
        <v>40010</v>
      </c>
      <c r="E295" s="5">
        <v>0</v>
      </c>
      <c r="F295" s="7">
        <f t="shared" ca="1" si="113"/>
        <v>2455028.5833333335</v>
      </c>
      <c r="G295" s="7">
        <f t="shared" ca="1" si="114"/>
        <v>9.5375313712073612E-2</v>
      </c>
      <c r="H295" s="7">
        <f t="shared" ca="1" si="115"/>
        <v>114.05117917044845</v>
      </c>
      <c r="I295" s="7">
        <f t="shared" ca="1" si="116"/>
        <v>3790.94982334734</v>
      </c>
      <c r="J295" s="7">
        <f t="shared" ca="1" si="117"/>
        <v>1.6704623555417211E-2</v>
      </c>
      <c r="K295" s="7">
        <f t="shared" ca="1" si="118"/>
        <v>-0.35629327634202945</v>
      </c>
      <c r="L295" s="7">
        <f t="shared" ca="1" si="119"/>
        <v>113.69488589410642</v>
      </c>
      <c r="M295" s="7">
        <f t="shared" ca="1" si="120"/>
        <v>3790.593530070998</v>
      </c>
      <c r="N295" s="7">
        <f t="shared" ca="1" si="121"/>
        <v>1.0164113581949108</v>
      </c>
      <c r="O295" s="7">
        <f t="shared" ca="1" si="122"/>
        <v>113.6933114647224</v>
      </c>
      <c r="P295" s="7">
        <f t="shared" ca="1" si="123"/>
        <v>23.438050833581826</v>
      </c>
      <c r="Q295" s="7">
        <f t="shared" ca="1" si="124"/>
        <v>23.439352870773877</v>
      </c>
      <c r="R295" s="7">
        <f t="shared" ca="1" si="125"/>
        <v>115.56171967451462</v>
      </c>
      <c r="S295" s="7">
        <f t="shared" ca="1" si="126"/>
        <v>21.361386334025461</v>
      </c>
      <c r="T295" s="7">
        <f t="shared" ca="1" si="127"/>
        <v>4.3034762506203313E-2</v>
      </c>
      <c r="U295" s="7">
        <f t="shared" ca="1" si="128"/>
        <v>-6.0440872584767824</v>
      </c>
      <c r="V295" s="7">
        <f t="shared" ca="1" si="129"/>
        <v>121.73319411267333</v>
      </c>
      <c r="W295" s="23">
        <f t="shared" ca="1" si="130"/>
        <v>0.32086394948505331</v>
      </c>
      <c r="X295" s="24">
        <f t="shared" ca="1" si="131"/>
        <v>-1.7283811939039273E-2</v>
      </c>
      <c r="Y295" s="24">
        <f t="shared" ca="1" si="132"/>
        <v>0.6590117109091459</v>
      </c>
      <c r="Z295" s="7">
        <f t="shared" ca="1" si="133"/>
        <v>973.86555290138665</v>
      </c>
      <c r="AA295" s="7">
        <f t="shared" ca="1" si="134"/>
        <v>257.95591274152321</v>
      </c>
      <c r="AB295" s="7">
        <f t="shared" ca="1" si="135"/>
        <v>-115.5110218146192</v>
      </c>
      <c r="AC295" s="7">
        <f t="shared" ca="1" si="136"/>
        <v>87.702273823987852</v>
      </c>
      <c r="AD295" s="7">
        <f t="shared" ca="1" si="137"/>
        <v>2.2977261760121479</v>
      </c>
      <c r="AE295" s="7">
        <f t="shared" ca="1" si="138"/>
        <v>0.26524627437937692</v>
      </c>
      <c r="AF295" s="7">
        <f t="shared" ca="1" si="139"/>
        <v>2.5629724503915248</v>
      </c>
      <c r="AG295" s="7" t="e">
        <f ca="1">IF(AB295&gt;0,MOD(DEGREES(ACOS(((SIN(RADIANS(A295))*COS(RADIANS(AC295)))-SIN(RADIANS(S295)))/(COS(RADIANS(A295))*SIN(RADIANS(AC295)))))+180,360),MOD(540-DEGREES(ACOS(((SIN(RADIANS(A295))*COS(RADIANS(AC295)))-SIN(RADIANS(S295)))/(COS(RADIANS(#REF!))*SIN(RADIANS(AC295))))),360))</f>
        <v>#REF!</v>
      </c>
    </row>
    <row r="296" spans="1:33" x14ac:dyDescent="0.2">
      <c r="A296" s="12">
        <f t="shared" ca="1" si="140"/>
        <v>52</v>
      </c>
      <c r="B296" s="12">
        <f t="shared" ca="1" si="141"/>
        <v>173</v>
      </c>
      <c r="C296" s="3">
        <f t="shared" ca="1" si="143"/>
        <v>-7</v>
      </c>
      <c r="D296" s="2">
        <f t="shared" ca="1" si="142"/>
        <v>38739</v>
      </c>
      <c r="E296" s="5">
        <v>0</v>
      </c>
      <c r="F296" s="7">
        <f t="shared" ca="1" si="113"/>
        <v>2453757.7916666665</v>
      </c>
      <c r="G296" s="7">
        <f t="shared" ca="1" si="114"/>
        <v>6.0582934063422626E-2</v>
      </c>
      <c r="H296" s="7">
        <f t="shared" ca="1" si="115"/>
        <v>301.49872595617717</v>
      </c>
      <c r="I296" s="7">
        <f t="shared" ca="1" si="116"/>
        <v>2538.4571995007814</v>
      </c>
      <c r="J296" s="7">
        <f t="shared" ca="1" si="117"/>
        <v>1.6706086810174794E-2</v>
      </c>
      <c r="K296" s="7">
        <f t="shared" ca="1" si="118"/>
        <v>0.61830558427789706</v>
      </c>
      <c r="L296" s="7">
        <f t="shared" ca="1" si="119"/>
        <v>302.11703154045506</v>
      </c>
      <c r="M296" s="7">
        <f t="shared" ca="1" si="120"/>
        <v>2539.0755050850594</v>
      </c>
      <c r="N296" s="7">
        <f t="shared" ca="1" si="121"/>
        <v>0.98418292187168044</v>
      </c>
      <c r="O296" s="7">
        <f t="shared" ca="1" si="122"/>
        <v>302.11068750024651</v>
      </c>
      <c r="P296" s="7">
        <f t="shared" ca="1" si="123"/>
        <v>23.438503280049858</v>
      </c>
      <c r="Q296" s="7">
        <f t="shared" ca="1" si="124"/>
        <v>23.441039202615141</v>
      </c>
      <c r="R296" s="7">
        <f t="shared" ca="1" si="125"/>
        <v>-55.627474203443363</v>
      </c>
      <c r="S296" s="7">
        <f t="shared" ca="1" si="126"/>
        <v>-19.691161599209288</v>
      </c>
      <c r="T296" s="7">
        <f t="shared" ca="1" si="127"/>
        <v>4.3041131140170275E-2</v>
      </c>
      <c r="U296" s="7">
        <f t="shared" ca="1" si="128"/>
        <v>-11.527822557402555</v>
      </c>
      <c r="V296" s="7">
        <f t="shared" ca="1" si="129"/>
        <v>64.343025202346396</v>
      </c>
      <c r="W296" s="23">
        <f t="shared" ca="1" si="130"/>
        <v>-0.26421678989069269</v>
      </c>
      <c r="X296" s="24">
        <f t="shared" ca="1" si="131"/>
        <v>-0.44294741545276606</v>
      </c>
      <c r="Y296" s="24">
        <f t="shared" ca="1" si="132"/>
        <v>-8.5486164328619357E-2</v>
      </c>
      <c r="Z296" s="7">
        <f t="shared" ca="1" si="133"/>
        <v>514.74420161877117</v>
      </c>
      <c r="AA296" s="7">
        <f t="shared" ca="1" si="134"/>
        <v>1100.4721774425975</v>
      </c>
      <c r="AB296" s="7">
        <f t="shared" ca="1" si="135"/>
        <v>95.118044360649378</v>
      </c>
      <c r="AC296" s="7">
        <f t="shared" ca="1" si="136"/>
        <v>108.49551749540431</v>
      </c>
      <c r="AD296" s="7">
        <f t="shared" ca="1" si="137"/>
        <v>-18.495517495404314</v>
      </c>
      <c r="AE296" s="7">
        <f t="shared" ca="1" si="138"/>
        <v>1.7249196823457328E-2</v>
      </c>
      <c r="AF296" s="7">
        <f t="shared" ca="1" si="139"/>
        <v>-18.478268298580858</v>
      </c>
      <c r="AG296" s="7">
        <f ca="1">IF(AB296&gt;0,MOD(DEGREES(ACOS(((SIN(RADIANS(A296))*COS(RADIANS(AC296)))-SIN(RADIANS(S296)))/(COS(RADIANS(A296))*SIN(RADIANS(AC296)))))+180,360),MOD(540-DEGREES(ACOS(((SIN(RADIANS(A296))*COS(RADIANS(AC296)))-SIN(RADIANS(S296)))/(COS(RADIANS(#REF!))*SIN(RADIANS(AC296))))),360))</f>
        <v>261.43363786628049</v>
      </c>
    </row>
    <row r="297" spans="1:33" x14ac:dyDescent="0.2">
      <c r="A297" s="12">
        <f t="shared" ca="1" si="140"/>
        <v>5</v>
      </c>
      <c r="B297" s="12">
        <f t="shared" ca="1" si="141"/>
        <v>14</v>
      </c>
      <c r="C297" s="3">
        <f t="shared" ca="1" si="143"/>
        <v>-3</v>
      </c>
      <c r="D297" s="2">
        <f t="shared" ca="1" si="142"/>
        <v>38043</v>
      </c>
      <c r="E297" s="5">
        <v>0</v>
      </c>
      <c r="F297" s="7">
        <f t="shared" ref="F297:F360" ca="1" si="144">D297+2415018.5+E297-C297/24</f>
        <v>2453061.625</v>
      </c>
      <c r="G297" s="7">
        <f t="shared" ref="G297:G360" ca="1" si="145">(F297-2451545)/36525</f>
        <v>4.1522929500342233E-2</v>
      </c>
      <c r="H297" s="7">
        <f t="shared" ref="H297:H360" ca="1" si="146">MOD(280.46646+G297*(36000.76983 + G297*0.0003032),360)</f>
        <v>335.32388813190073</v>
      </c>
      <c r="I297" s="7">
        <f t="shared" ref="I297:I360" ca="1" si="147">357.52911+G297*(35999.05029 - 0.0001537*G297)</f>
        <v>1852.315137005942</v>
      </c>
      <c r="J297" s="7">
        <f t="shared" ref="J297:J360" ca="1" si="148">0.016708634-G297*(0.000042037+0.0000001267*G297)</f>
        <v>1.6706888282162324E-2</v>
      </c>
      <c r="K297" s="7">
        <f t="shared" ref="K297:K360" ca="1" si="149">SIN(RADIANS(I297))*(1.914602-G297*(0.004817+0.000014*G297))+SIN(RADIANS(2*I297))*(0.019993-0.000101*G297)+SIN(RADIANS(3*I297))*0.000289</f>
        <v>1.5344829803358182</v>
      </c>
      <c r="L297" s="7">
        <f t="shared" ref="L297:L360" ca="1" si="150">H297+K297</f>
        <v>336.85837111223657</v>
      </c>
      <c r="M297" s="7">
        <f t="shared" ref="M297:M360" ca="1" si="151">I297+K297</f>
        <v>1853.8496199862777</v>
      </c>
      <c r="N297" s="7">
        <f t="shared" ref="N297:N360" ca="1" si="152">(1.000001018*(1-J297*J297))/(1+J297*COS(RADIANS(M297)))</f>
        <v>0.98996529116765253</v>
      </c>
      <c r="O297" s="7">
        <f t="shared" ref="O297:O360" ca="1" si="153">L297-0.00569-0.00478*SIN(RADIANS(125.04-1934.136*G297))</f>
        <v>336.84931716586868</v>
      </c>
      <c r="P297" s="7">
        <f t="shared" ref="P297:P360" ca="1" si="154">23+(26+((21.448-G297*(46.815+G297*(0.00059-G297*0.001813))))/60)/60</f>
        <v>23.438751139768886</v>
      </c>
      <c r="Q297" s="7">
        <f t="shared" ref="Q297:Q360" ca="1" si="155">P297+0.00256*COS(RADIANS(125.04-1934.136*G297))</f>
        <v>23.440569874550352</v>
      </c>
      <c r="R297" s="7">
        <f t="shared" ref="R297:R360" ca="1" si="156">DEGREES(ATAN2(COS(RADIANS(O297)),COS(RADIANS(Q297))*SIN(RADIANS(O297))))</f>
        <v>-21.419832486369149</v>
      </c>
      <c r="S297" s="7">
        <f t="shared" ref="S297:S360" ca="1" si="157">DEGREES(ASIN(SIN(RADIANS(Q297))*SIN(RADIANS(O297))))</f>
        <v>-8.9976750403640313</v>
      </c>
      <c r="T297" s="7">
        <f t="shared" ref="T297:T360" ca="1" si="158">TAN(RADIANS(Q297/2))*TAN(RADIANS(Q297/2))</f>
        <v>4.3039358615351485E-2</v>
      </c>
      <c r="U297" s="7">
        <f t="shared" ref="U297:U360" ca="1" si="159">4*DEGREES(T297*SIN(2*RADIANS(H297))-2*J297*SIN(RADIANS(I297))+4*J297*T297*SIN(RADIANS(I297))*COS(2*RADIANS(H297))-0.5*T297*T297*SIN(4*RADIANS(H297))-1.25*J297*J297*SIN(2*RADIANS(I297)))</f>
        <v>-13.072073432184371</v>
      </c>
      <c r="V297" s="7">
        <f t="shared" ref="V297:V360" ca="1" si="160">DEGREES(ACOS(COS(RADIANS(90.833))/(COS(RADIANS(A297))*COS(RADIANS(S297)))-TAN(RADIANS(A297))*TAN(RADIANS(S297))))</f>
        <v>90.052839667788461</v>
      </c>
      <c r="W297" s="23">
        <f t="shared" ref="W297:W360" ca="1" si="161">(720-4*B297-U297+C297*60)/1440</f>
        <v>0.34518893988346139</v>
      </c>
      <c r="X297" s="24">
        <f t="shared" ref="X297:X360" ca="1" si="162">W297-V297*4/1440</f>
        <v>9.5042163028493443E-2</v>
      </c>
      <c r="Y297" s="24">
        <f t="shared" ref="Y297:Y360" ca="1" si="163">W297+V297*4/1440</f>
        <v>0.59533571673842933</v>
      </c>
      <c r="Z297" s="7">
        <f t="shared" ref="Z297:Z360" ca="1" si="164">8*V297</f>
        <v>720.42271734230769</v>
      </c>
      <c r="AA297" s="7">
        <f t="shared" ref="AA297:AA360" ca="1" si="165">MOD(E297*1440+U297+4*B297-60*C297,1440)</f>
        <v>222.92792656781563</v>
      </c>
      <c r="AB297" s="7">
        <f t="shared" ref="AB297:AB360" ca="1" si="166">IF(AA297/4&lt;0,AA297/4+180,AA297/4-180)</f>
        <v>-124.26801835804609</v>
      </c>
      <c r="AC297" s="7">
        <f t="shared" ref="AC297:AC360" ca="1" si="167">DEGREES(ACOS(SIN(RADIANS(A297))*SIN(RADIANS(S297))+COS(RADIANS(A297))*COS(RADIANS(S297))*COS(RADIANS(AB297))))</f>
        <v>124.58655409521631</v>
      </c>
      <c r="AD297" s="7">
        <f t="shared" ref="AD297:AD360" ca="1" si="168">90-AC297</f>
        <v>-34.586554095216314</v>
      </c>
      <c r="AE297" s="7">
        <f t="shared" ref="AE297:AE360" ca="1" si="169">IF(AD297&gt;85,0,IF(AD297&gt;5,58.1/TAN(RADIANS(AD297))-0.07/POWER(TAN(RADIANS(AD297)),3)+0.000086/POWER(TAN(RADIANS(AD297)),5),IF(AD297&gt;-0.575,1735+AD297*(-518.2+AD297*(103.4+AD297*(-12.79+AD297*0.711))),-20.772/TAN(RADIANS(AD297)))))/3600</f>
        <v>8.3682919692440565E-3</v>
      </c>
      <c r="AF297" s="7">
        <f t="shared" ref="AF297:AF360" ca="1" si="170">AD297+AE297</f>
        <v>-34.578185803247074</v>
      </c>
      <c r="AG297" s="7" t="e">
        <f ca="1">IF(AB297&gt;0,MOD(DEGREES(ACOS(((SIN(RADIANS(A297))*COS(RADIANS(AC297)))-SIN(RADIANS(S297)))/(COS(RADIANS(A297))*SIN(RADIANS(AC297)))))+180,360),MOD(540-DEGREES(ACOS(((SIN(RADIANS(A297))*COS(RADIANS(AC297)))-SIN(RADIANS(S297)))/(COS(RADIANS(#REF!))*SIN(RADIANS(AC297))))),360))</f>
        <v>#REF!</v>
      </c>
    </row>
    <row r="298" spans="1:33" x14ac:dyDescent="0.2">
      <c r="A298" s="12">
        <f t="shared" ca="1" si="140"/>
        <v>17</v>
      </c>
      <c r="B298" s="12">
        <f t="shared" ca="1" si="141"/>
        <v>39</v>
      </c>
      <c r="C298" s="3">
        <f t="shared" ca="1" si="143"/>
        <v>5</v>
      </c>
      <c r="D298" s="2">
        <f t="shared" ca="1" si="142"/>
        <v>37787</v>
      </c>
      <c r="E298" s="5">
        <v>0</v>
      </c>
      <c r="F298" s="7">
        <f t="shared" ca="1" si="144"/>
        <v>2452805.2916666665</v>
      </c>
      <c r="G298" s="7">
        <f t="shared" ca="1" si="145"/>
        <v>3.4504905315989362E-2</v>
      </c>
      <c r="H298" s="7">
        <f t="shared" ca="1" si="146"/>
        <v>82.669614647863</v>
      </c>
      <c r="I298" s="7">
        <f t="shared" ca="1" si="147"/>
        <v>1599.672931538996</v>
      </c>
      <c r="J298" s="7">
        <f t="shared" ca="1" si="148"/>
        <v>1.6707183366447671E-2</v>
      </c>
      <c r="K298" s="7">
        <f t="shared" ca="1" si="149"/>
        <v>0.65226393959359863</v>
      </c>
      <c r="L298" s="7">
        <f t="shared" ca="1" si="150"/>
        <v>83.321878587456595</v>
      </c>
      <c r="M298" s="7">
        <f t="shared" ca="1" si="151"/>
        <v>1600.3251954785896</v>
      </c>
      <c r="N298" s="7">
        <f t="shared" ca="1" si="152"/>
        <v>1.0157006838014278</v>
      </c>
      <c r="O298" s="7">
        <f t="shared" ca="1" si="153"/>
        <v>83.312121586714426</v>
      </c>
      <c r="P298" s="7">
        <f t="shared" ca="1" si="154"/>
        <v>23.438842403397128</v>
      </c>
      <c r="Q298" s="7">
        <f t="shared" ca="1" si="155"/>
        <v>23.440187503603884</v>
      </c>
      <c r="R298" s="7">
        <f t="shared" ca="1" si="156"/>
        <v>82.716764214001088</v>
      </c>
      <c r="S298" s="7">
        <f t="shared" ca="1" si="157"/>
        <v>23.271254325170332</v>
      </c>
      <c r="T298" s="7">
        <f t="shared" ca="1" si="158"/>
        <v>4.3037914533194083E-2</v>
      </c>
      <c r="U298" s="7">
        <f t="shared" ca="1" si="159"/>
        <v>-0.2292913927928201</v>
      </c>
      <c r="V298" s="7">
        <f t="shared" ca="1" si="160"/>
        <v>98.513086957571645</v>
      </c>
      <c r="W298" s="23">
        <f t="shared" ca="1" si="161"/>
        <v>0.60015923013388384</v>
      </c>
      <c r="X298" s="24">
        <f t="shared" ca="1" si="162"/>
        <v>0.32651176636285151</v>
      </c>
      <c r="Y298" s="24">
        <f t="shared" ca="1" si="163"/>
        <v>0.87380669390491617</v>
      </c>
      <c r="Z298" s="7">
        <f t="shared" ca="1" si="164"/>
        <v>788.10469566057316</v>
      </c>
      <c r="AA298" s="7">
        <f t="shared" ca="1" si="165"/>
        <v>1295.7707086072071</v>
      </c>
      <c r="AB298" s="7">
        <f t="shared" ca="1" si="166"/>
        <v>143.94267715180177</v>
      </c>
      <c r="AC298" s="7">
        <f t="shared" ca="1" si="167"/>
        <v>126.49098986671299</v>
      </c>
      <c r="AD298" s="7">
        <f t="shared" ca="1" si="168"/>
        <v>-36.490989866712994</v>
      </c>
      <c r="AE298" s="7">
        <f t="shared" ca="1" si="169"/>
        <v>7.8002725504721605E-3</v>
      </c>
      <c r="AF298" s="7">
        <f t="shared" ca="1" si="170"/>
        <v>-36.483189594162525</v>
      </c>
      <c r="AG298" s="7">
        <f ca="1">IF(AB298&gt;0,MOD(DEGREES(ACOS(((SIN(RADIANS(A298))*COS(RADIANS(AC298)))-SIN(RADIANS(S298)))/(COS(RADIANS(A298))*SIN(RADIANS(AC298)))))+180,360),MOD(540-DEGREES(ACOS(((SIN(RADIANS(A298))*COS(RADIANS(AC298)))-SIN(RADIANS(S298)))/(COS(RADIANS(#REF!))*SIN(RADIANS(AC298))))),360))</f>
        <v>317.73463796124486</v>
      </c>
    </row>
    <row r="299" spans="1:33" x14ac:dyDescent="0.2">
      <c r="A299" s="12">
        <f t="shared" ca="1" si="140"/>
        <v>-53</v>
      </c>
      <c r="B299" s="12">
        <f t="shared" ca="1" si="141"/>
        <v>22</v>
      </c>
      <c r="C299" s="3">
        <f t="shared" ca="1" si="143"/>
        <v>3</v>
      </c>
      <c r="D299" s="2">
        <f t="shared" ca="1" si="142"/>
        <v>37550</v>
      </c>
      <c r="E299" s="5">
        <v>0</v>
      </c>
      <c r="F299" s="7">
        <f t="shared" ca="1" si="144"/>
        <v>2452568.375</v>
      </c>
      <c r="G299" s="7">
        <f t="shared" ca="1" si="145"/>
        <v>2.8018480492813143E-2</v>
      </c>
      <c r="H299" s="7">
        <f t="shared" ca="1" si="146"/>
        <v>209.15332744613352</v>
      </c>
      <c r="I299" s="7">
        <f t="shared" ca="1" si="147"/>
        <v>1366.1677981895043</v>
      </c>
      <c r="J299" s="7">
        <f t="shared" ca="1" si="148"/>
        <v>1.6707456087671557E-2</v>
      </c>
      <c r="K299" s="7">
        <f t="shared" ca="1" si="149"/>
        <v>-1.8492512995455523</v>
      </c>
      <c r="L299" s="7">
        <f t="shared" ca="1" si="150"/>
        <v>207.30407614658796</v>
      </c>
      <c r="M299" s="7">
        <f t="shared" ca="1" si="151"/>
        <v>1364.3185468899587</v>
      </c>
      <c r="N299" s="7">
        <f t="shared" ca="1" si="152"/>
        <v>0.99560806032445892</v>
      </c>
      <c r="O299" s="7">
        <f t="shared" ca="1" si="153"/>
        <v>207.29387069991387</v>
      </c>
      <c r="P299" s="7">
        <f t="shared" ca="1" si="154"/>
        <v>23.438926754003454</v>
      </c>
      <c r="Q299" s="7">
        <f t="shared" ca="1" si="155"/>
        <v>23.439766608039154</v>
      </c>
      <c r="R299" s="7">
        <f t="shared" ca="1" si="156"/>
        <v>-154.6661044940621</v>
      </c>
      <c r="S299" s="7">
        <f t="shared" ca="1" si="157"/>
        <v>-10.509933544810702</v>
      </c>
      <c r="T299" s="7">
        <f t="shared" ca="1" si="158"/>
        <v>4.3036324987266769E-2</v>
      </c>
      <c r="U299" s="7">
        <f t="shared" ca="1" si="159"/>
        <v>15.267993473726364</v>
      </c>
      <c r="V299" s="7">
        <f t="shared" ca="1" si="160"/>
        <v>105.70952327052341</v>
      </c>
      <c r="W299" s="23">
        <f t="shared" ca="1" si="161"/>
        <v>0.55328611564324559</v>
      </c>
      <c r="X299" s="24">
        <f t="shared" ca="1" si="162"/>
        <v>0.25964855100290279</v>
      </c>
      <c r="Y299" s="24">
        <f t="shared" ca="1" si="163"/>
        <v>0.84692368028358844</v>
      </c>
      <c r="Z299" s="7">
        <f t="shared" ca="1" si="164"/>
        <v>845.67618616418724</v>
      </c>
      <c r="AA299" s="7">
        <f t="shared" ca="1" si="165"/>
        <v>1363.2679934737264</v>
      </c>
      <c r="AB299" s="7">
        <f t="shared" ca="1" si="166"/>
        <v>160.8169983684316</v>
      </c>
      <c r="AC299" s="7">
        <f t="shared" ca="1" si="167"/>
        <v>114.40518388658769</v>
      </c>
      <c r="AD299" s="7">
        <f t="shared" ca="1" si="168"/>
        <v>-24.405183886587693</v>
      </c>
      <c r="AE299" s="7">
        <f t="shared" ca="1" si="169"/>
        <v>1.2716835941489818E-2</v>
      </c>
      <c r="AF299" s="7">
        <f t="shared" ca="1" si="170"/>
        <v>-24.392467050646204</v>
      </c>
      <c r="AG299" s="7">
        <f ca="1">IF(AB299&gt;0,MOD(DEGREES(ACOS(((SIN(RADIANS(A299))*COS(RADIANS(AC299)))-SIN(RADIANS(S299)))/(COS(RADIANS(A299))*SIN(RADIANS(AC299)))))+180,360),MOD(540-DEGREES(ACOS(((SIN(RADIANS(A299))*COS(RADIANS(AC299)))-SIN(RADIANS(S299)))/(COS(RADIANS(#REF!))*SIN(RADIANS(AC299))))),360))</f>
        <v>200.77960990214578</v>
      </c>
    </row>
    <row r="300" spans="1:33" x14ac:dyDescent="0.2">
      <c r="A300" s="12">
        <f t="shared" ca="1" si="140"/>
        <v>50</v>
      </c>
      <c r="B300" s="12">
        <f t="shared" ca="1" si="141"/>
        <v>25</v>
      </c>
      <c r="C300" s="3">
        <f t="shared" ca="1" si="143"/>
        <v>1</v>
      </c>
      <c r="D300" s="2">
        <f t="shared" ca="1" si="142"/>
        <v>42526</v>
      </c>
      <c r="E300" s="5">
        <v>0</v>
      </c>
      <c r="F300" s="7">
        <f t="shared" ca="1" si="144"/>
        <v>2457544.4583333335</v>
      </c>
      <c r="G300" s="7">
        <f t="shared" ca="1" si="145"/>
        <v>0.16425621720283337</v>
      </c>
      <c r="H300" s="7">
        <f t="shared" ca="1" si="146"/>
        <v>73.816736846057211</v>
      </c>
      <c r="I300" s="7">
        <f t="shared" ca="1" si="147"/>
        <v>6270.5969293831195</v>
      </c>
      <c r="J300" s="7">
        <f t="shared" ca="1" si="148"/>
        <v>1.6701725743018155E-2</v>
      </c>
      <c r="K300" s="7">
        <f t="shared" ca="1" si="149"/>
        <v>0.92278670686645692</v>
      </c>
      <c r="L300" s="7">
        <f t="shared" ca="1" si="150"/>
        <v>74.739523552923671</v>
      </c>
      <c r="M300" s="7">
        <f t="shared" ca="1" si="151"/>
        <v>6271.5197160899861</v>
      </c>
      <c r="N300" s="7">
        <f t="shared" ca="1" si="152"/>
        <v>1.0146171612372716</v>
      </c>
      <c r="O300" s="7">
        <f t="shared" ca="1" si="153"/>
        <v>74.732786443304434</v>
      </c>
      <c r="P300" s="7">
        <f t="shared" ca="1" si="154"/>
        <v>23.437155093696656</v>
      </c>
      <c r="Q300" s="7">
        <f t="shared" ca="1" si="155"/>
        <v>23.434657272877477</v>
      </c>
      <c r="R300" s="7">
        <f t="shared" ca="1" si="156"/>
        <v>73.432625590292744</v>
      </c>
      <c r="S300" s="7">
        <f t="shared" ca="1" si="157"/>
        <v>22.561030883549869</v>
      </c>
      <c r="T300" s="7">
        <f t="shared" ca="1" si="158"/>
        <v>4.301703170652206E-2</v>
      </c>
      <c r="U300" s="7">
        <f t="shared" ca="1" si="159"/>
        <v>1.5062577476106631</v>
      </c>
      <c r="V300" s="7">
        <f t="shared" ca="1" si="160"/>
        <v>121.30676169957377</v>
      </c>
      <c r="W300" s="23">
        <f t="shared" ca="1" si="161"/>
        <v>0.47117620989749259</v>
      </c>
      <c r="X300" s="24">
        <f t="shared" ca="1" si="162"/>
        <v>0.13421298295423212</v>
      </c>
      <c r="Y300" s="24">
        <f t="shared" ca="1" si="163"/>
        <v>0.80813943684075307</v>
      </c>
      <c r="Z300" s="7">
        <f t="shared" ca="1" si="164"/>
        <v>970.45409359659016</v>
      </c>
      <c r="AA300" s="7">
        <f t="shared" ca="1" si="165"/>
        <v>41.506257747610661</v>
      </c>
      <c r="AB300" s="7">
        <f t="shared" ca="1" si="166"/>
        <v>-169.62343556309733</v>
      </c>
      <c r="AC300" s="7">
        <f t="shared" ca="1" si="167"/>
        <v>106.85685514097229</v>
      </c>
      <c r="AD300" s="7">
        <f t="shared" ca="1" si="168"/>
        <v>-16.856855140972286</v>
      </c>
      <c r="AE300" s="7">
        <f t="shared" ca="1" si="169"/>
        <v>1.9042848485078989E-2</v>
      </c>
      <c r="AF300" s="7">
        <f t="shared" ca="1" si="170"/>
        <v>-16.837812292487207</v>
      </c>
      <c r="AG300" s="7" t="e">
        <f ca="1">IF(AB300&gt;0,MOD(DEGREES(ACOS(((SIN(RADIANS(A300))*COS(RADIANS(AC300)))-SIN(RADIANS(S300)))/(COS(RADIANS(A300))*SIN(RADIANS(AC300)))))+180,360),MOD(540-DEGREES(ACOS(((SIN(RADIANS(A300))*COS(RADIANS(AC300)))-SIN(RADIANS(S300)))/(COS(RADIANS(#REF!))*SIN(RADIANS(AC300))))),360))</f>
        <v>#REF!</v>
      </c>
    </row>
    <row r="301" spans="1:33" x14ac:dyDescent="0.2">
      <c r="A301" s="12">
        <f t="shared" ca="1" si="140"/>
        <v>4</v>
      </c>
      <c r="B301" s="12">
        <f t="shared" ca="1" si="141"/>
        <v>-86</v>
      </c>
      <c r="C301" s="3">
        <f t="shared" ca="1" si="143"/>
        <v>0</v>
      </c>
      <c r="D301" s="2">
        <f t="shared" ca="1" si="142"/>
        <v>37549</v>
      </c>
      <c r="E301" s="5">
        <v>0</v>
      </c>
      <c r="F301" s="7">
        <f t="shared" ca="1" si="144"/>
        <v>2452567.5</v>
      </c>
      <c r="G301" s="7">
        <f t="shared" ca="1" si="145"/>
        <v>2.7994524298425735E-2</v>
      </c>
      <c r="H301" s="7">
        <f t="shared" ca="1" si="146"/>
        <v>208.29088600558293</v>
      </c>
      <c r="I301" s="7">
        <f t="shared" ca="1" si="147"/>
        <v>1365.3053979432013</v>
      </c>
      <c r="J301" s="7">
        <f t="shared" ca="1" si="148"/>
        <v>1.6707457094888113E-2</v>
      </c>
      <c r="K301" s="7">
        <f t="shared" ca="1" si="149"/>
        <v>-1.8565438874188336</v>
      </c>
      <c r="L301" s="7">
        <f t="shared" ca="1" si="150"/>
        <v>206.4343421181641</v>
      </c>
      <c r="M301" s="7">
        <f t="shared" ca="1" si="151"/>
        <v>1363.4488540557825</v>
      </c>
      <c r="N301" s="7">
        <f t="shared" ca="1" si="152"/>
        <v>0.99585222116374839</v>
      </c>
      <c r="O301" s="7">
        <f t="shared" ca="1" si="153"/>
        <v>206.42413540480695</v>
      </c>
      <c r="P301" s="7">
        <f t="shared" ca="1" si="154"/>
        <v>23.438927065533992</v>
      </c>
      <c r="Q301" s="7">
        <f t="shared" ca="1" si="155"/>
        <v>23.439764963627905</v>
      </c>
      <c r="R301" s="7">
        <f t="shared" ca="1" si="156"/>
        <v>-155.49070291348386</v>
      </c>
      <c r="S301" s="7">
        <f t="shared" ca="1" si="157"/>
        <v>-10.196182438773931</v>
      </c>
      <c r="T301" s="7">
        <f t="shared" ca="1" si="158"/>
        <v>4.3036318777077864E-2</v>
      </c>
      <c r="U301" s="7">
        <f t="shared" ca="1" si="159"/>
        <v>15.114500837711306</v>
      </c>
      <c r="V301" s="7">
        <f t="shared" ca="1" si="160"/>
        <v>90.127793720430844</v>
      </c>
      <c r="W301" s="23">
        <f t="shared" ca="1" si="161"/>
        <v>0.72839270775158937</v>
      </c>
      <c r="X301" s="24">
        <f t="shared" ca="1" si="162"/>
        <v>0.478037725194837</v>
      </c>
      <c r="Y301" s="24">
        <f t="shared" ca="1" si="163"/>
        <v>0.97874769030834174</v>
      </c>
      <c r="Z301" s="7">
        <f t="shared" ca="1" si="164"/>
        <v>721.02234976344675</v>
      </c>
      <c r="AA301" s="7">
        <f t="shared" ca="1" si="165"/>
        <v>1111.1145008377114</v>
      </c>
      <c r="AB301" s="7">
        <f t="shared" ca="1" si="166"/>
        <v>97.778625209427844</v>
      </c>
      <c r="AC301" s="7">
        <f t="shared" ca="1" si="167"/>
        <v>98.350727558380868</v>
      </c>
      <c r="AD301" s="7">
        <f t="shared" ca="1" si="168"/>
        <v>-8.3507275583808678</v>
      </c>
      <c r="AE301" s="7">
        <f t="shared" ca="1" si="169"/>
        <v>3.9308244237566584E-2</v>
      </c>
      <c r="AF301" s="7">
        <f t="shared" ca="1" si="170"/>
        <v>-8.3114193141433006</v>
      </c>
      <c r="AG301" s="7">
        <f ca="1">IF(AB301&gt;0,MOD(DEGREES(ACOS(((SIN(RADIANS(A301))*COS(RADIANS(AC301)))-SIN(RADIANS(S301)))/(COS(RADIANS(A301))*SIN(RADIANS(AC301)))))+180,360),MOD(540-DEGREES(ACOS(((SIN(RADIANS(A301))*COS(RADIANS(AC301)))-SIN(RADIANS(S301)))/(COS(RADIANS(#REF!))*SIN(RADIANS(AC301))))),360))</f>
        <v>260.26517062016393</v>
      </c>
    </row>
    <row r="302" spans="1:33" x14ac:dyDescent="0.2">
      <c r="A302" s="12">
        <f t="shared" ca="1" si="140"/>
        <v>0</v>
      </c>
      <c r="B302" s="12">
        <f t="shared" ca="1" si="141"/>
        <v>145</v>
      </c>
      <c r="C302" s="3">
        <f t="shared" ca="1" si="143"/>
        <v>0</v>
      </c>
      <c r="D302" s="2">
        <f t="shared" ca="1" si="142"/>
        <v>37038</v>
      </c>
      <c r="E302" s="5">
        <v>0</v>
      </c>
      <c r="F302" s="7">
        <f t="shared" ca="1" si="144"/>
        <v>2452056.5</v>
      </c>
      <c r="G302" s="7">
        <f t="shared" ca="1" si="145"/>
        <v>1.4004106776180698E-2</v>
      </c>
      <c r="H302" s="7">
        <f t="shared" ca="1" si="146"/>
        <v>64.625084783486727</v>
      </c>
      <c r="I302" s="7">
        <f t="shared" ca="1" si="147"/>
        <v>861.66365407211583</v>
      </c>
      <c r="J302" s="7">
        <f t="shared" ca="1" si="148"/>
        <v>1.670804528451568E-2</v>
      </c>
      <c r="K302" s="7">
        <f t="shared" ca="1" si="149"/>
        <v>1.168349941859212</v>
      </c>
      <c r="L302" s="7">
        <f t="shared" ca="1" si="150"/>
        <v>65.793434725345946</v>
      </c>
      <c r="M302" s="7">
        <f t="shared" ca="1" si="151"/>
        <v>862.83200401397505</v>
      </c>
      <c r="N302" s="7">
        <f t="shared" ca="1" si="152"/>
        <v>1.0132118613695849</v>
      </c>
      <c r="O302" s="7">
        <f t="shared" ca="1" si="153"/>
        <v>65.783010713173667</v>
      </c>
      <c r="P302" s="7">
        <f t="shared" ca="1" si="154"/>
        <v>23.439108999341819</v>
      </c>
      <c r="Q302" s="7">
        <f t="shared" ca="1" si="155"/>
        <v>23.43875474484814</v>
      </c>
      <c r="R302" s="7">
        <f t="shared" ca="1" si="156"/>
        <v>63.884761077804995</v>
      </c>
      <c r="S302" s="7">
        <f t="shared" ca="1" si="157"/>
        <v>21.27006139518048</v>
      </c>
      <c r="T302" s="7">
        <f t="shared" ca="1" si="158"/>
        <v>4.3032503734627206E-2</v>
      </c>
      <c r="U302" s="7">
        <f t="shared" ca="1" si="159"/>
        <v>2.9140479597378404</v>
      </c>
      <c r="V302" s="7">
        <f t="shared" ca="1" si="160"/>
        <v>90.893895817967262</v>
      </c>
      <c r="W302" s="23">
        <f t="shared" ca="1" si="161"/>
        <v>9.5198577805737608E-2</v>
      </c>
      <c r="X302" s="24">
        <f t="shared" ca="1" si="162"/>
        <v>-0.15728446613306035</v>
      </c>
      <c r="Y302" s="24">
        <f t="shared" ca="1" si="163"/>
        <v>0.34768162174453554</v>
      </c>
      <c r="Z302" s="7">
        <f t="shared" ca="1" si="164"/>
        <v>727.1511665437381</v>
      </c>
      <c r="AA302" s="7">
        <f t="shared" ca="1" si="165"/>
        <v>582.91404795973779</v>
      </c>
      <c r="AB302" s="7">
        <f t="shared" ca="1" si="166"/>
        <v>-34.271488010065553</v>
      </c>
      <c r="AC302" s="7">
        <f t="shared" ca="1" si="167"/>
        <v>39.638346631709354</v>
      </c>
      <c r="AD302" s="7">
        <f t="shared" ca="1" si="168"/>
        <v>50.361653368290646</v>
      </c>
      <c r="AE302" s="7">
        <f t="shared" ca="1" si="169"/>
        <v>1.3358409089072E-2</v>
      </c>
      <c r="AF302" s="7">
        <f t="shared" ca="1" si="170"/>
        <v>50.375011777379719</v>
      </c>
      <c r="AG302" s="7" t="e">
        <f ca="1">IF(AB302&gt;0,MOD(DEGREES(ACOS(((SIN(RADIANS(A302))*COS(RADIANS(AC302)))-SIN(RADIANS(S302)))/(COS(RADIANS(A302))*SIN(RADIANS(AC302)))))+180,360),MOD(540-DEGREES(ACOS(((SIN(RADIANS(A302))*COS(RADIANS(AC302)))-SIN(RADIANS(S302)))/(COS(RADIANS(#REF!))*SIN(RADIANS(AC302))))),360))</f>
        <v>#REF!</v>
      </c>
    </row>
    <row r="303" spans="1:33" x14ac:dyDescent="0.2">
      <c r="A303" s="12">
        <f t="shared" ca="1" si="140"/>
        <v>14</v>
      </c>
      <c r="B303" s="12">
        <f t="shared" ca="1" si="141"/>
        <v>23</v>
      </c>
      <c r="C303" s="3">
        <f t="shared" ca="1" si="143"/>
        <v>13</v>
      </c>
      <c r="D303" s="2">
        <f t="shared" ca="1" si="142"/>
        <v>41269</v>
      </c>
      <c r="E303" s="5">
        <v>0</v>
      </c>
      <c r="F303" s="7">
        <f t="shared" ca="1" si="144"/>
        <v>2456286.9583333335</v>
      </c>
      <c r="G303" s="7">
        <f t="shared" ca="1" si="145"/>
        <v>0.12982774355464718</v>
      </c>
      <c r="H303" s="7">
        <f t="shared" ca="1" si="146"/>
        <v>274.36517836962867</v>
      </c>
      <c r="I303" s="7">
        <f t="shared" ca="1" si="147"/>
        <v>5031.2045766703168</v>
      </c>
      <c r="J303" s="7">
        <f t="shared" ca="1" si="148"/>
        <v>1.6703174295584905E-2</v>
      </c>
      <c r="K303" s="7">
        <f t="shared" ca="1" si="149"/>
        <v>-0.29882690325511957</v>
      </c>
      <c r="L303" s="7">
        <f t="shared" ca="1" si="150"/>
        <v>274.06635146637353</v>
      </c>
      <c r="M303" s="7">
        <f t="shared" ca="1" si="151"/>
        <v>5030.9057497670619</v>
      </c>
      <c r="N303" s="7">
        <f t="shared" ca="1" si="152"/>
        <v>0.98350093430077423</v>
      </c>
      <c r="O303" s="7">
        <f t="shared" ca="1" si="153"/>
        <v>274.06452540165083</v>
      </c>
      <c r="P303" s="7">
        <f t="shared" ca="1" si="154"/>
        <v>23.437602807835624</v>
      </c>
      <c r="Q303" s="7">
        <f t="shared" ca="1" si="155"/>
        <v>23.436095746592251</v>
      </c>
      <c r="R303" s="7">
        <f t="shared" ca="1" si="156"/>
        <v>-85.571414251430227</v>
      </c>
      <c r="S303" s="7">
        <f t="shared" ca="1" si="157"/>
        <v>-23.373642028182843</v>
      </c>
      <c r="T303" s="7">
        <f t="shared" ca="1" si="158"/>
        <v>4.3022463031092847E-2</v>
      </c>
      <c r="U303" s="7">
        <f t="shared" ca="1" si="159"/>
        <v>-0.26583951815053758</v>
      </c>
      <c r="V303" s="7">
        <f t="shared" ca="1" si="160"/>
        <v>84.753828041932508</v>
      </c>
      <c r="W303" s="23">
        <f t="shared" ca="1" si="161"/>
        <v>0.97796238855427131</v>
      </c>
      <c r="X303" s="24">
        <f t="shared" ca="1" si="162"/>
        <v>0.74253508843779215</v>
      </c>
      <c r="Y303" s="24">
        <f t="shared" ca="1" si="163"/>
        <v>1.2133896886707505</v>
      </c>
      <c r="Z303" s="7">
        <f t="shared" ca="1" si="164"/>
        <v>678.03062433546006</v>
      </c>
      <c r="AA303" s="7">
        <f t="shared" ca="1" si="165"/>
        <v>751.73416048184947</v>
      </c>
      <c r="AB303" s="7">
        <f t="shared" ca="1" si="166"/>
        <v>7.9335401204623679</v>
      </c>
      <c r="AC303" s="7">
        <f t="shared" ca="1" si="167"/>
        <v>38.171055816192656</v>
      </c>
      <c r="AD303" s="7">
        <f t="shared" ca="1" si="168"/>
        <v>51.828944183807344</v>
      </c>
      <c r="AE303" s="7">
        <f t="shared" ca="1" si="169"/>
        <v>1.2677418333288684E-2</v>
      </c>
      <c r="AF303" s="7">
        <f t="shared" ca="1" si="170"/>
        <v>51.841621602140634</v>
      </c>
      <c r="AG303" s="7">
        <f ca="1">IF(AB303&gt;0,MOD(DEGREES(ACOS(((SIN(RADIANS(A303))*COS(RADIANS(AC303)))-SIN(RADIANS(S303)))/(COS(RADIANS(A303))*SIN(RADIANS(AC303)))))+180,360),MOD(540-DEGREES(ACOS(((SIN(RADIANS(A303))*COS(RADIANS(AC303)))-SIN(RADIANS(S303)))/(COS(RADIANS(#REF!))*SIN(RADIANS(AC303))))),360))</f>
        <v>191.83000772506267</v>
      </c>
    </row>
    <row r="304" spans="1:33" x14ac:dyDescent="0.2">
      <c r="A304" s="12">
        <f t="shared" ca="1" si="140"/>
        <v>-47</v>
      </c>
      <c r="B304" s="12">
        <f t="shared" ca="1" si="141"/>
        <v>-5</v>
      </c>
      <c r="C304" s="3">
        <f t="shared" ca="1" si="143"/>
        <v>7</v>
      </c>
      <c r="D304" s="2">
        <f t="shared" ca="1" si="142"/>
        <v>38736</v>
      </c>
      <c r="E304" s="5">
        <v>0</v>
      </c>
      <c r="F304" s="7">
        <f t="shared" ca="1" si="144"/>
        <v>2453754.2083333335</v>
      </c>
      <c r="G304" s="7">
        <f t="shared" ca="1" si="145"/>
        <v>6.0484827743558893E-2</v>
      </c>
      <c r="H304" s="7">
        <f t="shared" ca="1" si="146"/>
        <v>297.96682291229308</v>
      </c>
      <c r="I304" s="7">
        <f t="shared" ca="1" si="147"/>
        <v>2534.9254651600654</v>
      </c>
      <c r="J304" s="7">
        <f t="shared" ca="1" si="148"/>
        <v>1.6706090935775041E-2</v>
      </c>
      <c r="K304" s="7">
        <f t="shared" ca="1" si="149"/>
        <v>0.50320612275095156</v>
      </c>
      <c r="L304" s="7">
        <f t="shared" ca="1" si="150"/>
        <v>298.47002903504404</v>
      </c>
      <c r="M304" s="7">
        <f t="shared" ca="1" si="151"/>
        <v>2535.4286712828161</v>
      </c>
      <c r="N304" s="7">
        <f t="shared" ca="1" si="152"/>
        <v>0.98387751792975864</v>
      </c>
      <c r="O304" s="7">
        <f t="shared" ca="1" si="153"/>
        <v>298.46366931703466</v>
      </c>
      <c r="P304" s="7">
        <f t="shared" ca="1" si="154"/>
        <v>23.438504555842194</v>
      </c>
      <c r="Q304" s="7">
        <f t="shared" ca="1" si="155"/>
        <v>23.441039304449635</v>
      </c>
      <c r="R304" s="7">
        <f t="shared" ca="1" si="156"/>
        <v>-59.421067397686599</v>
      </c>
      <c r="S304" s="7">
        <f t="shared" ca="1" si="157"/>
        <v>-20.470083815593465</v>
      </c>
      <c r="T304" s="7">
        <f t="shared" ca="1" si="158"/>
        <v>4.304113152477583E-2</v>
      </c>
      <c r="U304" s="7">
        <f t="shared" ca="1" si="159"/>
        <v>-10.475677634115669</v>
      </c>
      <c r="V304" s="7">
        <f t="shared" ca="1" si="160"/>
        <v>115.02779212444176</v>
      </c>
      <c r="W304" s="23">
        <f t="shared" ca="1" si="161"/>
        <v>0.81283033169035801</v>
      </c>
      <c r="X304" s="24">
        <f t="shared" ca="1" si="162"/>
        <v>0.49330868690024199</v>
      </c>
      <c r="Y304" s="24">
        <f t="shared" ca="1" si="163"/>
        <v>1.1323519764804741</v>
      </c>
      <c r="Z304" s="7">
        <f t="shared" ca="1" si="164"/>
        <v>920.22233699553408</v>
      </c>
      <c r="AA304" s="7">
        <f t="shared" ca="1" si="165"/>
        <v>989.52432236588436</v>
      </c>
      <c r="AB304" s="7">
        <f t="shared" ca="1" si="166"/>
        <v>67.38108059147109</v>
      </c>
      <c r="AC304" s="7">
        <f t="shared" ca="1" si="167"/>
        <v>59.900600230857201</v>
      </c>
      <c r="AD304" s="7">
        <f t="shared" ca="1" si="168"/>
        <v>30.099399769142799</v>
      </c>
      <c r="AE304" s="7">
        <f t="shared" ca="1" si="169"/>
        <v>2.7742251170961605E-2</v>
      </c>
      <c r="AF304" s="7">
        <f t="shared" ca="1" si="170"/>
        <v>30.127142020313762</v>
      </c>
      <c r="AG304" s="7">
        <f ca="1">IF(AB304&gt;0,MOD(DEGREES(ACOS(((SIN(RADIANS(A304))*COS(RADIANS(AC304)))-SIN(RADIANS(S304)))/(COS(RADIANS(A304))*SIN(RADIANS(AC304)))))+180,360),MOD(540-DEGREES(ACOS(((SIN(RADIANS(A304))*COS(RADIANS(AC304)))-SIN(RADIANS(S304)))/(COS(RADIANS(#REF!))*SIN(RADIANS(AC304))))),360))</f>
        <v>271.65654667517526</v>
      </c>
    </row>
    <row r="305" spans="1:33" x14ac:dyDescent="0.2">
      <c r="A305" s="12">
        <f t="shared" ca="1" si="140"/>
        <v>-20</v>
      </c>
      <c r="B305" s="12">
        <f t="shared" ca="1" si="141"/>
        <v>110</v>
      </c>
      <c r="C305" s="3">
        <f t="shared" ca="1" si="143"/>
        <v>2</v>
      </c>
      <c r="D305" s="2">
        <f t="shared" ca="1" si="142"/>
        <v>41690</v>
      </c>
      <c r="E305" s="5">
        <v>0</v>
      </c>
      <c r="F305" s="7">
        <f t="shared" ca="1" si="144"/>
        <v>2456708.4166666665</v>
      </c>
      <c r="G305" s="7">
        <f t="shared" ca="1" si="145"/>
        <v>0.1413666438512392</v>
      </c>
      <c r="H305" s="7">
        <f t="shared" ca="1" si="146"/>
        <v>329.77447298735569</v>
      </c>
      <c r="I305" s="7">
        <f t="shared" ca="1" si="147"/>
        <v>5446.5940282576576</v>
      </c>
      <c r="J305" s="7">
        <f t="shared" ca="1" si="148"/>
        <v>1.6702688838352728E-2</v>
      </c>
      <c r="K305" s="7">
        <f t="shared" ca="1" si="149"/>
        <v>1.4106036843812699</v>
      </c>
      <c r="L305" s="7">
        <f t="shared" ca="1" si="150"/>
        <v>331.18507667173697</v>
      </c>
      <c r="M305" s="7">
        <f t="shared" ca="1" si="151"/>
        <v>5448.0046319420389</v>
      </c>
      <c r="N305" s="7">
        <f t="shared" ca="1" si="152"/>
        <v>0.98867333965321857</v>
      </c>
      <c r="O305" s="7">
        <f t="shared" ca="1" si="153"/>
        <v>331.18189258088256</v>
      </c>
      <c r="P305" s="7">
        <f t="shared" ca="1" si="154"/>
        <v>23.437452753860896</v>
      </c>
      <c r="Q305" s="7">
        <f t="shared" ca="1" si="155"/>
        <v>23.435272747051382</v>
      </c>
      <c r="R305" s="7">
        <f t="shared" ca="1" si="156"/>
        <v>-26.783869573528055</v>
      </c>
      <c r="S305" s="7">
        <f t="shared" ca="1" si="157"/>
        <v>-11.052579561029873</v>
      </c>
      <c r="T305" s="7">
        <f t="shared" ca="1" si="158"/>
        <v>4.3019355540891549E-2</v>
      </c>
      <c r="U305" s="7">
        <f t="shared" ca="1" si="159"/>
        <v>-13.800851295566918</v>
      </c>
      <c r="V305" s="7">
        <f t="shared" ca="1" si="160"/>
        <v>94.982923269556025</v>
      </c>
      <c r="W305" s="23">
        <f t="shared" ca="1" si="161"/>
        <v>0.28736170228858815</v>
      </c>
      <c r="X305" s="24">
        <f t="shared" ca="1" si="162"/>
        <v>2.3520248762043616E-2</v>
      </c>
      <c r="Y305" s="24">
        <f t="shared" ca="1" si="163"/>
        <v>0.55120315581513268</v>
      </c>
      <c r="Z305" s="7">
        <f t="shared" ca="1" si="164"/>
        <v>759.8633861564482</v>
      </c>
      <c r="AA305" s="7">
        <f t="shared" ca="1" si="165"/>
        <v>306.19914870443307</v>
      </c>
      <c r="AB305" s="7">
        <f t="shared" ca="1" si="166"/>
        <v>-103.45021282389173</v>
      </c>
      <c r="AC305" s="7">
        <f t="shared" ca="1" si="167"/>
        <v>98.566086133133865</v>
      </c>
      <c r="AD305" s="7">
        <f t="shared" ca="1" si="168"/>
        <v>-8.5660861331338651</v>
      </c>
      <c r="AE305" s="7">
        <f t="shared" ca="1" si="169"/>
        <v>3.8305683677655772E-2</v>
      </c>
      <c r="AF305" s="7">
        <f t="shared" ca="1" si="170"/>
        <v>-8.5277804494562091</v>
      </c>
      <c r="AG305" s="7" t="e">
        <f ca="1">IF(AB305&gt;0,MOD(DEGREES(ACOS(((SIN(RADIANS(A305))*COS(RADIANS(AC305)))-SIN(RADIANS(S305)))/(COS(RADIANS(A305))*SIN(RADIANS(AC305)))))+180,360),MOD(540-DEGREES(ACOS(((SIN(RADIANS(A305))*COS(RADIANS(AC305)))-SIN(RADIANS(S305)))/(COS(RADIANS(#REF!))*SIN(RADIANS(AC305))))),360))</f>
        <v>#REF!</v>
      </c>
    </row>
    <row r="306" spans="1:33" x14ac:dyDescent="0.2">
      <c r="A306" s="12">
        <f t="shared" ca="1" si="140"/>
        <v>-16</v>
      </c>
      <c r="B306" s="12">
        <f t="shared" ca="1" si="141"/>
        <v>13</v>
      </c>
      <c r="C306" s="3">
        <f t="shared" ca="1" si="143"/>
        <v>11</v>
      </c>
      <c r="D306" s="2">
        <f t="shared" ca="1" si="142"/>
        <v>39129</v>
      </c>
      <c r="E306" s="5">
        <v>0</v>
      </c>
      <c r="F306" s="7">
        <f t="shared" ca="1" si="144"/>
        <v>2454147.0416666665</v>
      </c>
      <c r="G306" s="7">
        <f t="shared" ca="1" si="145"/>
        <v>7.1240018252334336E-2</v>
      </c>
      <c r="H306" s="7">
        <f t="shared" ca="1" si="146"/>
        <v>325.16196132607001</v>
      </c>
      <c r="I306" s="7">
        <f t="shared" ca="1" si="147"/>
        <v>2922.1021089462529</v>
      </c>
      <c r="J306" s="7">
        <f t="shared" ca="1" si="148"/>
        <v>1.6705638640332462E-2</v>
      </c>
      <c r="K306" s="7">
        <f t="shared" ca="1" si="149"/>
        <v>1.3035388456208432</v>
      </c>
      <c r="L306" s="7">
        <f t="shared" ca="1" si="150"/>
        <v>326.46550017169085</v>
      </c>
      <c r="M306" s="7">
        <f t="shared" ca="1" si="151"/>
        <v>2923.4056477918739</v>
      </c>
      <c r="N306" s="7">
        <f t="shared" ca="1" si="152"/>
        <v>0.98773404592338288</v>
      </c>
      <c r="O306" s="7">
        <f t="shared" ca="1" si="153"/>
        <v>326.46086493324668</v>
      </c>
      <c r="P306" s="7">
        <f t="shared" ca="1" si="154"/>
        <v>23.438364693390746</v>
      </c>
      <c r="Q306" s="7">
        <f t="shared" ca="1" si="155"/>
        <v>23.440861590595684</v>
      </c>
      <c r="R306" s="7">
        <f t="shared" ca="1" si="156"/>
        <v>-31.30639953030493</v>
      </c>
      <c r="S306" s="7">
        <f t="shared" ca="1" si="157"/>
        <v>-12.696600962734419</v>
      </c>
      <c r="T306" s="7">
        <f t="shared" ca="1" si="158"/>
        <v>4.3040460343094257E-2</v>
      </c>
      <c r="U306" s="7">
        <f t="shared" ca="1" si="159"/>
        <v>-14.171679570811058</v>
      </c>
      <c r="V306" s="7">
        <f t="shared" ca="1" si="160"/>
        <v>94.594660522153589</v>
      </c>
      <c r="W306" s="23">
        <f t="shared" ca="1" si="161"/>
        <v>0.93206366636861893</v>
      </c>
      <c r="X306" s="24">
        <f t="shared" ca="1" si="162"/>
        <v>0.66930072047374778</v>
      </c>
      <c r="Y306" s="24">
        <f t="shared" ca="1" si="163"/>
        <v>1.1948266122634901</v>
      </c>
      <c r="Z306" s="7">
        <f t="shared" ca="1" si="164"/>
        <v>756.75728417722871</v>
      </c>
      <c r="AA306" s="7">
        <f t="shared" ca="1" si="165"/>
        <v>817.82832042918892</v>
      </c>
      <c r="AB306" s="7">
        <f t="shared" ca="1" si="166"/>
        <v>24.45708010729723</v>
      </c>
      <c r="AC306" s="7">
        <f t="shared" ca="1" si="167"/>
        <v>23.908327254827658</v>
      </c>
      <c r="AD306" s="7">
        <f t="shared" ca="1" si="168"/>
        <v>66.091672745172346</v>
      </c>
      <c r="AE306" s="7">
        <f t="shared" ca="1" si="169"/>
        <v>7.1528838834837441E-3</v>
      </c>
      <c r="AF306" s="7">
        <f t="shared" ca="1" si="170"/>
        <v>66.098825629055824</v>
      </c>
      <c r="AG306" s="7">
        <f ca="1">IF(AB306&gt;0,MOD(DEGREES(ACOS(((SIN(RADIANS(A306))*COS(RADIANS(AC306)))-SIN(RADIANS(S306)))/(COS(RADIANS(A306))*SIN(RADIANS(AC306)))))+180,360),MOD(540-DEGREES(ACOS(((SIN(RADIANS(A306))*COS(RADIANS(AC306)))-SIN(RADIANS(S306)))/(COS(RADIANS(#REF!))*SIN(RADIANS(AC306))))),360))</f>
        <v>274.74084820880046</v>
      </c>
    </row>
    <row r="307" spans="1:33" x14ac:dyDescent="0.2">
      <c r="A307" s="12">
        <f t="shared" ca="1" si="140"/>
        <v>-47</v>
      </c>
      <c r="B307" s="12">
        <f t="shared" ca="1" si="141"/>
        <v>-137</v>
      </c>
      <c r="C307" s="3">
        <f t="shared" ca="1" si="143"/>
        <v>1</v>
      </c>
      <c r="D307" s="2">
        <f t="shared" ca="1" si="142"/>
        <v>43084</v>
      </c>
      <c r="E307" s="5">
        <v>0</v>
      </c>
      <c r="F307" s="7">
        <f t="shared" ca="1" si="144"/>
        <v>2458102.4583333335</v>
      </c>
      <c r="G307" s="7">
        <f t="shared" ca="1" si="145"/>
        <v>0.17953342459503049</v>
      </c>
      <c r="H307" s="7">
        <f t="shared" ca="1" si="146"/>
        <v>263.80796541017116</v>
      </c>
      <c r="I307" s="7">
        <f t="shared" ca="1" si="147"/>
        <v>6820.5618857783293</v>
      </c>
      <c r="J307" s="7">
        <f t="shared" ca="1" si="148"/>
        <v>1.6701082869604155E-2</v>
      </c>
      <c r="K307" s="7">
        <f t="shared" ca="1" si="149"/>
        <v>-0.64965254285480012</v>
      </c>
      <c r="L307" s="7">
        <f t="shared" ca="1" si="150"/>
        <v>263.15831286731634</v>
      </c>
      <c r="M307" s="7">
        <f t="shared" ca="1" si="151"/>
        <v>6819.9122332354746</v>
      </c>
      <c r="N307" s="7">
        <f t="shared" ca="1" si="152"/>
        <v>0.98428349080819066</v>
      </c>
      <c r="O307" s="7">
        <f t="shared" ca="1" si="153"/>
        <v>263.14941191560519</v>
      </c>
      <c r="P307" s="7">
        <f t="shared" ca="1" si="154"/>
        <v>23.43695642616721</v>
      </c>
      <c r="Q307" s="7">
        <f t="shared" ca="1" si="155"/>
        <v>23.435060028219606</v>
      </c>
      <c r="R307" s="7">
        <f t="shared" ca="1" si="156"/>
        <v>-97.459832540857917</v>
      </c>
      <c r="S307" s="7">
        <f t="shared" ca="1" si="157"/>
        <v>-23.257865746610157</v>
      </c>
      <c r="T307" s="7">
        <f t="shared" ca="1" si="158"/>
        <v>4.3018552374678949E-2</v>
      </c>
      <c r="U307" s="7">
        <f t="shared" ca="1" si="159"/>
        <v>5.0150727788931988</v>
      </c>
      <c r="V307" s="7">
        <f t="shared" ca="1" si="160"/>
        <v>118.95370308168266</v>
      </c>
      <c r="W307" s="23">
        <f t="shared" ca="1" si="161"/>
        <v>0.91873953279243525</v>
      </c>
      <c r="X307" s="24">
        <f t="shared" ca="1" si="162"/>
        <v>0.58831257978776119</v>
      </c>
      <c r="Y307" s="24">
        <f t="shared" ca="1" si="163"/>
        <v>1.2491664857971094</v>
      </c>
      <c r="Z307" s="7">
        <f t="shared" ca="1" si="164"/>
        <v>951.62962465346129</v>
      </c>
      <c r="AA307" s="7">
        <f t="shared" ca="1" si="165"/>
        <v>837.01507277889323</v>
      </c>
      <c r="AB307" s="7">
        <f t="shared" ca="1" si="166"/>
        <v>29.253768194723307</v>
      </c>
      <c r="AC307" s="7">
        <f t="shared" ca="1" si="167"/>
        <v>33.336698251158786</v>
      </c>
      <c r="AD307" s="7">
        <f t="shared" ca="1" si="168"/>
        <v>56.663301748841214</v>
      </c>
      <c r="AE307" s="7">
        <f t="shared" ca="1" si="169"/>
        <v>1.0610540684776843E-2</v>
      </c>
      <c r="AF307" s="7">
        <f t="shared" ca="1" si="170"/>
        <v>56.673912289525994</v>
      </c>
      <c r="AG307" s="7">
        <f ca="1">IF(AB307&gt;0,MOD(DEGREES(ACOS(((SIN(RADIANS(A307))*COS(RADIANS(AC307)))-SIN(RADIANS(S307)))/(COS(RADIANS(A307))*SIN(RADIANS(AC307)))))+180,360),MOD(540-DEGREES(ACOS(((SIN(RADIANS(A307))*COS(RADIANS(AC307)))-SIN(RADIANS(S307)))/(COS(RADIANS(#REF!))*SIN(RADIANS(AC307))))),360))</f>
        <v>305.21833873798073</v>
      </c>
    </row>
    <row r="308" spans="1:33" x14ac:dyDescent="0.2">
      <c r="A308" s="12">
        <f t="shared" ca="1" si="140"/>
        <v>25</v>
      </c>
      <c r="B308" s="12">
        <f t="shared" ca="1" si="141"/>
        <v>-143</v>
      </c>
      <c r="C308" s="3">
        <f t="shared" ca="1" si="143"/>
        <v>0</v>
      </c>
      <c r="D308" s="2">
        <f t="shared" ca="1" si="142"/>
        <v>36978</v>
      </c>
      <c r="E308" s="5">
        <v>0</v>
      </c>
      <c r="F308" s="7">
        <f t="shared" ca="1" si="144"/>
        <v>2451996.5</v>
      </c>
      <c r="G308" s="7">
        <f t="shared" ca="1" si="145"/>
        <v>1.2361396303901437E-2</v>
      </c>
      <c r="H308" s="7">
        <f t="shared" ca="1" si="146"/>
        <v>5.4862431604985886</v>
      </c>
      <c r="I308" s="7">
        <f t="shared" ca="1" si="147"/>
        <v>802.52763717528194</v>
      </c>
      <c r="J308" s="7">
        <f t="shared" ca="1" si="148"/>
        <v>1.6708114344623291E-2</v>
      </c>
      <c r="K308" s="7">
        <f t="shared" ca="1" si="149"/>
        <v>1.9031720502105955</v>
      </c>
      <c r="L308" s="7">
        <f t="shared" ca="1" si="150"/>
        <v>7.3894152107091839</v>
      </c>
      <c r="M308" s="7">
        <f t="shared" ca="1" si="151"/>
        <v>804.43080922549257</v>
      </c>
      <c r="N308" s="7">
        <f t="shared" ca="1" si="152"/>
        <v>0.99810344729897371</v>
      </c>
      <c r="O308" s="7">
        <f t="shared" ca="1" si="153"/>
        <v>7.3790351364622007</v>
      </c>
      <c r="P308" s="7">
        <f t="shared" ca="1" si="154"/>
        <v>23.43913036142925</v>
      </c>
      <c r="Q308" s="7">
        <f t="shared" ca="1" si="155"/>
        <v>23.438636129496317</v>
      </c>
      <c r="R308" s="7">
        <f t="shared" ca="1" si="156"/>
        <v>6.7760778578965821</v>
      </c>
      <c r="S308" s="7">
        <f t="shared" ca="1" si="157"/>
        <v>2.9283016846965162</v>
      </c>
      <c r="T308" s="7">
        <f t="shared" ca="1" si="158"/>
        <v>4.3032055801486259E-2</v>
      </c>
      <c r="U308" s="7">
        <f t="shared" ca="1" si="159"/>
        <v>-5.1745997632526146</v>
      </c>
      <c r="V308" s="7">
        <f t="shared" ca="1" si="160"/>
        <v>92.287570463648763</v>
      </c>
      <c r="W308" s="23">
        <f t="shared" ca="1" si="161"/>
        <v>0.90081569428003661</v>
      </c>
      <c r="X308" s="24">
        <f t="shared" ca="1" si="162"/>
        <v>0.64446133188101229</v>
      </c>
      <c r="Y308" s="24">
        <f t="shared" ca="1" si="163"/>
        <v>1.1571700566790608</v>
      </c>
      <c r="Z308" s="7">
        <f t="shared" ca="1" si="164"/>
        <v>738.3005637091901</v>
      </c>
      <c r="AA308" s="7">
        <f t="shared" ca="1" si="165"/>
        <v>862.82540023674744</v>
      </c>
      <c r="AB308" s="7">
        <f t="shared" ca="1" si="166"/>
        <v>35.70635005918686</v>
      </c>
      <c r="AC308" s="7">
        <f t="shared" ca="1" si="167"/>
        <v>40.837429526851693</v>
      </c>
      <c r="AD308" s="7">
        <f t="shared" ca="1" si="168"/>
        <v>49.162570473148307</v>
      </c>
      <c r="AE308" s="7">
        <f t="shared" ca="1" si="169"/>
        <v>1.3936580505215955E-2</v>
      </c>
      <c r="AF308" s="7">
        <f t="shared" ca="1" si="170"/>
        <v>49.176507053653523</v>
      </c>
      <c r="AG308" s="7">
        <f ca="1">IF(AB308&gt;0,MOD(DEGREES(ACOS(((SIN(RADIANS(A308))*COS(RADIANS(AC308)))-SIN(RADIANS(S308)))/(COS(RADIANS(A308))*SIN(RADIANS(AC308)))))+180,360),MOD(540-DEGREES(ACOS(((SIN(RADIANS(A308))*COS(RADIANS(AC308)))-SIN(RADIANS(S308)))/(COS(RADIANS(#REF!))*SIN(RADIANS(AC308))))),360))</f>
        <v>243.04376875934366</v>
      </c>
    </row>
    <row r="309" spans="1:33" x14ac:dyDescent="0.2">
      <c r="A309" s="12">
        <f t="shared" ca="1" si="140"/>
        <v>88</v>
      </c>
      <c r="B309" s="12">
        <f t="shared" ca="1" si="141"/>
        <v>128</v>
      </c>
      <c r="C309" s="3">
        <f t="shared" ca="1" si="143"/>
        <v>11</v>
      </c>
      <c r="D309" s="2">
        <f t="shared" ca="1" si="142"/>
        <v>41446</v>
      </c>
      <c r="E309" s="5">
        <v>0</v>
      </c>
      <c r="F309" s="7">
        <f t="shared" ca="1" si="144"/>
        <v>2456464.0416666665</v>
      </c>
      <c r="G309" s="7">
        <f t="shared" ca="1" si="145"/>
        <v>0.13467602099018511</v>
      </c>
      <c r="H309" s="7">
        <f t="shared" ca="1" si="146"/>
        <v>88.906898787232421</v>
      </c>
      <c r="I309" s="7">
        <f t="shared" ca="1" si="147"/>
        <v>5205.7379596950159</v>
      </c>
      <c r="J309" s="7">
        <f t="shared" ca="1" si="148"/>
        <v>1.6702970326067833E-2</v>
      </c>
      <c r="K309" s="7">
        <f t="shared" ca="1" si="149"/>
        <v>0.46217123831950274</v>
      </c>
      <c r="L309" s="7">
        <f t="shared" ca="1" si="150"/>
        <v>89.36907002555192</v>
      </c>
      <c r="M309" s="7">
        <f t="shared" ca="1" si="151"/>
        <v>5206.2001309333355</v>
      </c>
      <c r="N309" s="7">
        <f t="shared" ca="1" si="152"/>
        <v>1.01620573523924</v>
      </c>
      <c r="O309" s="7">
        <f t="shared" ca="1" si="153"/>
        <v>89.366733836783183</v>
      </c>
      <c r="P309" s="7">
        <f t="shared" ca="1" si="154"/>
        <v>23.437539759945768</v>
      </c>
      <c r="Q309" s="7">
        <f t="shared" ca="1" si="155"/>
        <v>23.435715664246967</v>
      </c>
      <c r="R309" s="7">
        <f t="shared" ca="1" si="156"/>
        <v>89.309802106316056</v>
      </c>
      <c r="S309" s="7">
        <f t="shared" ca="1" si="157"/>
        <v>23.434198680186942</v>
      </c>
      <c r="T309" s="7">
        <f t="shared" ca="1" si="158"/>
        <v>4.3021027897134349E-2</v>
      </c>
      <c r="U309" s="7">
        <f t="shared" ca="1" si="159"/>
        <v>-1.6178413697328433</v>
      </c>
      <c r="V309" s="7" t="e">
        <f t="shared" ca="1" si="160"/>
        <v>#NUM!</v>
      </c>
      <c r="W309" s="23">
        <f t="shared" ca="1" si="161"/>
        <v>0.60390127872898114</v>
      </c>
      <c r="X309" s="24" t="e">
        <f t="shared" ca="1" si="162"/>
        <v>#NUM!</v>
      </c>
      <c r="Y309" s="24" t="e">
        <f t="shared" ca="1" si="163"/>
        <v>#NUM!</v>
      </c>
      <c r="Z309" s="7" t="e">
        <f t="shared" ca="1" si="164"/>
        <v>#NUM!</v>
      </c>
      <c r="AA309" s="7">
        <f t="shared" ca="1" si="165"/>
        <v>1290.3821586302672</v>
      </c>
      <c r="AB309" s="7">
        <f t="shared" ca="1" si="166"/>
        <v>142.5955396575668</v>
      </c>
      <c r="AC309" s="7">
        <f t="shared" ca="1" si="167"/>
        <v>68.159935850014477</v>
      </c>
      <c r="AD309" s="7">
        <f t="shared" ca="1" si="168"/>
        <v>21.840064149985523</v>
      </c>
      <c r="AE309" s="7">
        <f t="shared" ca="1" si="169"/>
        <v>3.9968683797763922E-2</v>
      </c>
      <c r="AF309" s="7">
        <f t="shared" ca="1" si="170"/>
        <v>21.880032833783286</v>
      </c>
      <c r="AG309" s="7">
        <f ca="1">IF(AB309&gt;0,MOD(DEGREES(ACOS(((SIN(RADIANS(A309))*COS(RADIANS(AC309)))-SIN(RADIANS(S309)))/(COS(RADIANS(A309))*SIN(RADIANS(AC309)))))+180,360),MOD(540-DEGREES(ACOS(((SIN(RADIANS(A309))*COS(RADIANS(AC309)))-SIN(RADIANS(S309)))/(COS(RADIANS(#REF!))*SIN(RADIANS(AC309))))),360))</f>
        <v>323.09930272974941</v>
      </c>
    </row>
    <row r="310" spans="1:33" x14ac:dyDescent="0.2">
      <c r="A310" s="12">
        <f t="shared" ca="1" si="140"/>
        <v>-50</v>
      </c>
      <c r="B310" s="12">
        <f t="shared" ca="1" si="141"/>
        <v>89</v>
      </c>
      <c r="C310" s="3">
        <f t="shared" ca="1" si="143"/>
        <v>-7</v>
      </c>
      <c r="D310" s="2">
        <f t="shared" ca="1" si="142"/>
        <v>43370</v>
      </c>
      <c r="E310" s="5">
        <v>0</v>
      </c>
      <c r="F310" s="7">
        <f t="shared" ca="1" si="144"/>
        <v>2458388.7916666665</v>
      </c>
      <c r="G310" s="7">
        <f t="shared" ca="1" si="145"/>
        <v>0.18737280401551024</v>
      </c>
      <c r="H310" s="7">
        <f t="shared" ca="1" si="146"/>
        <v>186.03166040900032</v>
      </c>
      <c r="I310" s="7">
        <f t="shared" ca="1" si="147"/>
        <v>7102.7720993364801</v>
      </c>
      <c r="J310" s="7">
        <f t="shared" ca="1" si="148"/>
        <v>1.6700752961182074E-2</v>
      </c>
      <c r="K310" s="7">
        <f t="shared" ca="1" si="149"/>
        <v>-1.8932370840570569</v>
      </c>
      <c r="L310" s="7">
        <f t="shared" ca="1" si="150"/>
        <v>184.13842332494326</v>
      </c>
      <c r="M310" s="7">
        <f t="shared" ca="1" si="151"/>
        <v>7100.8788622524235</v>
      </c>
      <c r="N310" s="7">
        <f t="shared" ca="1" si="152"/>
        <v>1.0023758348320462</v>
      </c>
      <c r="O310" s="7">
        <f t="shared" ca="1" si="153"/>
        <v>184.12870799955334</v>
      </c>
      <c r="P310" s="7">
        <f t="shared" ca="1" si="154"/>
        <v>23.436854481497939</v>
      </c>
      <c r="Q310" s="7">
        <f t="shared" ca="1" si="155"/>
        <v>23.435473891753595</v>
      </c>
      <c r="R310" s="7">
        <f t="shared" ca="1" si="156"/>
        <v>-176.21083850241752</v>
      </c>
      <c r="S310" s="7">
        <f t="shared" ca="1" si="157"/>
        <v>-1.6408569237918262</v>
      </c>
      <c r="T310" s="7">
        <f t="shared" ca="1" si="158"/>
        <v>4.3020115013926448E-2</v>
      </c>
      <c r="U310" s="7">
        <f t="shared" ca="1" si="159"/>
        <v>8.9091749252298804</v>
      </c>
      <c r="V310" s="7">
        <f t="shared" ca="1" si="160"/>
        <v>93.254185081700754</v>
      </c>
      <c r="W310" s="23">
        <f t="shared" ca="1" si="161"/>
        <v>-4.5075815920298523E-2</v>
      </c>
      <c r="X310" s="24">
        <f t="shared" ca="1" si="162"/>
        <v>-0.30411521892502286</v>
      </c>
      <c r="Y310" s="24">
        <f t="shared" ca="1" si="163"/>
        <v>0.21396358708442581</v>
      </c>
      <c r="Z310" s="7">
        <f t="shared" ca="1" si="164"/>
        <v>746.03348065360603</v>
      </c>
      <c r="AA310" s="7">
        <f t="shared" ca="1" si="165"/>
        <v>784.90917492522988</v>
      </c>
      <c r="AB310" s="7">
        <f t="shared" ca="1" si="166"/>
        <v>16.227293731307469</v>
      </c>
      <c r="AC310" s="7">
        <f t="shared" ca="1" si="167"/>
        <v>50.293018391909484</v>
      </c>
      <c r="AD310" s="7">
        <f t="shared" ca="1" si="168"/>
        <v>39.706981608090516</v>
      </c>
      <c r="AE310" s="7">
        <f t="shared" ca="1" si="169"/>
        <v>1.9400672473669733E-2</v>
      </c>
      <c r="AF310" s="7">
        <f t="shared" ca="1" si="170"/>
        <v>39.726382280564188</v>
      </c>
      <c r="AG310" s="7">
        <f ca="1">IF(AB310&gt;0,MOD(DEGREES(ACOS(((SIN(RADIANS(A310))*COS(RADIANS(AC310)))-SIN(RADIANS(S310)))/(COS(RADIANS(A310))*SIN(RADIANS(AC310)))))+180,360),MOD(540-DEGREES(ACOS(((SIN(RADIANS(A310))*COS(RADIANS(AC310)))-SIN(RADIANS(S310)))/(COS(RADIANS(#REF!))*SIN(RADIANS(AC310))))),360))</f>
        <v>338.70984155218036</v>
      </c>
    </row>
    <row r="311" spans="1:33" x14ac:dyDescent="0.2">
      <c r="A311" s="12">
        <f t="shared" ca="1" si="140"/>
        <v>-17</v>
      </c>
      <c r="B311" s="12">
        <f t="shared" ca="1" si="141"/>
        <v>-72</v>
      </c>
      <c r="C311" s="3">
        <f t="shared" ca="1" si="143"/>
        <v>13</v>
      </c>
      <c r="D311" s="2">
        <f t="shared" ca="1" si="142"/>
        <v>37789</v>
      </c>
      <c r="E311" s="5">
        <v>0</v>
      </c>
      <c r="F311" s="7">
        <f t="shared" ca="1" si="144"/>
        <v>2452806.9583333335</v>
      </c>
      <c r="G311" s="7">
        <f t="shared" ca="1" si="145"/>
        <v>3.455053616245006E-2</v>
      </c>
      <c r="H311" s="7">
        <f t="shared" ca="1" si="146"/>
        <v>84.312360249397898</v>
      </c>
      <c r="I311" s="7">
        <f t="shared" ca="1" si="147"/>
        <v>1601.3155986750255</v>
      </c>
      <c r="J311" s="7">
        <f t="shared" ca="1" si="148"/>
        <v>1.6707181447864539E-2</v>
      </c>
      <c r="K311" s="7">
        <f t="shared" ca="1" si="149"/>
        <v>0.60140644223035433</v>
      </c>
      <c r="L311" s="7">
        <f t="shared" ca="1" si="150"/>
        <v>84.913766691628254</v>
      </c>
      <c r="M311" s="7">
        <f t="shared" ca="1" si="151"/>
        <v>1601.9170051172559</v>
      </c>
      <c r="N311" s="7">
        <f t="shared" ca="1" si="152"/>
        <v>1.0158556860934735</v>
      </c>
      <c r="O311" s="7">
        <f t="shared" ca="1" si="153"/>
        <v>84.904013564413191</v>
      </c>
      <c r="P311" s="7">
        <f t="shared" ca="1" si="154"/>
        <v>23.438841810005563</v>
      </c>
      <c r="Q311" s="7">
        <f t="shared" ca="1" si="155"/>
        <v>23.44019026374421</v>
      </c>
      <c r="R311" s="7">
        <f t="shared" ca="1" si="156"/>
        <v>84.448391419182343</v>
      </c>
      <c r="S311" s="7">
        <f t="shared" ca="1" si="157"/>
        <v>23.342034124832175</v>
      </c>
      <c r="T311" s="7">
        <f t="shared" ca="1" si="158"/>
        <v>4.3037924957190728E-2</v>
      </c>
      <c r="U311" s="7">
        <f t="shared" ca="1" si="159"/>
        <v>-0.58425096329688675</v>
      </c>
      <c r="V311" s="7">
        <f t="shared" ca="1" si="160"/>
        <v>83.374633717062139</v>
      </c>
      <c r="W311" s="23">
        <f t="shared" ca="1" si="161"/>
        <v>1.2420723965022895</v>
      </c>
      <c r="X311" s="24">
        <f t="shared" ca="1" si="162"/>
        <v>1.0104761917326726</v>
      </c>
      <c r="Y311" s="24">
        <f t="shared" ca="1" si="163"/>
        <v>1.4736686012719065</v>
      </c>
      <c r="Z311" s="7">
        <f t="shared" ca="1" si="164"/>
        <v>666.99706973649711</v>
      </c>
      <c r="AA311" s="7">
        <f t="shared" ca="1" si="165"/>
        <v>371.41574903670312</v>
      </c>
      <c r="AB311" s="7">
        <f t="shared" ca="1" si="166"/>
        <v>-87.14606274082422</v>
      </c>
      <c r="AC311" s="7">
        <f t="shared" ca="1" si="167"/>
        <v>94.13609643679645</v>
      </c>
      <c r="AD311" s="7">
        <f t="shared" ca="1" si="168"/>
        <v>-4.1360964367964499</v>
      </c>
      <c r="AE311" s="7">
        <f t="shared" ca="1" si="169"/>
        <v>7.9790736761126677E-2</v>
      </c>
      <c r="AF311" s="7">
        <f t="shared" ca="1" si="170"/>
        <v>-4.0563057000353231</v>
      </c>
      <c r="AG311" s="7" t="e">
        <f ca="1">IF(AB311&gt;0,MOD(DEGREES(ACOS(((SIN(RADIANS(A311))*COS(RADIANS(AC311)))-SIN(RADIANS(S311)))/(COS(RADIANS(A311))*SIN(RADIANS(AC311)))))+180,360),MOD(540-DEGREES(ACOS(((SIN(RADIANS(A311))*COS(RADIANS(AC311)))-SIN(RADIANS(S311)))/(COS(RADIANS(#REF!))*SIN(RADIANS(AC311))))),360))</f>
        <v>#REF!</v>
      </c>
    </row>
    <row r="312" spans="1:33" x14ac:dyDescent="0.2">
      <c r="A312" s="12">
        <f t="shared" ca="1" si="140"/>
        <v>-28</v>
      </c>
      <c r="B312" s="12">
        <f t="shared" ca="1" si="141"/>
        <v>180</v>
      </c>
      <c r="C312" s="3">
        <f t="shared" ca="1" si="143"/>
        <v>4</v>
      </c>
      <c r="D312" s="2">
        <f t="shared" ca="1" si="142"/>
        <v>41486</v>
      </c>
      <c r="E312" s="5">
        <v>0</v>
      </c>
      <c r="F312" s="7">
        <f t="shared" ca="1" si="144"/>
        <v>2456504.3333333335</v>
      </c>
      <c r="G312" s="7">
        <f t="shared" ca="1" si="145"/>
        <v>0.13577914670317559</v>
      </c>
      <c r="H312" s="7">
        <f t="shared" ca="1" si="146"/>
        <v>128.62027376461447</v>
      </c>
      <c r="I312" s="7">
        <f t="shared" ca="1" si="147"/>
        <v>5245.4494376672956</v>
      </c>
      <c r="J312" s="7">
        <f t="shared" ca="1" si="148"/>
        <v>1.6702923916171793E-2</v>
      </c>
      <c r="K312" s="7">
        <f t="shared" ca="1" si="149"/>
        <v>-0.8072271458270035</v>
      </c>
      <c r="L312" s="7">
        <f t="shared" ca="1" si="150"/>
        <v>127.81304661878747</v>
      </c>
      <c r="M312" s="7">
        <f t="shared" ca="1" si="151"/>
        <v>5244.6422105214688</v>
      </c>
      <c r="N312" s="7">
        <f t="shared" ca="1" si="152"/>
        <v>1.0151335593306448</v>
      </c>
      <c r="O312" s="7">
        <f t="shared" ca="1" si="153"/>
        <v>127.81058130339375</v>
      </c>
      <c r="P312" s="7">
        <f t="shared" ca="1" si="154"/>
        <v>23.437525414696722</v>
      </c>
      <c r="Q312" s="7">
        <f t="shared" ca="1" si="155"/>
        <v>23.435635712289205</v>
      </c>
      <c r="R312" s="7">
        <f t="shared" ca="1" si="156"/>
        <v>130.22263230005731</v>
      </c>
      <c r="S312" s="7">
        <f t="shared" ca="1" si="157"/>
        <v>18.313390642797732</v>
      </c>
      <c r="T312" s="7">
        <f t="shared" ca="1" si="158"/>
        <v>4.3020726013825832E-2</v>
      </c>
      <c r="U312" s="7">
        <f t="shared" ca="1" si="159"/>
        <v>-6.4171050631871847</v>
      </c>
      <c r="V312" s="7">
        <f t="shared" ca="1" si="160"/>
        <v>80.872026852772649</v>
      </c>
      <c r="W312" s="23">
        <f t="shared" ca="1" si="161"/>
        <v>0.17112298962721334</v>
      </c>
      <c r="X312" s="24">
        <f t="shared" ca="1" si="162"/>
        <v>-5.3521529408266239E-2</v>
      </c>
      <c r="Y312" s="24">
        <f t="shared" ca="1" si="163"/>
        <v>0.39576750866269295</v>
      </c>
      <c r="Z312" s="7">
        <f t="shared" ca="1" si="164"/>
        <v>646.97621482218119</v>
      </c>
      <c r="AA312" s="7">
        <f t="shared" ca="1" si="165"/>
        <v>473.58289493681286</v>
      </c>
      <c r="AB312" s="7">
        <f t="shared" ca="1" si="166"/>
        <v>-61.604276265796784</v>
      </c>
      <c r="AC312" s="7">
        <f t="shared" ca="1" si="167"/>
        <v>75.456683986878886</v>
      </c>
      <c r="AD312" s="7">
        <f t="shared" ca="1" si="168"/>
        <v>14.543316013121114</v>
      </c>
      <c r="AE312" s="7">
        <f t="shared" ca="1" si="169"/>
        <v>6.1117036865261119E-2</v>
      </c>
      <c r="AF312" s="7">
        <f t="shared" ca="1" si="170"/>
        <v>14.604433049986374</v>
      </c>
      <c r="AG312" s="7" t="e">
        <f ca="1">IF(AB312&gt;0,MOD(DEGREES(ACOS(((SIN(RADIANS(A312))*COS(RADIANS(AC312)))-SIN(RADIANS(S312)))/(COS(RADIANS(A312))*SIN(RADIANS(AC312)))))+180,360),MOD(540-DEGREES(ACOS(((SIN(RADIANS(A312))*COS(RADIANS(AC312)))-SIN(RADIANS(S312)))/(COS(RADIANS(#REF!))*SIN(RADIANS(AC312))))),360))</f>
        <v>#REF!</v>
      </c>
    </row>
    <row r="313" spans="1:33" x14ac:dyDescent="0.2">
      <c r="A313" s="12">
        <f t="shared" ca="1" si="140"/>
        <v>-2</v>
      </c>
      <c r="B313" s="12">
        <f t="shared" ca="1" si="141"/>
        <v>34</v>
      </c>
      <c r="C313" s="3">
        <f t="shared" ca="1" si="143"/>
        <v>-7</v>
      </c>
      <c r="D313" s="2">
        <f t="shared" ca="1" si="142"/>
        <v>41140</v>
      </c>
      <c r="E313" s="5">
        <v>0</v>
      </c>
      <c r="F313" s="7">
        <f t="shared" ca="1" si="144"/>
        <v>2456158.7916666665</v>
      </c>
      <c r="G313" s="7">
        <f t="shared" ca="1" si="145"/>
        <v>0.12631873146246439</v>
      </c>
      <c r="H313" s="7">
        <f t="shared" ca="1" si="146"/>
        <v>148.03804143574598</v>
      </c>
      <c r="I313" s="7">
        <f t="shared" ca="1" si="147"/>
        <v>4904.8834740337597</v>
      </c>
      <c r="J313" s="7">
        <f t="shared" ca="1" si="148"/>
        <v>1.6703321917806855E-2</v>
      </c>
      <c r="K313" s="7">
        <f t="shared" ca="1" si="149"/>
        <v>-1.3308678759691421</v>
      </c>
      <c r="L313" s="7">
        <f t="shared" ca="1" si="150"/>
        <v>146.70717355977683</v>
      </c>
      <c r="M313" s="7">
        <f t="shared" ca="1" si="151"/>
        <v>4903.5526061577903</v>
      </c>
      <c r="N313" s="7">
        <f t="shared" ca="1" si="152"/>
        <v>1.0119725514740598</v>
      </c>
      <c r="O313" s="7">
        <f t="shared" ca="1" si="153"/>
        <v>146.70565296487368</v>
      </c>
      <c r="P313" s="7">
        <f t="shared" ca="1" si="154"/>
        <v>23.437648439674046</v>
      </c>
      <c r="Q313" s="7">
        <f t="shared" ca="1" si="155"/>
        <v>23.436396493262823</v>
      </c>
      <c r="R313" s="7">
        <f t="shared" ca="1" si="156"/>
        <v>148.92865336682794</v>
      </c>
      <c r="S313" s="7">
        <f t="shared" ca="1" si="157"/>
        <v>12.610993394865613</v>
      </c>
      <c r="T313" s="7">
        <f t="shared" ca="1" si="158"/>
        <v>4.30235986237998E-2</v>
      </c>
      <c r="U313" s="7">
        <f t="shared" ca="1" si="159"/>
        <v>-3.5706428251771154</v>
      </c>
      <c r="V313" s="7">
        <f t="shared" ca="1" si="160"/>
        <v>90.406448925748464</v>
      </c>
      <c r="W313" s="23">
        <f t="shared" ca="1" si="161"/>
        <v>0.11636850196192851</v>
      </c>
      <c r="X313" s="24">
        <f t="shared" ca="1" si="162"/>
        <v>-0.13476052283181722</v>
      </c>
      <c r="Y313" s="24">
        <f t="shared" ca="1" si="163"/>
        <v>0.36749752675567421</v>
      </c>
      <c r="Z313" s="7">
        <f t="shared" ca="1" si="164"/>
        <v>723.25159140598771</v>
      </c>
      <c r="AA313" s="7">
        <f t="shared" ca="1" si="165"/>
        <v>552.42935717482283</v>
      </c>
      <c r="AB313" s="7">
        <f t="shared" ca="1" si="166"/>
        <v>-41.892660706294294</v>
      </c>
      <c r="AC313" s="7">
        <f t="shared" ca="1" si="167"/>
        <v>44.079415293071264</v>
      </c>
      <c r="AD313" s="7">
        <f t="shared" ca="1" si="168"/>
        <v>45.920584706928736</v>
      </c>
      <c r="AE313" s="7">
        <f t="shared" ca="1" si="169"/>
        <v>1.5610795160672895E-2</v>
      </c>
      <c r="AF313" s="7">
        <f t="shared" ca="1" si="170"/>
        <v>45.936195502089411</v>
      </c>
      <c r="AG313" s="7" t="e">
        <f ca="1">IF(AB313&gt;0,MOD(DEGREES(ACOS(((SIN(RADIANS(A313))*COS(RADIANS(AC313)))-SIN(RADIANS(S313)))/(COS(RADIANS(A313))*SIN(RADIANS(AC313)))))+180,360),MOD(540-DEGREES(ACOS(((SIN(RADIANS(A313))*COS(RADIANS(AC313)))-SIN(RADIANS(S313)))/(COS(RADIANS(#REF!))*SIN(RADIANS(AC313))))),360))</f>
        <v>#REF!</v>
      </c>
    </row>
    <row r="314" spans="1:33" x14ac:dyDescent="0.2">
      <c r="A314" s="12">
        <f t="shared" ca="1" si="140"/>
        <v>32</v>
      </c>
      <c r="B314" s="12">
        <f t="shared" ca="1" si="141"/>
        <v>-109</v>
      </c>
      <c r="C314" s="3">
        <f t="shared" ca="1" si="143"/>
        <v>-8</v>
      </c>
      <c r="D314" s="2">
        <f t="shared" ca="1" si="142"/>
        <v>36544</v>
      </c>
      <c r="E314" s="5">
        <v>0</v>
      </c>
      <c r="F314" s="7">
        <f t="shared" ca="1" si="144"/>
        <v>2451562.8333333335</v>
      </c>
      <c r="G314" s="7">
        <f t="shared" ca="1" si="145"/>
        <v>4.8825005704280778E-4</v>
      </c>
      <c r="H314" s="7">
        <f t="shared" ca="1" si="146"/>
        <v>298.04383792315474</v>
      </c>
      <c r="I314" s="7">
        <f t="shared" ca="1" si="147"/>
        <v>375.10564835754275</v>
      </c>
      <c r="J314" s="7">
        <f t="shared" ca="1" si="148"/>
        <v>1.6708613475402149E-2</v>
      </c>
      <c r="K314" s="7">
        <f t="shared" ca="1" si="149"/>
        <v>0.50920980799172899</v>
      </c>
      <c r="L314" s="7">
        <f t="shared" ca="1" si="150"/>
        <v>298.55304773114648</v>
      </c>
      <c r="M314" s="7">
        <f t="shared" ca="1" si="151"/>
        <v>375.61485816553449</v>
      </c>
      <c r="N314" s="7">
        <f t="shared" ca="1" si="152"/>
        <v>0.98388914958764906</v>
      </c>
      <c r="O314" s="7">
        <f t="shared" ca="1" si="153"/>
        <v>298.54339939967252</v>
      </c>
      <c r="P314" s="7">
        <f t="shared" ca="1" si="154"/>
        <v>23.439284761825956</v>
      </c>
      <c r="Q314" s="7">
        <f t="shared" ca="1" si="155"/>
        <v>23.437849686650161</v>
      </c>
      <c r="R314" s="7">
        <f t="shared" ca="1" si="156"/>
        <v>-59.338339748892615</v>
      </c>
      <c r="S314" s="7">
        <f t="shared" ca="1" si="157"/>
        <v>-20.451185035823713</v>
      </c>
      <c r="T314" s="7">
        <f t="shared" ca="1" si="158"/>
        <v>4.3029085981501652E-2</v>
      </c>
      <c r="U314" s="7">
        <f t="shared" ca="1" si="159"/>
        <v>-10.51240760432696</v>
      </c>
      <c r="V314" s="7">
        <f t="shared" ca="1" si="160"/>
        <v>77.600530953761847</v>
      </c>
      <c r="W314" s="23">
        <f t="shared" ca="1" si="161"/>
        <v>0.47674472750300478</v>
      </c>
      <c r="X314" s="24">
        <f t="shared" ca="1" si="162"/>
        <v>0.26118769707588851</v>
      </c>
      <c r="Y314" s="24">
        <f t="shared" ca="1" si="163"/>
        <v>0.69230175793012105</v>
      </c>
      <c r="Z314" s="7">
        <f t="shared" ca="1" si="164"/>
        <v>620.80424763009478</v>
      </c>
      <c r="AA314" s="7">
        <f t="shared" ca="1" si="165"/>
        <v>33.487592395673062</v>
      </c>
      <c r="AB314" s="7">
        <f t="shared" ca="1" si="166"/>
        <v>-171.62810190108172</v>
      </c>
      <c r="AC314" s="7">
        <f t="shared" ca="1" si="167"/>
        <v>166.23677218450862</v>
      </c>
      <c r="AD314" s="7">
        <f t="shared" ca="1" si="168"/>
        <v>-76.236772184508624</v>
      </c>
      <c r="AE314" s="7">
        <f t="shared" ca="1" si="169"/>
        <v>1.4133219743788382E-3</v>
      </c>
      <c r="AF314" s="7">
        <f t="shared" ca="1" si="170"/>
        <v>-76.235358862534241</v>
      </c>
      <c r="AG314" s="7" t="e">
        <f ca="1">IF(AB314&gt;0,MOD(DEGREES(ACOS(((SIN(RADIANS(A314))*COS(RADIANS(AC314)))-SIN(RADIANS(S314)))/(COS(RADIANS(A314))*SIN(RADIANS(AC314)))))+180,360),MOD(540-DEGREES(ACOS(((SIN(RADIANS(A314))*COS(RADIANS(AC314)))-SIN(RADIANS(S314)))/(COS(RADIANS(#REF!))*SIN(RADIANS(AC314))))),360))</f>
        <v>#REF!</v>
      </c>
    </row>
    <row r="315" spans="1:33" x14ac:dyDescent="0.2">
      <c r="A315" s="12">
        <f t="shared" ca="1" si="140"/>
        <v>-30</v>
      </c>
      <c r="B315" s="12">
        <f t="shared" ca="1" si="141"/>
        <v>-163</v>
      </c>
      <c r="C315" s="3">
        <f t="shared" ca="1" si="143"/>
        <v>-9</v>
      </c>
      <c r="D315" s="2">
        <f t="shared" ca="1" si="142"/>
        <v>37732</v>
      </c>
      <c r="E315" s="5">
        <v>0</v>
      </c>
      <c r="F315" s="7">
        <f t="shared" ca="1" si="144"/>
        <v>2452750.875</v>
      </c>
      <c r="G315" s="7">
        <f t="shared" ca="1" si="145"/>
        <v>3.3015058179329225E-2</v>
      </c>
      <c r="H315" s="7">
        <f t="shared" ca="1" si="146"/>
        <v>29.033970768576637</v>
      </c>
      <c r="I315" s="7">
        <f t="shared" ca="1" si="147"/>
        <v>1546.0398495574166</v>
      </c>
      <c r="J315" s="7">
        <f t="shared" ca="1" si="148"/>
        <v>1.6707246007897067E-2</v>
      </c>
      <c r="K315" s="7">
        <f t="shared" ca="1" si="149"/>
        <v>1.8291038105631827</v>
      </c>
      <c r="L315" s="7">
        <f t="shared" ca="1" si="150"/>
        <v>30.86307457913982</v>
      </c>
      <c r="M315" s="7">
        <f t="shared" ca="1" si="151"/>
        <v>1547.8689533679797</v>
      </c>
      <c r="N315" s="7">
        <f t="shared" ca="1" si="152"/>
        <v>1.0048733356457173</v>
      </c>
      <c r="O315" s="7">
        <f t="shared" ca="1" si="153"/>
        <v>30.853196460851528</v>
      </c>
      <c r="P315" s="7">
        <f t="shared" ca="1" si="154"/>
        <v>23.438861777631523</v>
      </c>
      <c r="Q315" s="7">
        <f t="shared" ca="1" si="155"/>
        <v>23.440095678282091</v>
      </c>
      <c r="R315" s="7">
        <f t="shared" ca="1" si="156"/>
        <v>28.726307103766114</v>
      </c>
      <c r="S315" s="7">
        <f t="shared" ca="1" si="157"/>
        <v>11.771124455583394</v>
      </c>
      <c r="T315" s="7">
        <f t="shared" ca="1" si="158"/>
        <v>4.3037567744776302E-2</v>
      </c>
      <c r="U315" s="7">
        <f t="shared" ca="1" si="159"/>
        <v>1.1979835129391407</v>
      </c>
      <c r="V315" s="7">
        <f t="shared" ca="1" si="160"/>
        <v>84.078638780289452</v>
      </c>
      <c r="W315" s="23">
        <f t="shared" ca="1" si="161"/>
        <v>0.57694584478268118</v>
      </c>
      <c r="X315" s="24">
        <f t="shared" ca="1" si="162"/>
        <v>0.34339407039298825</v>
      </c>
      <c r="Y315" s="24">
        <f t="shared" ca="1" si="163"/>
        <v>0.81049761917237406</v>
      </c>
      <c r="Z315" s="7">
        <f t="shared" ca="1" si="164"/>
        <v>672.62911024231562</v>
      </c>
      <c r="AA315" s="7">
        <f t="shared" ca="1" si="165"/>
        <v>1329.1979835129391</v>
      </c>
      <c r="AB315" s="7">
        <f t="shared" ca="1" si="166"/>
        <v>152.29949587823478</v>
      </c>
      <c r="AC315" s="7">
        <f t="shared" ca="1" si="167"/>
        <v>148.50066858234962</v>
      </c>
      <c r="AD315" s="7">
        <f t="shared" ca="1" si="168"/>
        <v>-58.500668582349618</v>
      </c>
      <c r="AE315" s="7">
        <f t="shared" ca="1" si="169"/>
        <v>3.535767934256764E-3</v>
      </c>
      <c r="AF315" s="7">
        <f t="shared" ca="1" si="170"/>
        <v>-58.497132814415359</v>
      </c>
      <c r="AG315" s="7">
        <f ca="1">IF(AB315&gt;0,MOD(DEGREES(ACOS(((SIN(RADIANS(A315))*COS(RADIANS(AC315)))-SIN(RADIANS(S315)))/(COS(RADIANS(A315))*SIN(RADIANS(AC315)))))+180,360),MOD(540-DEGREES(ACOS(((SIN(RADIANS(A315))*COS(RADIANS(AC315)))-SIN(RADIANS(S315)))/(COS(RADIANS(#REF!))*SIN(RADIANS(AC315))))),360))</f>
        <v>240.57206628413053</v>
      </c>
    </row>
    <row r="316" spans="1:33" x14ac:dyDescent="0.2">
      <c r="A316" s="12">
        <f t="shared" ca="1" si="140"/>
        <v>7</v>
      </c>
      <c r="B316" s="12">
        <f t="shared" ca="1" si="141"/>
        <v>169</v>
      </c>
      <c r="C316" s="3">
        <f t="shared" ca="1" si="143"/>
        <v>8</v>
      </c>
      <c r="D316" s="2">
        <f t="shared" ca="1" si="142"/>
        <v>38374</v>
      </c>
      <c r="E316" s="5">
        <v>0</v>
      </c>
      <c r="F316" s="7">
        <f t="shared" ca="1" si="144"/>
        <v>2453392.1666666665</v>
      </c>
      <c r="G316" s="7">
        <f t="shared" ca="1" si="145"/>
        <v>5.0572667122970878E-2</v>
      </c>
      <c r="H316" s="7">
        <f t="shared" ca="1" si="146"/>
        <v>301.1214095587452</v>
      </c>
      <c r="I316" s="7">
        <f t="shared" ca="1" si="147"/>
        <v>2178.0970966661557</v>
      </c>
      <c r="J316" s="7">
        <f t="shared" ca="1" si="148"/>
        <v>1.6706507752744907E-2</v>
      </c>
      <c r="K316" s="7">
        <f t="shared" ca="1" si="149"/>
        <v>0.60669180687946989</v>
      </c>
      <c r="L316" s="7">
        <f t="shared" ca="1" si="150"/>
        <v>301.7281013656247</v>
      </c>
      <c r="M316" s="7">
        <f t="shared" ca="1" si="151"/>
        <v>2178.7037884730353</v>
      </c>
      <c r="N316" s="7">
        <f t="shared" ca="1" si="152"/>
        <v>0.98414852590721602</v>
      </c>
      <c r="O316" s="7">
        <f t="shared" ca="1" si="153"/>
        <v>301.72022453939741</v>
      </c>
      <c r="P316" s="7">
        <f t="shared" ca="1" si="154"/>
        <v>23.438633455365043</v>
      </c>
      <c r="Q316" s="7">
        <f t="shared" ca="1" si="155"/>
        <v>23.440909838545199</v>
      </c>
      <c r="R316" s="7">
        <f t="shared" ca="1" si="156"/>
        <v>-56.031841128748063</v>
      </c>
      <c r="S316" s="7">
        <f t="shared" ca="1" si="157"/>
        <v>-19.77829511758928</v>
      </c>
      <c r="T316" s="7">
        <f t="shared" ca="1" si="158"/>
        <v>4.3040642563217268E-2</v>
      </c>
      <c r="U316" s="7">
        <f t="shared" ca="1" si="159"/>
        <v>-11.425363062009607</v>
      </c>
      <c r="V316" s="7">
        <f t="shared" ca="1" si="160"/>
        <v>88.36185407681333</v>
      </c>
      <c r="W316" s="23">
        <f t="shared" ca="1" si="161"/>
        <v>0.37182316879306226</v>
      </c>
      <c r="X316" s="24">
        <f t="shared" ca="1" si="162"/>
        <v>0.12637357413524747</v>
      </c>
      <c r="Y316" s="24">
        <f t="shared" ca="1" si="163"/>
        <v>0.617272763450877</v>
      </c>
      <c r="Z316" s="7">
        <f t="shared" ca="1" si="164"/>
        <v>706.89483261450664</v>
      </c>
      <c r="AA316" s="7">
        <f t="shared" ca="1" si="165"/>
        <v>184.57463693799036</v>
      </c>
      <c r="AB316" s="7">
        <f t="shared" ca="1" si="166"/>
        <v>-133.85634076550241</v>
      </c>
      <c r="AC316" s="7">
        <f t="shared" ca="1" si="167"/>
        <v>133.50035597846284</v>
      </c>
      <c r="AD316" s="7">
        <f t="shared" ca="1" si="168"/>
        <v>-43.500355978462835</v>
      </c>
      <c r="AE316" s="7">
        <f t="shared" ca="1" si="169"/>
        <v>6.0802356657775856E-3</v>
      </c>
      <c r="AF316" s="7">
        <f t="shared" ca="1" si="170"/>
        <v>-43.494275742797058</v>
      </c>
      <c r="AG316" s="7" t="e">
        <f ca="1">IF(AB316&gt;0,MOD(DEGREES(ACOS(((SIN(RADIANS(A316))*COS(RADIANS(AC316)))-SIN(RADIANS(S316)))/(COS(RADIANS(A316))*SIN(RADIANS(AC316)))))+180,360),MOD(540-DEGREES(ACOS(((SIN(RADIANS(A316))*COS(RADIANS(AC316)))-SIN(RADIANS(S316)))/(COS(RADIANS(#REF!))*SIN(RADIANS(AC316))))),360))</f>
        <v>#REF!</v>
      </c>
    </row>
    <row r="317" spans="1:33" x14ac:dyDescent="0.2">
      <c r="A317" s="12">
        <f t="shared" ca="1" si="140"/>
        <v>9</v>
      </c>
      <c r="B317" s="12">
        <f t="shared" ca="1" si="141"/>
        <v>87</v>
      </c>
      <c r="C317" s="3">
        <f t="shared" ca="1" si="143"/>
        <v>-1</v>
      </c>
      <c r="D317" s="2">
        <f t="shared" ca="1" si="142"/>
        <v>41323</v>
      </c>
      <c r="E317" s="5">
        <v>0</v>
      </c>
      <c r="F317" s="7">
        <f t="shared" ca="1" si="144"/>
        <v>2456341.5416666665</v>
      </c>
      <c r="G317" s="7">
        <f t="shared" ca="1" si="145"/>
        <v>0.1313221537759483</v>
      </c>
      <c r="H317" s="7">
        <f t="shared" ca="1" si="146"/>
        <v>328.1650968966178</v>
      </c>
      <c r="I317" s="7">
        <f t="shared" ca="1" si="147"/>
        <v>5085.001925320842</v>
      </c>
      <c r="J317" s="7">
        <f t="shared" ca="1" si="148"/>
        <v>1.6703111425615848E-2</v>
      </c>
      <c r="K317" s="7">
        <f t="shared" ca="1" si="149"/>
        <v>1.3736101327951757</v>
      </c>
      <c r="L317" s="7">
        <f t="shared" ca="1" si="150"/>
        <v>329.53870702941299</v>
      </c>
      <c r="M317" s="7">
        <f t="shared" ca="1" si="151"/>
        <v>5086.375535453637</v>
      </c>
      <c r="N317" s="7">
        <f t="shared" ca="1" si="152"/>
        <v>0.98833252343853917</v>
      </c>
      <c r="O317" s="7">
        <f t="shared" ca="1" si="153"/>
        <v>329.53673415353097</v>
      </c>
      <c r="P317" s="7">
        <f t="shared" ca="1" si="154"/>
        <v>23.437583374250572</v>
      </c>
      <c r="Q317" s="7">
        <f t="shared" ca="1" si="155"/>
        <v>23.435973880384196</v>
      </c>
      <c r="R317" s="7">
        <f t="shared" ca="1" si="156"/>
        <v>-28.353950712303998</v>
      </c>
      <c r="S317" s="7">
        <f t="shared" ca="1" si="157"/>
        <v>-11.632904781011577</v>
      </c>
      <c r="T317" s="7">
        <f t="shared" ca="1" si="158"/>
        <v>4.3022002879737807E-2</v>
      </c>
      <c r="U317" s="7">
        <f t="shared" ca="1" si="159"/>
        <v>-13.955550504622817</v>
      </c>
      <c r="V317" s="7">
        <f t="shared" ca="1" si="160"/>
        <v>88.992775413019871</v>
      </c>
      <c r="W317" s="23">
        <f t="shared" ca="1" si="161"/>
        <v>0.22635802118376583</v>
      </c>
      <c r="X317" s="24">
        <f t="shared" ca="1" si="162"/>
        <v>-2.0844132741289378E-2</v>
      </c>
      <c r="Y317" s="24">
        <f t="shared" ca="1" si="163"/>
        <v>0.47356017510882104</v>
      </c>
      <c r="Z317" s="7">
        <f t="shared" ca="1" si="164"/>
        <v>711.94220330415897</v>
      </c>
      <c r="AA317" s="7">
        <f t="shared" ca="1" si="165"/>
        <v>394.04444949537719</v>
      </c>
      <c r="AB317" s="7">
        <f t="shared" ca="1" si="166"/>
        <v>-81.488887626155702</v>
      </c>
      <c r="AC317" s="7">
        <f t="shared" ca="1" si="167"/>
        <v>83.590540990503541</v>
      </c>
      <c r="AD317" s="7">
        <f t="shared" ca="1" si="168"/>
        <v>6.4094590094964587</v>
      </c>
      <c r="AE317" s="7">
        <f t="shared" ca="1" si="169"/>
        <v>0.13128607148768676</v>
      </c>
      <c r="AF317" s="7">
        <f t="shared" ca="1" si="170"/>
        <v>6.5407450809841459</v>
      </c>
      <c r="AG317" s="7" t="e">
        <f ca="1">IF(AB317&gt;0,MOD(DEGREES(ACOS(((SIN(RADIANS(A317))*COS(RADIANS(AC317)))-SIN(RADIANS(S317)))/(COS(RADIANS(A317))*SIN(RADIANS(AC317)))))+180,360),MOD(540-DEGREES(ACOS(((SIN(RADIANS(A317))*COS(RADIANS(AC317)))-SIN(RADIANS(S317)))/(COS(RADIANS(#REF!))*SIN(RADIANS(AC317))))),360))</f>
        <v>#REF!</v>
      </c>
    </row>
    <row r="318" spans="1:33" x14ac:dyDescent="0.2">
      <c r="A318" s="12">
        <f t="shared" ca="1" si="140"/>
        <v>-66</v>
      </c>
      <c r="B318" s="12">
        <f t="shared" ca="1" si="141"/>
        <v>73</v>
      </c>
      <c r="C318" s="3">
        <f t="shared" ca="1" si="143"/>
        <v>-4</v>
      </c>
      <c r="D318" s="2">
        <f t="shared" ca="1" si="142"/>
        <v>38030</v>
      </c>
      <c r="E318" s="5">
        <v>0</v>
      </c>
      <c r="F318" s="7">
        <f t="shared" ca="1" si="144"/>
        <v>2453048.6666666665</v>
      </c>
      <c r="G318" s="7">
        <f t="shared" ca="1" si="145"/>
        <v>4.1168149669172115E-2</v>
      </c>
      <c r="H318" s="7">
        <f t="shared" ca="1" si="146"/>
        <v>322.55154108072429</v>
      </c>
      <c r="I318" s="7">
        <f t="shared" ca="1" si="147"/>
        <v>1839.5434000262806</v>
      </c>
      <c r="J318" s="7">
        <f t="shared" ca="1" si="148"/>
        <v>1.67069031997591E-2</v>
      </c>
      <c r="K318" s="7">
        <f t="shared" ca="1" si="149"/>
        <v>1.2387100801378135</v>
      </c>
      <c r="L318" s="7">
        <f t="shared" ca="1" si="150"/>
        <v>323.79025116086211</v>
      </c>
      <c r="M318" s="7">
        <f t="shared" ca="1" si="151"/>
        <v>1840.7821101064183</v>
      </c>
      <c r="N318" s="7">
        <f t="shared" ca="1" si="152"/>
        <v>0.98723295489672502</v>
      </c>
      <c r="O318" s="7">
        <f t="shared" ca="1" si="153"/>
        <v>323.7811567861105</v>
      </c>
      <c r="P318" s="7">
        <f t="shared" ca="1" si="154"/>
        <v>23.438755753388833</v>
      </c>
      <c r="Q318" s="7">
        <f t="shared" ca="1" si="155"/>
        <v>23.440552781584547</v>
      </c>
      <c r="R318" s="7">
        <f t="shared" ca="1" si="156"/>
        <v>-33.899222840643489</v>
      </c>
      <c r="S318" s="7">
        <f t="shared" ca="1" si="157"/>
        <v>-13.594389361590331</v>
      </c>
      <c r="T318" s="7">
        <f t="shared" ca="1" si="158"/>
        <v>4.3039294060600961E-2</v>
      </c>
      <c r="U318" s="7">
        <f t="shared" ca="1" si="159"/>
        <v>-14.261025655279084</v>
      </c>
      <c r="V318" s="7">
        <f t="shared" ca="1" si="160"/>
        <v>125.44450436404662</v>
      </c>
      <c r="W318" s="23">
        <f t="shared" ca="1" si="161"/>
        <v>0.14045904559394379</v>
      </c>
      <c r="X318" s="24">
        <f t="shared" ca="1" si="162"/>
        <v>-0.20799791097285236</v>
      </c>
      <c r="Y318" s="24">
        <f t="shared" ca="1" si="163"/>
        <v>0.48891600216073994</v>
      </c>
      <c r="Z318" s="7">
        <f t="shared" ca="1" si="164"/>
        <v>1003.556034912373</v>
      </c>
      <c r="AA318" s="7">
        <f t="shared" ca="1" si="165"/>
        <v>517.73897434472087</v>
      </c>
      <c r="AB318" s="7">
        <f t="shared" ca="1" si="166"/>
        <v>-50.565256413819782</v>
      </c>
      <c r="AC318" s="7">
        <f t="shared" ca="1" si="167"/>
        <v>62.23497463058623</v>
      </c>
      <c r="AD318" s="7">
        <f t="shared" ca="1" si="168"/>
        <v>27.76502536941377</v>
      </c>
      <c r="AE318" s="7">
        <f t="shared" ca="1" si="169"/>
        <v>3.0522801111454972E-2</v>
      </c>
      <c r="AF318" s="7">
        <f t="shared" ca="1" si="170"/>
        <v>27.795548170525226</v>
      </c>
      <c r="AG318" s="7" t="e">
        <f ca="1">IF(AB318&gt;0,MOD(DEGREES(ACOS(((SIN(RADIANS(A318))*COS(RADIANS(AC318)))-SIN(RADIANS(S318)))/(COS(RADIANS(A318))*SIN(RADIANS(AC318)))))+180,360),MOD(540-DEGREES(ACOS(((SIN(RADIANS(A318))*COS(RADIANS(AC318)))-SIN(RADIANS(S318)))/(COS(RADIANS(#REF!))*SIN(RADIANS(AC318))))),360))</f>
        <v>#REF!</v>
      </c>
    </row>
    <row r="319" spans="1:33" x14ac:dyDescent="0.2">
      <c r="A319" s="12">
        <f t="shared" ca="1" si="140"/>
        <v>-30</v>
      </c>
      <c r="B319" s="12">
        <f t="shared" ca="1" si="141"/>
        <v>26</v>
      </c>
      <c r="C319" s="3">
        <f t="shared" ca="1" si="143"/>
        <v>2</v>
      </c>
      <c r="D319" s="2">
        <f t="shared" ca="1" si="142"/>
        <v>37877</v>
      </c>
      <c r="E319" s="5">
        <v>0</v>
      </c>
      <c r="F319" s="7">
        <f t="shared" ca="1" si="144"/>
        <v>2452895.4166666665</v>
      </c>
      <c r="G319" s="7">
        <f t="shared" ca="1" si="145"/>
        <v>3.6972393337892165E-2</v>
      </c>
      <c r="H319" s="7">
        <f t="shared" ca="1" si="146"/>
        <v>171.50108303614297</v>
      </c>
      <c r="I319" s="7">
        <f t="shared" ca="1" si="147"/>
        <v>1688.5001569023395</v>
      </c>
      <c r="J319" s="7">
        <f t="shared" ca="1" si="148"/>
        <v>1.6707079618307693E-2</v>
      </c>
      <c r="K319" s="7">
        <f t="shared" ca="1" si="149"/>
        <v>-1.7674585501598927</v>
      </c>
      <c r="L319" s="7">
        <f t="shared" ca="1" si="150"/>
        <v>169.73362448598309</v>
      </c>
      <c r="M319" s="7">
        <f t="shared" ca="1" si="151"/>
        <v>1686.7326983521796</v>
      </c>
      <c r="N319" s="7">
        <f t="shared" ca="1" si="152"/>
        <v>1.0063635404426639</v>
      </c>
      <c r="O319" s="7">
        <f t="shared" ca="1" si="153"/>
        <v>169.72409054398972</v>
      </c>
      <c r="P319" s="7">
        <f t="shared" ca="1" si="154"/>
        <v>23.438810315747503</v>
      </c>
      <c r="Q319" s="7">
        <f t="shared" ca="1" si="155"/>
        <v>23.44033197132859</v>
      </c>
      <c r="R319" s="7">
        <f t="shared" ca="1" si="156"/>
        <v>170.55617022041304</v>
      </c>
      <c r="S319" s="7">
        <f t="shared" ca="1" si="157"/>
        <v>4.0692345406413333</v>
      </c>
      <c r="T319" s="7">
        <f t="shared" ca="1" si="158"/>
        <v>4.3038460134492584E-2</v>
      </c>
      <c r="U319" s="7">
        <f t="shared" ca="1" si="159"/>
        <v>3.719232396694518</v>
      </c>
      <c r="V319" s="7">
        <f t="shared" ca="1" si="160"/>
        <v>88.610794660186116</v>
      </c>
      <c r="W319" s="23">
        <f t="shared" ca="1" si="161"/>
        <v>0.50852831083562877</v>
      </c>
      <c r="X319" s="24">
        <f t="shared" ca="1" si="162"/>
        <v>0.26238721455733399</v>
      </c>
      <c r="Y319" s="24">
        <f t="shared" ca="1" si="163"/>
        <v>0.7546694071139235</v>
      </c>
      <c r="Z319" s="7">
        <f t="shared" ca="1" si="164"/>
        <v>708.88635728148893</v>
      </c>
      <c r="AA319" s="7">
        <f t="shared" ca="1" si="165"/>
        <v>1427.7192323966945</v>
      </c>
      <c r="AB319" s="7">
        <f t="shared" ca="1" si="166"/>
        <v>176.92980809917361</v>
      </c>
      <c r="AC319" s="7">
        <f t="shared" ca="1" si="167"/>
        <v>153.90724596992263</v>
      </c>
      <c r="AD319" s="7">
        <f t="shared" ca="1" si="168"/>
        <v>-63.907245969922627</v>
      </c>
      <c r="AE319" s="7">
        <f t="shared" ca="1" si="169"/>
        <v>2.825789051807648E-3</v>
      </c>
      <c r="AF319" s="7">
        <f t="shared" ca="1" si="170"/>
        <v>-63.904420180870822</v>
      </c>
      <c r="AG319" s="7">
        <f ca="1">IF(AB319&gt;0,MOD(DEGREES(ACOS(((SIN(RADIANS(A319))*COS(RADIANS(AC319)))-SIN(RADIANS(S319)))/(COS(RADIANS(A319))*SIN(RADIANS(AC319)))))+180,360),MOD(540-DEGREES(ACOS(((SIN(RADIANS(A319))*COS(RADIANS(AC319)))-SIN(RADIANS(S319)))/(COS(RADIANS(#REF!))*SIN(RADIANS(AC319))))),360))</f>
        <v>186.97677492773673</v>
      </c>
    </row>
    <row r="320" spans="1:33" x14ac:dyDescent="0.2">
      <c r="A320" s="12">
        <f t="shared" ca="1" si="140"/>
        <v>-15</v>
      </c>
      <c r="B320" s="12">
        <f t="shared" ca="1" si="141"/>
        <v>61</v>
      </c>
      <c r="C320" s="3">
        <f t="shared" ca="1" si="143"/>
        <v>-8</v>
      </c>
      <c r="D320" s="2">
        <f t="shared" ca="1" si="142"/>
        <v>39149</v>
      </c>
      <c r="E320" s="5">
        <v>0</v>
      </c>
      <c r="F320" s="7">
        <f t="shared" ca="1" si="144"/>
        <v>2454167.8333333335</v>
      </c>
      <c r="G320" s="7">
        <f t="shared" ca="1" si="145"/>
        <v>7.180926306183405E-2</v>
      </c>
      <c r="H320" s="7">
        <f t="shared" ca="1" si="146"/>
        <v>345.65521271448051</v>
      </c>
      <c r="I320" s="7">
        <f t="shared" ca="1" si="147"/>
        <v>2942.5943814582383</v>
      </c>
      <c r="J320" s="7">
        <f t="shared" ca="1" si="148"/>
        <v>1.6705614700671216E-2</v>
      </c>
      <c r="K320" s="7">
        <f t="shared" ca="1" si="149"/>
        <v>1.7157139259378744</v>
      </c>
      <c r="L320" s="7">
        <f t="shared" ca="1" si="150"/>
        <v>347.37092664041836</v>
      </c>
      <c r="M320" s="7">
        <f t="shared" ca="1" si="151"/>
        <v>2944.3100953841763</v>
      </c>
      <c r="N320" s="7">
        <f t="shared" ca="1" si="152"/>
        <v>0.99253411808838832</v>
      </c>
      <c r="O320" s="7">
        <f t="shared" ca="1" si="153"/>
        <v>347.36638079018417</v>
      </c>
      <c r="P320" s="7">
        <f t="shared" ca="1" si="154"/>
        <v>23.438357290827422</v>
      </c>
      <c r="Q320" s="7">
        <f t="shared" ca="1" si="155"/>
        <v>23.440842872718417</v>
      </c>
      <c r="R320" s="7">
        <f t="shared" ca="1" si="156"/>
        <v>-11.620556453218835</v>
      </c>
      <c r="S320" s="7">
        <f t="shared" ca="1" si="157"/>
        <v>-4.9913645885822975</v>
      </c>
      <c r="T320" s="7">
        <f t="shared" ca="1" si="158"/>
        <v>4.3040389650587992E-2</v>
      </c>
      <c r="U320" s="7">
        <f t="shared" ca="1" si="159"/>
        <v>-10.906543585037879</v>
      </c>
      <c r="V320" s="7">
        <f t="shared" ca="1" si="160"/>
        <v>92.20700880419686</v>
      </c>
      <c r="W320" s="23">
        <f t="shared" ca="1" si="161"/>
        <v>4.7962108229429624E-3</v>
      </c>
      <c r="X320" s="24">
        <f t="shared" ca="1" si="162"/>
        <v>-0.25133436918871499</v>
      </c>
      <c r="Y320" s="24">
        <f t="shared" ca="1" si="163"/>
        <v>0.26092679083460091</v>
      </c>
      <c r="Z320" s="7">
        <f t="shared" ca="1" si="164"/>
        <v>737.65607043357488</v>
      </c>
      <c r="AA320" s="7">
        <f t="shared" ca="1" si="165"/>
        <v>713.09345641496213</v>
      </c>
      <c r="AB320" s="7">
        <f t="shared" ca="1" si="166"/>
        <v>-1.7266358962594666</v>
      </c>
      <c r="AC320" s="7">
        <f t="shared" ca="1" si="167"/>
        <v>10.151659214839523</v>
      </c>
      <c r="AD320" s="7">
        <f t="shared" ca="1" si="168"/>
        <v>79.848340785160474</v>
      </c>
      <c r="AE320" s="7">
        <f t="shared" ca="1" si="169"/>
        <v>2.8896776525676928E-3</v>
      </c>
      <c r="AF320" s="7">
        <f t="shared" ca="1" si="170"/>
        <v>79.851230462813035</v>
      </c>
      <c r="AG320" s="7" t="e">
        <f ca="1">IF(AB320&gt;0,MOD(DEGREES(ACOS(((SIN(RADIANS(A320))*COS(RADIANS(AC320)))-SIN(RADIANS(S320)))/(COS(RADIANS(A320))*SIN(RADIANS(AC320)))))+180,360),MOD(540-DEGREES(ACOS(((SIN(RADIANS(A320))*COS(RADIANS(AC320)))-SIN(RADIANS(S320)))/(COS(RADIANS(#REF!))*SIN(RADIANS(AC320))))),360))</f>
        <v>#REF!</v>
      </c>
    </row>
    <row r="321" spans="1:33" x14ac:dyDescent="0.2">
      <c r="A321" s="12">
        <f t="shared" ca="1" si="140"/>
        <v>-77</v>
      </c>
      <c r="B321" s="12">
        <f t="shared" ca="1" si="141"/>
        <v>91</v>
      </c>
      <c r="C321" s="3">
        <f t="shared" ca="1" si="143"/>
        <v>7</v>
      </c>
      <c r="D321" s="2">
        <f t="shared" ca="1" si="142"/>
        <v>39873</v>
      </c>
      <c r="E321" s="5">
        <v>0</v>
      </c>
      <c r="F321" s="7">
        <f t="shared" ca="1" si="144"/>
        <v>2454891.2083333335</v>
      </c>
      <c r="G321" s="7">
        <f t="shared" ca="1" si="145"/>
        <v>9.1614191193250885E-2</v>
      </c>
      <c r="H321" s="7">
        <f t="shared" ca="1" si="146"/>
        <v>338.64787285464399</v>
      </c>
      <c r="I321" s="7">
        <f t="shared" ca="1" si="147"/>
        <v>3655.5529847534849</v>
      </c>
      <c r="J321" s="7">
        <f t="shared" ca="1" si="148"/>
        <v>1.6704781750831434E-2</v>
      </c>
      <c r="K321" s="7">
        <f t="shared" ca="1" si="149"/>
        <v>1.597221645701256</v>
      </c>
      <c r="L321" s="7">
        <f t="shared" ca="1" si="150"/>
        <v>340.24509450034526</v>
      </c>
      <c r="M321" s="7">
        <f t="shared" ca="1" si="151"/>
        <v>3657.1502063991861</v>
      </c>
      <c r="N321" s="7">
        <f t="shared" ca="1" si="152"/>
        <v>0.9907445179104416</v>
      </c>
      <c r="O321" s="7">
        <f t="shared" ca="1" si="153"/>
        <v>340.24317910360378</v>
      </c>
      <c r="P321" s="7">
        <f t="shared" ca="1" si="154"/>
        <v>23.438099743911501</v>
      </c>
      <c r="Q321" s="7">
        <f t="shared" ca="1" si="155"/>
        <v>23.439670398696698</v>
      </c>
      <c r="R321" s="7">
        <f t="shared" ca="1" si="156"/>
        <v>-18.238709728755918</v>
      </c>
      <c r="S321" s="7">
        <f t="shared" ca="1" si="157"/>
        <v>-7.7275210472626226</v>
      </c>
      <c r="T321" s="7">
        <f t="shared" ca="1" si="158"/>
        <v>4.3035961649414693E-2</v>
      </c>
      <c r="U321" s="7">
        <f t="shared" ca="1" si="159"/>
        <v>-12.467212892909274</v>
      </c>
      <c r="V321" s="7">
        <f t="shared" ca="1" si="160"/>
        <v>130.76645302978082</v>
      </c>
      <c r="W321" s="23">
        <f t="shared" ca="1" si="161"/>
        <v>0.54754667562007586</v>
      </c>
      <c r="X321" s="24">
        <f t="shared" ca="1" si="162"/>
        <v>0.18430652831512911</v>
      </c>
      <c r="Y321" s="24">
        <f t="shared" ca="1" si="163"/>
        <v>0.91078682292502267</v>
      </c>
      <c r="Z321" s="7">
        <f t="shared" ca="1" si="164"/>
        <v>1046.1316242382466</v>
      </c>
      <c r="AA321" s="7">
        <f t="shared" ca="1" si="165"/>
        <v>1371.5327871070908</v>
      </c>
      <c r="AB321" s="7">
        <f t="shared" ca="1" si="166"/>
        <v>162.88319677677271</v>
      </c>
      <c r="AC321" s="7">
        <f t="shared" ca="1" si="167"/>
        <v>94.704625441338905</v>
      </c>
      <c r="AD321" s="7">
        <f t="shared" ca="1" si="168"/>
        <v>-4.704625441338905</v>
      </c>
      <c r="AE321" s="7">
        <f t="shared" ca="1" si="169"/>
        <v>7.011255823249532E-2</v>
      </c>
      <c r="AF321" s="7">
        <f t="shared" ca="1" si="170"/>
        <v>-4.6345128831064093</v>
      </c>
      <c r="AG321" s="7">
        <f ca="1">IF(AB321&gt;0,MOD(DEGREES(ACOS(((SIN(RADIANS(A321))*COS(RADIANS(AC321)))-SIN(RADIANS(S321)))/(COS(RADIANS(A321))*SIN(RADIANS(AC321)))))+180,360),MOD(540-DEGREES(ACOS(((SIN(RADIANS(A321))*COS(RADIANS(AC321)))-SIN(RADIANS(S321)))/(COS(RADIANS(#REF!))*SIN(RADIANS(AC321))))),360))</f>
        <v>197.01570163873285</v>
      </c>
    </row>
    <row r="322" spans="1:33" x14ac:dyDescent="0.2">
      <c r="A322" s="12">
        <f t="shared" ca="1" si="140"/>
        <v>-67</v>
      </c>
      <c r="B322" s="12">
        <f t="shared" ca="1" si="141"/>
        <v>-70</v>
      </c>
      <c r="C322" s="3">
        <f t="shared" ca="1" si="143"/>
        <v>4</v>
      </c>
      <c r="D322" s="2">
        <f t="shared" ca="1" si="142"/>
        <v>39514</v>
      </c>
      <c r="E322" s="5">
        <v>0</v>
      </c>
      <c r="F322" s="7">
        <f t="shared" ca="1" si="144"/>
        <v>2454532.3333333335</v>
      </c>
      <c r="G322" s="7">
        <f t="shared" ca="1" si="145"/>
        <v>8.1788729180930553E-2</v>
      </c>
      <c r="H322" s="7">
        <f t="shared" ca="1" si="146"/>
        <v>344.92367595910991</v>
      </c>
      <c r="I322" s="7">
        <f t="shared" ca="1" si="147"/>
        <v>3301.8456839113492</v>
      </c>
      <c r="J322" s="7">
        <f t="shared" ca="1" si="148"/>
        <v>1.6705194999644919E-2</v>
      </c>
      <c r="K322" s="7">
        <f t="shared" ca="1" si="149"/>
        <v>1.7043189289922065</v>
      </c>
      <c r="L322" s="7">
        <f t="shared" ca="1" si="150"/>
        <v>346.62799488810214</v>
      </c>
      <c r="M322" s="7">
        <f t="shared" ca="1" si="151"/>
        <v>3303.5500028403412</v>
      </c>
      <c r="N322" s="7">
        <f t="shared" ca="1" si="152"/>
        <v>0.99233819241955223</v>
      </c>
      <c r="O322" s="7">
        <f t="shared" ca="1" si="153"/>
        <v>346.62491878559382</v>
      </c>
      <c r="P322" s="7">
        <f t="shared" ca="1" si="154"/>
        <v>23.438227516024604</v>
      </c>
      <c r="Q322" s="7">
        <f t="shared" ca="1" si="155"/>
        <v>23.440370842279666</v>
      </c>
      <c r="R322" s="7">
        <f t="shared" ca="1" si="156"/>
        <v>-12.306365634107106</v>
      </c>
      <c r="S322" s="7">
        <f t="shared" ca="1" si="157"/>
        <v>-5.2798109814129575</v>
      </c>
      <c r="T322" s="7">
        <f t="shared" ca="1" si="158"/>
        <v>4.3038606936373527E-2</v>
      </c>
      <c r="U322" s="7">
        <f t="shared" ca="1" si="159"/>
        <v>-11.085357298164729</v>
      </c>
      <c r="V322" s="7">
        <f t="shared" ca="1" si="160"/>
        <v>104.77799932527618</v>
      </c>
      <c r="W322" s="23">
        <f t="shared" ca="1" si="161"/>
        <v>0.86880927590150314</v>
      </c>
      <c r="X322" s="24">
        <f t="shared" ca="1" si="162"/>
        <v>0.57775927777573599</v>
      </c>
      <c r="Y322" s="24">
        <f t="shared" ca="1" si="163"/>
        <v>1.1598592740272702</v>
      </c>
      <c r="Z322" s="7">
        <f t="shared" ca="1" si="164"/>
        <v>838.22399460220947</v>
      </c>
      <c r="AA322" s="7">
        <f t="shared" ca="1" si="165"/>
        <v>908.91464270183519</v>
      </c>
      <c r="AB322" s="7">
        <f t="shared" ca="1" si="166"/>
        <v>47.228660675458798</v>
      </c>
      <c r="AC322" s="7">
        <f t="shared" ca="1" si="167"/>
        <v>69.579079367687427</v>
      </c>
      <c r="AD322" s="7">
        <f t="shared" ca="1" si="168"/>
        <v>20.420920632312573</v>
      </c>
      <c r="AE322" s="7">
        <f t="shared" ca="1" si="169"/>
        <v>4.2974284169117354E-2</v>
      </c>
      <c r="AF322" s="7">
        <f t="shared" ca="1" si="170"/>
        <v>20.463894916481689</v>
      </c>
      <c r="AG322" s="7">
        <f ca="1">IF(AB322&gt;0,MOD(DEGREES(ACOS(((SIN(RADIANS(A322))*COS(RADIANS(AC322)))-SIN(RADIANS(S322)))/(COS(RADIANS(A322))*SIN(RADIANS(AC322)))))+180,360),MOD(540-DEGREES(ACOS(((SIN(RADIANS(A322))*COS(RADIANS(AC322)))-SIN(RADIANS(S322)))/(COS(RADIANS(#REF!))*SIN(RADIANS(AC322))))),360))</f>
        <v>308.74191637141405</v>
      </c>
    </row>
    <row r="323" spans="1:33" x14ac:dyDescent="0.2">
      <c r="A323" s="12">
        <f t="shared" ref="A323:A386" ca="1" si="171">RANDBETWEEN(-90,90)</f>
        <v>43</v>
      </c>
      <c r="B323" s="12">
        <f t="shared" ref="B323:B386" ca="1" si="172">RANDBETWEEN(-180,180)</f>
        <v>-62</v>
      </c>
      <c r="C323" s="3">
        <f t="shared" ca="1" si="143"/>
        <v>-9</v>
      </c>
      <c r="D323" s="2">
        <f t="shared" ref="D323:D386" ca="1" si="173">RANDBETWEEN(DATE(2000,1,1), DATE(2018,12,31))</f>
        <v>37080</v>
      </c>
      <c r="E323" s="5">
        <v>0</v>
      </c>
      <c r="F323" s="7">
        <f t="shared" ca="1" si="144"/>
        <v>2452098.875</v>
      </c>
      <c r="G323" s="7">
        <f t="shared" ca="1" si="145"/>
        <v>1.5164271047227926E-2</v>
      </c>
      <c r="H323" s="7">
        <f t="shared" ca="1" si="146"/>
        <v>106.391891680708</v>
      </c>
      <c r="I323" s="7">
        <f t="shared" ca="1" si="147"/>
        <v>903.42846600500502</v>
      </c>
      <c r="J323" s="7">
        <f t="shared" ca="1" si="148"/>
        <v>1.6707996510402674E-2</v>
      </c>
      <c r="K323" s="7">
        <f t="shared" ca="1" si="149"/>
        <v>-0.11215807622800901</v>
      </c>
      <c r="L323" s="7">
        <f t="shared" ca="1" si="150"/>
        <v>106.27973360447999</v>
      </c>
      <c r="M323" s="7">
        <f t="shared" ca="1" si="151"/>
        <v>903.31630792877706</v>
      </c>
      <c r="N323" s="7">
        <f t="shared" ca="1" si="152"/>
        <v>1.016680102122165</v>
      </c>
      <c r="O323" s="7">
        <f t="shared" ca="1" si="153"/>
        <v>106.26928732375825</v>
      </c>
      <c r="P323" s="7">
        <f t="shared" ca="1" si="154"/>
        <v>23.439093912367102</v>
      </c>
      <c r="Q323" s="7">
        <f t="shared" ca="1" si="155"/>
        <v>23.438839198659643</v>
      </c>
      <c r="R323" s="7">
        <f t="shared" ca="1" si="156"/>
        <v>107.64510956881908</v>
      </c>
      <c r="S323" s="7">
        <f t="shared" ca="1" si="157"/>
        <v>22.447793810483489</v>
      </c>
      <c r="T323" s="7">
        <f t="shared" ca="1" si="158"/>
        <v>4.3032822663357048E-2</v>
      </c>
      <c r="U323" s="7">
        <f t="shared" ca="1" si="159"/>
        <v>-5.0518153439348774</v>
      </c>
      <c r="V323" s="7">
        <f t="shared" ca="1" si="160"/>
        <v>114.0023013145282</v>
      </c>
      <c r="W323" s="23">
        <f t="shared" ca="1" si="161"/>
        <v>0.30073042732217703</v>
      </c>
      <c r="X323" s="24">
        <f t="shared" ca="1" si="162"/>
        <v>-1.5942631884845737E-2</v>
      </c>
      <c r="Y323" s="24">
        <f t="shared" ca="1" si="163"/>
        <v>0.61740348652919974</v>
      </c>
      <c r="Z323" s="7">
        <f t="shared" ca="1" si="164"/>
        <v>912.01841051622557</v>
      </c>
      <c r="AA323" s="7">
        <f t="shared" ca="1" si="165"/>
        <v>286.94818465606511</v>
      </c>
      <c r="AB323" s="7">
        <f t="shared" ca="1" si="166"/>
        <v>-108.26295383598372</v>
      </c>
      <c r="AC323" s="7">
        <f t="shared" ca="1" si="167"/>
        <v>87.214845318628974</v>
      </c>
      <c r="AD323" s="7">
        <f t="shared" ca="1" si="168"/>
        <v>2.7851546813710257</v>
      </c>
      <c r="AE323" s="7">
        <f t="shared" ca="1" si="169"/>
        <v>0.2389650652472432</v>
      </c>
      <c r="AF323" s="7">
        <f t="shared" ca="1" si="170"/>
        <v>3.0241197466182688</v>
      </c>
      <c r="AG323" s="7" t="e">
        <f ca="1">IF(AB323&gt;0,MOD(DEGREES(ACOS(((SIN(RADIANS(A323))*COS(RADIANS(AC323)))-SIN(RADIANS(S323)))/(COS(RADIANS(A323))*SIN(RADIANS(AC323)))))+180,360),MOD(540-DEGREES(ACOS(((SIN(RADIANS(A323))*COS(RADIANS(AC323)))-SIN(RADIANS(S323)))/(COS(RADIANS(#REF!))*SIN(RADIANS(AC323))))),360))</f>
        <v>#REF!</v>
      </c>
    </row>
    <row r="324" spans="1:33" x14ac:dyDescent="0.2">
      <c r="A324" s="12">
        <f t="shared" ca="1" si="171"/>
        <v>8</v>
      </c>
      <c r="B324" s="12">
        <f t="shared" ca="1" si="172"/>
        <v>-157</v>
      </c>
      <c r="C324" s="3">
        <f t="shared" ref="C324:C387" ca="1" si="174">RANDBETWEEN(-13,13)</f>
        <v>-12</v>
      </c>
      <c r="D324" s="2">
        <f t="shared" ca="1" si="173"/>
        <v>36907</v>
      </c>
      <c r="E324" s="5">
        <v>0</v>
      </c>
      <c r="F324" s="7">
        <f t="shared" ca="1" si="144"/>
        <v>2451926</v>
      </c>
      <c r="G324" s="7">
        <f t="shared" ca="1" si="145"/>
        <v>1.0431211498973306E-2</v>
      </c>
      <c r="H324" s="7">
        <f t="shared" ca="1" si="146"/>
        <v>295.99810425557848</v>
      </c>
      <c r="I324" s="7">
        <f t="shared" ca="1" si="147"/>
        <v>733.04281732044217</v>
      </c>
      <c r="J324" s="7">
        <f t="shared" ca="1" si="148"/>
        <v>1.6708195489375969E-2</v>
      </c>
      <c r="K324" s="7">
        <f t="shared" ca="1" si="149"/>
        <v>0.44104751070571602</v>
      </c>
      <c r="L324" s="7">
        <f t="shared" ca="1" si="150"/>
        <v>296.43915176628423</v>
      </c>
      <c r="M324" s="7">
        <f t="shared" ca="1" si="151"/>
        <v>733.48386483114791</v>
      </c>
      <c r="N324" s="7">
        <f t="shared" ca="1" si="152"/>
        <v>0.98373842177429616</v>
      </c>
      <c r="O324" s="7">
        <f t="shared" ca="1" si="153"/>
        <v>296.4288417305068</v>
      </c>
      <c r="P324" s="7">
        <f t="shared" ca="1" si="154"/>
        <v>23.439155461880983</v>
      </c>
      <c r="Q324" s="7">
        <f t="shared" ca="1" si="155"/>
        <v>23.438498729769716</v>
      </c>
      <c r="R324" s="7">
        <f t="shared" ca="1" si="156"/>
        <v>-61.554200424281078</v>
      </c>
      <c r="S324" s="7">
        <f t="shared" ca="1" si="157"/>
        <v>-20.866592896379711</v>
      </c>
      <c r="T324" s="7">
        <f t="shared" ca="1" si="158"/>
        <v>4.3031536935117395E-2</v>
      </c>
      <c r="U324" s="7">
        <f t="shared" ca="1" si="159"/>
        <v>-9.8320444778497738</v>
      </c>
      <c r="V324" s="7">
        <f t="shared" ca="1" si="160"/>
        <v>87.830147254880373</v>
      </c>
      <c r="W324" s="23">
        <f t="shared" ca="1" si="161"/>
        <v>0.44293891977628463</v>
      </c>
      <c r="X324" s="24">
        <f t="shared" ca="1" si="162"/>
        <v>0.19896628851272805</v>
      </c>
      <c r="Y324" s="24">
        <f t="shared" ca="1" si="163"/>
        <v>0.68691155103984125</v>
      </c>
      <c r="Z324" s="7">
        <f t="shared" ca="1" si="164"/>
        <v>702.64117803904298</v>
      </c>
      <c r="AA324" s="7">
        <f t="shared" ca="1" si="165"/>
        <v>82.167955522150237</v>
      </c>
      <c r="AB324" s="7">
        <f t="shared" ca="1" si="166"/>
        <v>-159.45801111946244</v>
      </c>
      <c r="AC324" s="7">
        <f t="shared" ca="1" si="167"/>
        <v>156.35600921824982</v>
      </c>
      <c r="AD324" s="7">
        <f t="shared" ca="1" si="168"/>
        <v>-66.356009218249824</v>
      </c>
      <c r="AE324" s="7">
        <f t="shared" ca="1" si="169"/>
        <v>2.526128486511077E-3</v>
      </c>
      <c r="AF324" s="7">
        <f t="shared" ca="1" si="170"/>
        <v>-66.353483089763316</v>
      </c>
      <c r="AG324" s="7" t="e">
        <f ca="1">IF(AB324&gt;0,MOD(DEGREES(ACOS(((SIN(RADIANS(A324))*COS(RADIANS(AC324)))-SIN(RADIANS(S324)))/(COS(RADIANS(A324))*SIN(RADIANS(AC324)))))+180,360),MOD(540-DEGREES(ACOS(((SIN(RADIANS(A324))*COS(RADIANS(AC324)))-SIN(RADIANS(S324)))/(COS(RADIANS(#REF!))*SIN(RADIANS(AC324))))),360))</f>
        <v>#REF!</v>
      </c>
    </row>
    <row r="325" spans="1:33" x14ac:dyDescent="0.2">
      <c r="A325" s="12">
        <f t="shared" ca="1" si="171"/>
        <v>-57</v>
      </c>
      <c r="B325" s="12">
        <f t="shared" ca="1" si="172"/>
        <v>33</v>
      </c>
      <c r="C325" s="3">
        <f t="shared" ca="1" si="174"/>
        <v>-5</v>
      </c>
      <c r="D325" s="2">
        <f t="shared" ca="1" si="173"/>
        <v>39518</v>
      </c>
      <c r="E325" s="5">
        <v>0</v>
      </c>
      <c r="F325" s="7">
        <f t="shared" ca="1" si="144"/>
        <v>2454536.7083333335</v>
      </c>
      <c r="G325" s="7">
        <f t="shared" ca="1" si="145"/>
        <v>8.1908510152867584E-2</v>
      </c>
      <c r="H325" s="7">
        <f t="shared" ca="1" si="146"/>
        <v>349.23588316577388</v>
      </c>
      <c r="I325" s="7">
        <f t="shared" ca="1" si="147"/>
        <v>3306.1576851408818</v>
      </c>
      <c r="J325" s="7">
        <f t="shared" ca="1" si="148"/>
        <v>1.6705189961927894E-2</v>
      </c>
      <c r="K325" s="7">
        <f t="shared" ca="1" si="149"/>
        <v>1.7655376964016041</v>
      </c>
      <c r="L325" s="7">
        <f t="shared" ca="1" si="150"/>
        <v>351.00142086217551</v>
      </c>
      <c r="M325" s="7">
        <f t="shared" ca="1" si="151"/>
        <v>3307.9232228372834</v>
      </c>
      <c r="N325" s="7">
        <f t="shared" ca="1" si="152"/>
        <v>0.99348424047853301</v>
      </c>
      <c r="O325" s="7">
        <f t="shared" ca="1" si="153"/>
        <v>350.99836092011458</v>
      </c>
      <c r="P325" s="7">
        <f t="shared" ca="1" si="154"/>
        <v>23.438225958370879</v>
      </c>
      <c r="Q325" s="7">
        <f t="shared" ca="1" si="155"/>
        <v>23.44036360664585</v>
      </c>
      <c r="R325" s="7">
        <f t="shared" ca="1" si="156"/>
        <v>-8.2694998773018451</v>
      </c>
      <c r="S325" s="7">
        <f t="shared" ca="1" si="157"/>
        <v>-3.5683947540827132</v>
      </c>
      <c r="T325" s="7">
        <f t="shared" ca="1" si="158"/>
        <v>4.3038579609914494E-2</v>
      </c>
      <c r="U325" s="7">
        <f t="shared" ca="1" si="159"/>
        <v>-9.9766397574583241</v>
      </c>
      <c r="V325" s="7">
        <f t="shared" ca="1" si="160"/>
        <v>97.052124431669597</v>
      </c>
      <c r="W325" s="23">
        <f t="shared" ca="1" si="161"/>
        <v>0.20692822205379049</v>
      </c>
      <c r="X325" s="24">
        <f t="shared" ca="1" si="162"/>
        <v>-6.2661012478625072E-2</v>
      </c>
      <c r="Y325" s="24">
        <f t="shared" ca="1" si="163"/>
        <v>0.47651745658620603</v>
      </c>
      <c r="Z325" s="7">
        <f t="shared" ca="1" si="164"/>
        <v>776.41699545335678</v>
      </c>
      <c r="AA325" s="7">
        <f t="shared" ca="1" si="165"/>
        <v>422.02336024254168</v>
      </c>
      <c r="AB325" s="7">
        <f t="shared" ca="1" si="166"/>
        <v>-74.494159939364579</v>
      </c>
      <c r="AC325" s="7">
        <f t="shared" ca="1" si="167"/>
        <v>78.60811517342097</v>
      </c>
      <c r="AD325" s="7">
        <f t="shared" ca="1" si="168"/>
        <v>11.39188482657903</v>
      </c>
      <c r="AE325" s="7">
        <f t="shared" ca="1" si="169"/>
        <v>7.7793353031138768E-2</v>
      </c>
      <c r="AF325" s="7">
        <f t="shared" ca="1" si="170"/>
        <v>11.469678179610169</v>
      </c>
      <c r="AG325" s="7" t="e">
        <f ca="1">IF(AB325&gt;0,MOD(DEGREES(ACOS(((SIN(RADIANS(A325))*COS(RADIANS(AC325)))-SIN(RADIANS(S325)))/(COS(RADIANS(A325))*SIN(RADIANS(AC325)))))+180,360),MOD(540-DEGREES(ACOS(((SIN(RADIANS(A325))*COS(RADIANS(AC325)))-SIN(RADIANS(S325)))/(COS(RADIANS(#REF!))*SIN(RADIANS(AC325))))),360))</f>
        <v>#REF!</v>
      </c>
    </row>
    <row r="326" spans="1:33" x14ac:dyDescent="0.2">
      <c r="A326" s="12">
        <f t="shared" ca="1" si="171"/>
        <v>33</v>
      </c>
      <c r="B326" s="12">
        <f t="shared" ca="1" si="172"/>
        <v>67</v>
      </c>
      <c r="C326" s="3">
        <f t="shared" ca="1" si="174"/>
        <v>-2</v>
      </c>
      <c r="D326" s="2">
        <f t="shared" ca="1" si="173"/>
        <v>37740</v>
      </c>
      <c r="E326" s="5">
        <v>0</v>
      </c>
      <c r="F326" s="7">
        <f t="shared" ca="1" si="144"/>
        <v>2452758.5833333335</v>
      </c>
      <c r="G326" s="7">
        <f t="shared" ca="1" si="145"/>
        <v>3.3226100844174912E-2</v>
      </c>
      <c r="H326" s="7">
        <f t="shared" ca="1" si="146"/>
        <v>36.631669174234503</v>
      </c>
      <c r="I326" s="7">
        <f t="shared" ca="1" si="147"/>
        <v>1553.6371850603834</v>
      </c>
      <c r="J326" s="7">
        <f t="shared" ca="1" si="148"/>
        <v>1.6707237134525335E-2</v>
      </c>
      <c r="K326" s="7">
        <f t="shared" ca="1" si="149"/>
        <v>1.7390463164127867</v>
      </c>
      <c r="L326" s="7">
        <f t="shared" ca="1" si="150"/>
        <v>38.370715490647292</v>
      </c>
      <c r="M326" s="7">
        <f t="shared" ca="1" si="151"/>
        <v>1555.3762313767963</v>
      </c>
      <c r="N326" s="7">
        <f t="shared" ca="1" si="152"/>
        <v>1.0069315759372921</v>
      </c>
      <c r="O326" s="7">
        <f t="shared" ca="1" si="153"/>
        <v>38.360853892060426</v>
      </c>
      <c r="P326" s="7">
        <f t="shared" ca="1" si="154"/>
        <v>23.438859033195595</v>
      </c>
      <c r="Q326" s="7">
        <f t="shared" ca="1" si="155"/>
        <v>23.440108881989019</v>
      </c>
      <c r="R326" s="7">
        <f t="shared" ca="1" si="156"/>
        <v>35.985755304443721</v>
      </c>
      <c r="S326" s="7">
        <f t="shared" ca="1" si="157"/>
        <v>14.292577661693148</v>
      </c>
      <c r="T326" s="7">
        <f t="shared" ca="1" si="158"/>
        <v>4.3037617609933278E-2</v>
      </c>
      <c r="U326" s="7">
        <f t="shared" ca="1" si="159"/>
        <v>2.545690869919313</v>
      </c>
      <c r="V326" s="7">
        <f t="shared" ca="1" si="160"/>
        <v>100.56382346056837</v>
      </c>
      <c r="W326" s="23">
        <f t="shared" ca="1" si="161"/>
        <v>0.22878771467366713</v>
      </c>
      <c r="X326" s="24">
        <f t="shared" ca="1" si="162"/>
        <v>-5.0556239383467233E-2</v>
      </c>
      <c r="Y326" s="24">
        <f t="shared" ca="1" si="163"/>
        <v>0.50813166873080151</v>
      </c>
      <c r="Z326" s="7">
        <f t="shared" ca="1" si="164"/>
        <v>804.51058768454698</v>
      </c>
      <c r="AA326" s="7">
        <f t="shared" ca="1" si="165"/>
        <v>390.54569086991933</v>
      </c>
      <c r="AB326" s="7">
        <f t="shared" ca="1" si="166"/>
        <v>-82.363577282520168</v>
      </c>
      <c r="AC326" s="7">
        <f t="shared" ca="1" si="167"/>
        <v>75.968497982582306</v>
      </c>
      <c r="AD326" s="7">
        <f t="shared" ca="1" si="168"/>
        <v>14.031502017417694</v>
      </c>
      <c r="AE326" s="7">
        <f t="shared" ca="1" si="169"/>
        <v>6.3357014445603044E-2</v>
      </c>
      <c r="AF326" s="7">
        <f t="shared" ca="1" si="170"/>
        <v>14.094859031863297</v>
      </c>
      <c r="AG326" s="7" t="e">
        <f ca="1">IF(AB326&gt;0,MOD(DEGREES(ACOS(((SIN(RADIANS(A326))*COS(RADIANS(AC326)))-SIN(RADIANS(S326)))/(COS(RADIANS(A326))*SIN(RADIANS(AC326)))))+180,360),MOD(540-DEGREES(ACOS(((SIN(RADIANS(A326))*COS(RADIANS(AC326)))-SIN(RADIANS(S326)))/(COS(RADIANS(#REF!))*SIN(RADIANS(AC326))))),360))</f>
        <v>#REF!</v>
      </c>
    </row>
    <row r="327" spans="1:33" x14ac:dyDescent="0.2">
      <c r="A327" s="12">
        <f t="shared" ca="1" si="171"/>
        <v>-58</v>
      </c>
      <c r="B327" s="12">
        <f t="shared" ca="1" si="172"/>
        <v>120</v>
      </c>
      <c r="C327" s="3">
        <f t="shared" ca="1" si="174"/>
        <v>11</v>
      </c>
      <c r="D327" s="2">
        <f t="shared" ca="1" si="173"/>
        <v>39445</v>
      </c>
      <c r="E327" s="5">
        <v>0</v>
      </c>
      <c r="F327" s="7">
        <f t="shared" ca="1" si="144"/>
        <v>2454463.0416666665</v>
      </c>
      <c r="G327" s="7">
        <f t="shared" ca="1" si="145"/>
        <v>7.9891626739671776E-2</v>
      </c>
      <c r="H327" s="7">
        <f t="shared" ca="1" si="146"/>
        <v>276.62652753442308</v>
      </c>
      <c r="I327" s="7">
        <f t="shared" ca="1" si="147"/>
        <v>3233.5517977703362</v>
      </c>
      <c r="J327" s="7">
        <f t="shared" ca="1" si="148"/>
        <v>1.6705274787002199E-2</v>
      </c>
      <c r="K327" s="7">
        <f t="shared" ca="1" si="149"/>
        <v>-0.21953217497446384</v>
      </c>
      <c r="L327" s="7">
        <f t="shared" ca="1" si="150"/>
        <v>276.40699535944862</v>
      </c>
      <c r="M327" s="7">
        <f t="shared" ca="1" si="151"/>
        <v>3233.3322655953616</v>
      </c>
      <c r="N327" s="7">
        <f t="shared" ca="1" si="152"/>
        <v>0.98340501662873614</v>
      </c>
      <c r="O327" s="7">
        <f t="shared" ca="1" si="153"/>
        <v>276.40365778403719</v>
      </c>
      <c r="P327" s="7">
        <f t="shared" ca="1" si="154"/>
        <v>23.43825218629247</v>
      </c>
      <c r="Q327" s="7">
        <f t="shared" ca="1" si="155"/>
        <v>23.440480708816526</v>
      </c>
      <c r="R327" s="7">
        <f t="shared" ca="1" si="156"/>
        <v>-83.025779254442824</v>
      </c>
      <c r="S327" s="7">
        <f t="shared" ca="1" si="157"/>
        <v>-23.285576043316908</v>
      </c>
      <c r="T327" s="7">
        <f t="shared" ca="1" si="158"/>
        <v>4.3039021865022939E-2</v>
      </c>
      <c r="U327" s="7">
        <f t="shared" ca="1" si="159"/>
        <v>-1.4062077726111473</v>
      </c>
      <c r="V327" s="7">
        <f t="shared" ca="1" si="160"/>
        <v>135.93923869118237</v>
      </c>
      <c r="W327" s="23">
        <f t="shared" ca="1" si="161"/>
        <v>0.62597653317542445</v>
      </c>
      <c r="X327" s="24">
        <f t="shared" ca="1" si="162"/>
        <v>0.24836753681102897</v>
      </c>
      <c r="Y327" s="24">
        <f t="shared" ca="1" si="163"/>
        <v>1.0035855295398199</v>
      </c>
      <c r="Z327" s="7">
        <f t="shared" ca="1" si="164"/>
        <v>1087.5139095294589</v>
      </c>
      <c r="AA327" s="7">
        <f t="shared" ca="1" si="165"/>
        <v>1258.5937922273888</v>
      </c>
      <c r="AB327" s="7">
        <f t="shared" ca="1" si="166"/>
        <v>134.6484480568472</v>
      </c>
      <c r="AC327" s="7">
        <f t="shared" ca="1" si="167"/>
        <v>90.390992840566398</v>
      </c>
      <c r="AD327" s="7">
        <f t="shared" ca="1" si="168"/>
        <v>-0.3909928405663976</v>
      </c>
      <c r="AE327" s="7">
        <f t="shared" ca="1" si="169"/>
        <v>0.54283358951458827</v>
      </c>
      <c r="AF327" s="7">
        <f t="shared" ca="1" si="170"/>
        <v>0.15184074894819066</v>
      </c>
      <c r="AG327" s="7">
        <f ca="1">IF(AB327&gt;0,MOD(DEGREES(ACOS(((SIN(RADIANS(A327))*COS(RADIANS(AC327)))-SIN(RADIANS(S327)))/(COS(RADIANS(A327))*SIN(RADIANS(AC327)))))+180,360),MOD(540-DEGREES(ACOS(((SIN(RADIANS(A327))*COS(RADIANS(AC327)))-SIN(RADIANS(S327)))/(COS(RADIANS(#REF!))*SIN(RADIANS(AC327))))),360))</f>
        <v>220.80587674386595</v>
      </c>
    </row>
    <row r="328" spans="1:33" x14ac:dyDescent="0.2">
      <c r="A328" s="12">
        <f t="shared" ca="1" si="171"/>
        <v>-29</v>
      </c>
      <c r="B328" s="12">
        <f t="shared" ca="1" si="172"/>
        <v>102</v>
      </c>
      <c r="C328" s="3">
        <f t="shared" ca="1" si="174"/>
        <v>-10</v>
      </c>
      <c r="D328" s="2">
        <f t="shared" ca="1" si="173"/>
        <v>36987</v>
      </c>
      <c r="E328" s="5">
        <v>0</v>
      </c>
      <c r="F328" s="7">
        <f t="shared" ca="1" si="144"/>
        <v>2452005.9166666665</v>
      </c>
      <c r="G328" s="7">
        <f t="shared" ca="1" si="145"/>
        <v>1.2619210586352127E-2</v>
      </c>
      <c r="H328" s="7">
        <f t="shared" ca="1" si="146"/>
        <v>14.767755803845148</v>
      </c>
      <c r="I328" s="7">
        <f t="shared" ca="1" si="147"/>
        <v>811.80870649371468</v>
      </c>
      <c r="J328" s="7">
        <f t="shared" ca="1" si="148"/>
        <v>1.6708103506068307E-2</v>
      </c>
      <c r="K328" s="7">
        <f t="shared" ca="1" si="149"/>
        <v>1.9120382806339715</v>
      </c>
      <c r="L328" s="7">
        <f t="shared" ca="1" si="150"/>
        <v>16.67979408447912</v>
      </c>
      <c r="M328" s="7">
        <f t="shared" ca="1" si="151"/>
        <v>813.72074477434865</v>
      </c>
      <c r="N328" s="7">
        <f t="shared" ca="1" si="152"/>
        <v>1.0008069811805085</v>
      </c>
      <c r="O328" s="7">
        <f t="shared" ca="1" si="153"/>
        <v>16.669406156574336</v>
      </c>
      <c r="P328" s="7">
        <f t="shared" ca="1" si="154"/>
        <v>23.439127008768359</v>
      </c>
      <c r="Q328" s="7">
        <f t="shared" ca="1" si="155"/>
        <v>23.438654655929906</v>
      </c>
      <c r="R328" s="7">
        <f t="shared" ca="1" si="156"/>
        <v>15.361613471695161</v>
      </c>
      <c r="S328" s="7">
        <f t="shared" ca="1" si="157"/>
        <v>6.5516635600537931</v>
      </c>
      <c r="T328" s="7">
        <f t="shared" ca="1" si="158"/>
        <v>4.3032125763626354E-2</v>
      </c>
      <c r="U328" s="7">
        <f t="shared" ca="1" si="159"/>
        <v>-2.3966960672417761</v>
      </c>
      <c r="V328" s="7">
        <f t="shared" ca="1" si="160"/>
        <v>87.31009473111817</v>
      </c>
      <c r="W328" s="23">
        <f t="shared" ca="1" si="161"/>
        <v>-0.19833562773108213</v>
      </c>
      <c r="X328" s="24">
        <f t="shared" ca="1" si="162"/>
        <v>-0.4408636686508548</v>
      </c>
      <c r="Y328" s="24">
        <f t="shared" ca="1" si="163"/>
        <v>4.4192413188690577E-2</v>
      </c>
      <c r="Z328" s="7">
        <f t="shared" ca="1" si="164"/>
        <v>698.48075784894536</v>
      </c>
      <c r="AA328" s="7">
        <f t="shared" ca="1" si="165"/>
        <v>1005.6033039327583</v>
      </c>
      <c r="AB328" s="7">
        <f t="shared" ca="1" si="166"/>
        <v>71.400825983189577</v>
      </c>
      <c r="AC328" s="7">
        <f t="shared" ca="1" si="167"/>
        <v>77.184160948665664</v>
      </c>
      <c r="AD328" s="7">
        <f t="shared" ca="1" si="168"/>
        <v>12.815839051334336</v>
      </c>
      <c r="AE328" s="7">
        <f t="shared" ca="1" si="169"/>
        <v>6.9332293044798182E-2</v>
      </c>
      <c r="AF328" s="7">
        <f t="shared" ca="1" si="170"/>
        <v>12.885171344379135</v>
      </c>
      <c r="AG328" s="7">
        <f ca="1">IF(AB328&gt;0,MOD(DEGREES(ACOS(((SIN(RADIANS(A328))*COS(RADIANS(AC328)))-SIN(RADIANS(S328)))/(COS(RADIANS(A328))*SIN(RADIANS(AC328)))))+180,360),MOD(540-DEGREES(ACOS(((SIN(RADIANS(A328))*COS(RADIANS(AC328)))-SIN(RADIANS(S328)))/(COS(RADIANS(#REF!))*SIN(RADIANS(AC328))))),360))</f>
        <v>285.06327709064396</v>
      </c>
    </row>
    <row r="329" spans="1:33" x14ac:dyDescent="0.2">
      <c r="A329" s="12">
        <f t="shared" ca="1" si="171"/>
        <v>23</v>
      </c>
      <c r="B329" s="12">
        <f t="shared" ca="1" si="172"/>
        <v>8</v>
      </c>
      <c r="C329" s="3">
        <f t="shared" ca="1" si="174"/>
        <v>4</v>
      </c>
      <c r="D329" s="2">
        <f t="shared" ca="1" si="173"/>
        <v>36625</v>
      </c>
      <c r="E329" s="5">
        <v>0</v>
      </c>
      <c r="F329" s="7">
        <f t="shared" ca="1" si="144"/>
        <v>2451643.3333333335</v>
      </c>
      <c r="G329" s="7">
        <f t="shared" ca="1" si="145"/>
        <v>2.6922199406841491E-3</v>
      </c>
      <c r="H329" s="7">
        <f t="shared" ca="1" si="146"/>
        <v>17.388450418503908</v>
      </c>
      <c r="I329" s="7">
        <f t="shared" ca="1" si="147"/>
        <v>454.44647103531548</v>
      </c>
      <c r="J329" s="7">
        <f t="shared" ca="1" si="148"/>
        <v>1.6708520826232025E-2</v>
      </c>
      <c r="K329" s="7">
        <f t="shared" ca="1" si="149"/>
        <v>1.9054546481904964</v>
      </c>
      <c r="L329" s="7">
        <f t="shared" ca="1" si="150"/>
        <v>19.293905066694403</v>
      </c>
      <c r="M329" s="7">
        <f t="shared" ca="1" si="151"/>
        <v>456.35192568350595</v>
      </c>
      <c r="N329" s="7">
        <f t="shared" ca="1" si="152"/>
        <v>1.0015732996894673</v>
      </c>
      <c r="O329" s="7">
        <f t="shared" ca="1" si="153"/>
        <v>19.284068511765611</v>
      </c>
      <c r="P329" s="7">
        <f t="shared" ca="1" si="154"/>
        <v>23.43925610103312</v>
      </c>
      <c r="Q329" s="7">
        <f t="shared" ca="1" si="155"/>
        <v>23.437982573055628</v>
      </c>
      <c r="R329" s="7">
        <f t="shared" ca="1" si="156"/>
        <v>17.797381130794896</v>
      </c>
      <c r="S329" s="7">
        <f t="shared" ca="1" si="157"/>
        <v>7.5481747748906844</v>
      </c>
      <c r="T329" s="7">
        <f t="shared" ca="1" si="158"/>
        <v>4.3029587788567393E-2</v>
      </c>
      <c r="U329" s="7">
        <f t="shared" ca="1" si="159"/>
        <v>-1.6573595824250944</v>
      </c>
      <c r="V329" s="7">
        <f t="shared" ca="1" si="160"/>
        <v>94.139090761192961</v>
      </c>
      <c r="W329" s="23">
        <f t="shared" ca="1" si="161"/>
        <v>0.64559538859890631</v>
      </c>
      <c r="X329" s="24">
        <f t="shared" ca="1" si="162"/>
        <v>0.3840979142622592</v>
      </c>
      <c r="Y329" s="24">
        <f t="shared" ca="1" si="163"/>
        <v>0.90709286293555347</v>
      </c>
      <c r="Z329" s="7">
        <f t="shared" ca="1" si="164"/>
        <v>753.11272608954368</v>
      </c>
      <c r="AA329" s="7">
        <f t="shared" ca="1" si="165"/>
        <v>1230.3426404175748</v>
      </c>
      <c r="AB329" s="7">
        <f t="shared" ca="1" si="166"/>
        <v>127.5856601043937</v>
      </c>
      <c r="AC329" s="7">
        <f t="shared" ca="1" si="167"/>
        <v>120.34911216888554</v>
      </c>
      <c r="AD329" s="7">
        <f t="shared" ca="1" si="168"/>
        <v>-30.34911216888554</v>
      </c>
      <c r="AE329" s="7">
        <f t="shared" ca="1" si="169"/>
        <v>9.8547700580386595E-3</v>
      </c>
      <c r="AF329" s="7">
        <f t="shared" ca="1" si="170"/>
        <v>-30.339257398827502</v>
      </c>
      <c r="AG329" s="7">
        <f ca="1">IF(AB329&gt;0,MOD(DEGREES(ACOS(((SIN(RADIANS(A329))*COS(RADIANS(AC329)))-SIN(RADIANS(S329)))/(COS(RADIANS(A329))*SIN(RADIANS(AC329)))))+180,360),MOD(540-DEGREES(ACOS(((SIN(RADIANS(A329))*COS(RADIANS(AC329)))-SIN(RADIANS(S329)))/(COS(RADIANS(#REF!))*SIN(RADIANS(AC329))))),360))</f>
        <v>294.44985074740651</v>
      </c>
    </row>
    <row r="330" spans="1:33" x14ac:dyDescent="0.2">
      <c r="A330" s="12">
        <f t="shared" ca="1" si="171"/>
        <v>87</v>
      </c>
      <c r="B330" s="12">
        <f t="shared" ca="1" si="172"/>
        <v>-90</v>
      </c>
      <c r="C330" s="3">
        <f t="shared" ca="1" si="174"/>
        <v>0</v>
      </c>
      <c r="D330" s="2">
        <f t="shared" ca="1" si="173"/>
        <v>42636</v>
      </c>
      <c r="E330" s="5">
        <v>0</v>
      </c>
      <c r="F330" s="7">
        <f t="shared" ca="1" si="144"/>
        <v>2457654.5</v>
      </c>
      <c r="G330" s="7">
        <f t="shared" ca="1" si="145"/>
        <v>0.16726899383983573</v>
      </c>
      <c r="H330" s="7">
        <f t="shared" ca="1" si="146"/>
        <v>182.27901540682069</v>
      </c>
      <c r="I330" s="7">
        <f t="shared" ca="1" si="147"/>
        <v>6379.0540268975874</v>
      </c>
      <c r="J330" s="7">
        <f t="shared" ca="1" si="148"/>
        <v>1.6701598968377258E-2</v>
      </c>
      <c r="K330" s="7">
        <f t="shared" ca="1" si="149"/>
        <v>-1.8712864952327921</v>
      </c>
      <c r="L330" s="7">
        <f t="shared" ca="1" si="150"/>
        <v>180.4077289115879</v>
      </c>
      <c r="M330" s="7">
        <f t="shared" ca="1" si="151"/>
        <v>6377.1827404023543</v>
      </c>
      <c r="N330" s="7">
        <f t="shared" ca="1" si="152"/>
        <v>1.0034399397987057</v>
      </c>
      <c r="O330" s="7">
        <f t="shared" ca="1" si="153"/>
        <v>180.40052369998037</v>
      </c>
      <c r="P330" s="7">
        <f t="shared" ca="1" si="154"/>
        <v>23.437115915008523</v>
      </c>
      <c r="Q330" s="7">
        <f t="shared" ca="1" si="155"/>
        <v>23.43468793697037</v>
      </c>
      <c r="R330" s="7">
        <f t="shared" ca="1" si="156"/>
        <v>-179.63251294445465</v>
      </c>
      <c r="S330" s="7">
        <f t="shared" ca="1" si="157"/>
        <v>-0.15928856261389951</v>
      </c>
      <c r="T330" s="7">
        <f t="shared" ca="1" si="158"/>
        <v>4.3017147482757971E-2</v>
      </c>
      <c r="U330" s="7">
        <f t="shared" ca="1" si="159"/>
        <v>7.591643063136102</v>
      </c>
      <c r="V330" s="7">
        <f t="shared" ca="1" si="160"/>
        <v>102.98741768576055</v>
      </c>
      <c r="W330" s="23">
        <f t="shared" ca="1" si="161"/>
        <v>0.74472802565059992</v>
      </c>
      <c r="X330" s="24">
        <f t="shared" ca="1" si="162"/>
        <v>0.45865186541237618</v>
      </c>
      <c r="Y330" s="24">
        <f t="shared" ca="1" si="163"/>
        <v>1.0308041858888237</v>
      </c>
      <c r="Z330" s="7">
        <f t="shared" ca="1" si="164"/>
        <v>823.89934148608438</v>
      </c>
      <c r="AA330" s="7">
        <f t="shared" ca="1" si="165"/>
        <v>1087.591643063136</v>
      </c>
      <c r="AB330" s="7">
        <f t="shared" ca="1" si="166"/>
        <v>91.89791076578399</v>
      </c>
      <c r="AC330" s="7">
        <f t="shared" ca="1" si="167"/>
        <v>90.258381361212756</v>
      </c>
      <c r="AD330" s="7">
        <f t="shared" ca="1" si="168"/>
        <v>-0.25838136121275568</v>
      </c>
      <c r="AE330" s="7">
        <f t="shared" ca="1" si="169"/>
        <v>0.5211166930383736</v>
      </c>
      <c r="AF330" s="7">
        <f t="shared" ca="1" si="170"/>
        <v>0.26273533182561792</v>
      </c>
      <c r="AG330" s="7">
        <f ca="1">IF(AB330&gt;0,MOD(DEGREES(ACOS(((SIN(RADIANS(A330))*COS(RADIANS(AC330)))-SIN(RADIANS(S330)))/(COS(RADIANS(A330))*SIN(RADIANS(AC330)))))+180,360),MOD(540-DEGREES(ACOS(((SIN(RADIANS(A330))*COS(RADIANS(AC330)))-SIN(RADIANS(S330)))/(COS(RADIANS(#REF!))*SIN(RADIANS(AC330))))),360))</f>
        <v>271.88697961080231</v>
      </c>
    </row>
    <row r="331" spans="1:33" x14ac:dyDescent="0.2">
      <c r="A331" s="12">
        <f t="shared" ca="1" si="171"/>
        <v>4</v>
      </c>
      <c r="B331" s="12">
        <f t="shared" ca="1" si="172"/>
        <v>39</v>
      </c>
      <c r="C331" s="3">
        <f t="shared" ca="1" si="174"/>
        <v>-11</v>
      </c>
      <c r="D331" s="2">
        <f t="shared" ca="1" si="173"/>
        <v>39593</v>
      </c>
      <c r="E331" s="5">
        <v>0</v>
      </c>
      <c r="F331" s="7">
        <f t="shared" ca="1" si="144"/>
        <v>2454611.9583333335</v>
      </c>
      <c r="G331" s="7">
        <f t="shared" ca="1" si="145"/>
        <v>8.3968742870184493E-2</v>
      </c>
      <c r="H331" s="7">
        <f t="shared" ca="1" si="146"/>
        <v>63.405847121752686</v>
      </c>
      <c r="I331" s="7">
        <f t="shared" ca="1" si="147"/>
        <v>3380.3241062881498</v>
      </c>
      <c r="J331" s="7">
        <f t="shared" ca="1" si="148"/>
        <v>1.6705103312625969E-2</v>
      </c>
      <c r="K331" s="7">
        <f t="shared" ca="1" si="149"/>
        <v>1.2027202600490123</v>
      </c>
      <c r="L331" s="7">
        <f t="shared" ca="1" si="150"/>
        <v>64.608567381801691</v>
      </c>
      <c r="M331" s="7">
        <f t="shared" ca="1" si="151"/>
        <v>3381.5268265481986</v>
      </c>
      <c r="N331" s="7">
        <f t="shared" ca="1" si="152"/>
        <v>1.012970002036248</v>
      </c>
      <c r="O331" s="7">
        <f t="shared" ca="1" si="153"/>
        <v>64.605778448654007</v>
      </c>
      <c r="P331" s="7">
        <f t="shared" ca="1" si="154"/>
        <v>23.438199166726655</v>
      </c>
      <c r="Q331" s="7">
        <f t="shared" ca="1" si="155"/>
        <v>23.44023376422097</v>
      </c>
      <c r="R331" s="7">
        <f t="shared" ca="1" si="156"/>
        <v>62.642487054833786</v>
      </c>
      <c r="S331" s="7">
        <f t="shared" ca="1" si="157"/>
        <v>21.060711569756336</v>
      </c>
      <c r="T331" s="7">
        <f t="shared" ca="1" si="158"/>
        <v>4.3038089242070671E-2</v>
      </c>
      <c r="U331" s="7">
        <f t="shared" ca="1" si="159"/>
        <v>3.0383682939267338</v>
      </c>
      <c r="V331" s="7">
        <f t="shared" ca="1" si="160"/>
        <v>92.438339953438572</v>
      </c>
      <c r="W331" s="23">
        <f t="shared" ca="1" si="161"/>
        <v>-6.8776644648560231E-2</v>
      </c>
      <c r="X331" s="24">
        <f t="shared" ca="1" si="162"/>
        <v>-0.32554981118588955</v>
      </c>
      <c r="Y331" s="24">
        <f t="shared" ca="1" si="163"/>
        <v>0.18799652188876911</v>
      </c>
      <c r="Z331" s="7">
        <f t="shared" ca="1" si="164"/>
        <v>739.50671962750857</v>
      </c>
      <c r="AA331" s="7">
        <f t="shared" ca="1" si="165"/>
        <v>819.03836829392674</v>
      </c>
      <c r="AB331" s="7">
        <f t="shared" ca="1" si="166"/>
        <v>24.759592073481684</v>
      </c>
      <c r="AC331" s="7">
        <f t="shared" ca="1" si="167"/>
        <v>29.492847205931177</v>
      </c>
      <c r="AD331" s="7">
        <f t="shared" ca="1" si="168"/>
        <v>60.507152794068823</v>
      </c>
      <c r="AE331" s="7">
        <f t="shared" ca="1" si="169"/>
        <v>9.1247674958985781E-3</v>
      </c>
      <c r="AF331" s="7">
        <f t="shared" ca="1" si="170"/>
        <v>60.516277561564721</v>
      </c>
      <c r="AG331" s="7">
        <f ca="1">IF(AB331&gt;0,MOD(DEGREES(ACOS(((SIN(RADIANS(A331))*COS(RADIANS(AC331)))-SIN(RADIANS(S331)))/(COS(RADIANS(A331))*SIN(RADIANS(AC331)))))+180,360),MOD(540-DEGREES(ACOS(((SIN(RADIANS(A331))*COS(RADIANS(AC331)))-SIN(RADIANS(S331)))/(COS(RADIANS(#REF!))*SIN(RADIANS(AC331))))),360))</f>
        <v>307.45111968864501</v>
      </c>
    </row>
    <row r="332" spans="1:33" x14ac:dyDescent="0.2">
      <c r="A332" s="12">
        <f t="shared" ca="1" si="171"/>
        <v>61</v>
      </c>
      <c r="B332" s="12">
        <f t="shared" ca="1" si="172"/>
        <v>-108</v>
      </c>
      <c r="C332" s="3">
        <f t="shared" ca="1" si="174"/>
        <v>-4</v>
      </c>
      <c r="D332" s="2">
        <f t="shared" ca="1" si="173"/>
        <v>40384</v>
      </c>
      <c r="E332" s="5">
        <v>0</v>
      </c>
      <c r="F332" s="7">
        <f t="shared" ca="1" si="144"/>
        <v>2455402.6666666665</v>
      </c>
      <c r="G332" s="7">
        <f t="shared" ca="1" si="145"/>
        <v>0.10561715719826177</v>
      </c>
      <c r="H332" s="7">
        <f t="shared" ca="1" si="146"/>
        <v>122.76542977574036</v>
      </c>
      <c r="I332" s="7">
        <f t="shared" ca="1" si="147"/>
        <v>4159.6464617525398</v>
      </c>
      <c r="J332" s="7">
        <f t="shared" ca="1" si="148"/>
        <v>1.6704192758226398E-2</v>
      </c>
      <c r="K332" s="7">
        <f t="shared" ca="1" si="149"/>
        <v>-0.63114058771909065</v>
      </c>
      <c r="L332" s="7">
        <f t="shared" ca="1" si="150"/>
        <v>122.13428918802127</v>
      </c>
      <c r="M332" s="7">
        <f t="shared" ca="1" si="151"/>
        <v>4159.0153211648203</v>
      </c>
      <c r="N332" s="7">
        <f t="shared" ca="1" si="152"/>
        <v>1.0157636068338693</v>
      </c>
      <c r="O332" s="7">
        <f t="shared" ca="1" si="153"/>
        <v>122.13329511324437</v>
      </c>
      <c r="P332" s="7">
        <f t="shared" ca="1" si="154"/>
        <v>23.4379176467612</v>
      </c>
      <c r="Q332" s="7">
        <f t="shared" ca="1" si="155"/>
        <v>23.438395677410856</v>
      </c>
      <c r="R332" s="7">
        <f t="shared" ca="1" si="156"/>
        <v>124.39538914625886</v>
      </c>
      <c r="S332" s="7">
        <f t="shared" ca="1" si="157"/>
        <v>19.683901332724666</v>
      </c>
      <c r="T332" s="7">
        <f t="shared" ca="1" si="158"/>
        <v>4.3031147777880925E-2</v>
      </c>
      <c r="U332" s="7">
        <f t="shared" ca="1" si="159"/>
        <v>-6.520817302107389</v>
      </c>
      <c r="V332" s="7">
        <f t="shared" ca="1" si="160"/>
        <v>132.62670895827574</v>
      </c>
      <c r="W332" s="23">
        <f t="shared" ca="1" si="161"/>
        <v>0.63786167868201904</v>
      </c>
      <c r="X332" s="24">
        <f t="shared" ca="1" si="162"/>
        <v>0.26945415379791976</v>
      </c>
      <c r="Y332" s="24">
        <f t="shared" ca="1" si="163"/>
        <v>1.0062692035661183</v>
      </c>
      <c r="Z332" s="7">
        <f t="shared" ca="1" si="164"/>
        <v>1061.0136716662059</v>
      </c>
      <c r="AA332" s="7">
        <f t="shared" ca="1" si="165"/>
        <v>1241.4791826978926</v>
      </c>
      <c r="AB332" s="7">
        <f t="shared" ca="1" si="166"/>
        <v>130.36979567447315</v>
      </c>
      <c r="AC332" s="7">
        <f t="shared" ca="1" si="167"/>
        <v>90.061398957053626</v>
      </c>
      <c r="AD332" s="7">
        <f t="shared" ca="1" si="168"/>
        <v>-6.1398957053626191E-2</v>
      </c>
      <c r="AE332" s="7">
        <f t="shared" ca="1" si="169"/>
        <v>0.4908915863034124</v>
      </c>
      <c r="AF332" s="7">
        <f t="shared" ca="1" si="170"/>
        <v>0.42949262924978621</v>
      </c>
      <c r="AG332" s="7">
        <f ca="1">IF(AB332&gt;0,MOD(DEGREES(ACOS(((SIN(RADIANS(A332))*COS(RADIANS(AC332)))-SIN(RADIANS(S332)))/(COS(RADIANS(A332))*SIN(RADIANS(AC332)))))+180,360),MOD(540-DEGREES(ACOS(((SIN(RADIANS(A332))*COS(RADIANS(AC332)))-SIN(RADIANS(S332)))/(COS(RADIANS(#REF!))*SIN(RADIANS(AC332))))),360))</f>
        <v>314.1630549588354</v>
      </c>
    </row>
    <row r="333" spans="1:33" x14ac:dyDescent="0.2">
      <c r="A333" s="12">
        <f t="shared" ca="1" si="171"/>
        <v>22</v>
      </c>
      <c r="B333" s="12">
        <f t="shared" ca="1" si="172"/>
        <v>-132</v>
      </c>
      <c r="C333" s="3">
        <f t="shared" ca="1" si="174"/>
        <v>-2</v>
      </c>
      <c r="D333" s="2">
        <f t="shared" ca="1" si="173"/>
        <v>42150</v>
      </c>
      <c r="E333" s="5">
        <v>0</v>
      </c>
      <c r="F333" s="7">
        <f t="shared" ca="1" si="144"/>
        <v>2457168.5833333335</v>
      </c>
      <c r="G333" s="7">
        <f t="shared" ca="1" si="145"/>
        <v>0.15396532055670056</v>
      </c>
      <c r="H333" s="7">
        <f t="shared" ca="1" si="146"/>
        <v>63.33653435139604</v>
      </c>
      <c r="I333" s="7">
        <f t="shared" ca="1" si="147"/>
        <v>5900.1344239931268</v>
      </c>
      <c r="J333" s="7">
        <f t="shared" ca="1" si="148"/>
        <v>1.6702158756355723E-2</v>
      </c>
      <c r="K333" s="7">
        <f t="shared" ca="1" si="149"/>
        <v>1.2073562804047473</v>
      </c>
      <c r="L333" s="7">
        <f t="shared" ca="1" si="150"/>
        <v>64.543890631800792</v>
      </c>
      <c r="M333" s="7">
        <f t="shared" ca="1" si="151"/>
        <v>5901.3417802735312</v>
      </c>
      <c r="N333" s="7">
        <f t="shared" ca="1" si="152"/>
        <v>1.0129332210329678</v>
      </c>
      <c r="O333" s="7">
        <f t="shared" ca="1" si="153"/>
        <v>64.538803873694903</v>
      </c>
      <c r="P333" s="7">
        <f t="shared" ca="1" si="154"/>
        <v>23.437288918374744</v>
      </c>
      <c r="Q333" s="7">
        <f t="shared" ca="1" si="155"/>
        <v>23.434749386440874</v>
      </c>
      <c r="R333" s="7">
        <f t="shared" ca="1" si="156"/>
        <v>62.572905537984461</v>
      </c>
      <c r="S333" s="7">
        <f t="shared" ca="1" si="157"/>
        <v>21.043586019896477</v>
      </c>
      <c r="T333" s="7">
        <f t="shared" ca="1" si="158"/>
        <v>4.3017379493663514E-2</v>
      </c>
      <c r="U333" s="7">
        <f t="shared" ca="1" si="159"/>
        <v>3.0297799741436746</v>
      </c>
      <c r="V333" s="7">
        <f t="shared" ca="1" si="160"/>
        <v>99.918324755695551</v>
      </c>
      <c r="W333" s="23">
        <f t="shared" ca="1" si="161"/>
        <v>0.78122931946240026</v>
      </c>
      <c r="X333" s="24">
        <f t="shared" ca="1" si="162"/>
        <v>0.50367841736324603</v>
      </c>
      <c r="Y333" s="24">
        <f t="shared" ca="1" si="163"/>
        <v>1.0587802215615545</v>
      </c>
      <c r="Z333" s="7">
        <f t="shared" ca="1" si="164"/>
        <v>799.34659804556441</v>
      </c>
      <c r="AA333" s="7">
        <f t="shared" ca="1" si="165"/>
        <v>1035.0297799741438</v>
      </c>
      <c r="AB333" s="7">
        <f t="shared" ca="1" si="166"/>
        <v>78.757444993535955</v>
      </c>
      <c r="AC333" s="7">
        <f t="shared" ca="1" si="167"/>
        <v>72.348672197926561</v>
      </c>
      <c r="AD333" s="7">
        <f t="shared" ca="1" si="168"/>
        <v>17.651327802073439</v>
      </c>
      <c r="AE333" s="7">
        <f t="shared" ca="1" si="169"/>
        <v>5.0122360801150768E-2</v>
      </c>
      <c r="AF333" s="7">
        <f t="shared" ca="1" si="170"/>
        <v>17.70145016287459</v>
      </c>
      <c r="AG333" s="7">
        <f ca="1">IF(AB333&gt;0,MOD(DEGREES(ACOS(((SIN(RADIANS(A333))*COS(RADIANS(AC333)))-SIN(RADIANS(S333)))/(COS(RADIANS(A333))*SIN(RADIANS(AC333)))))+180,360),MOD(540-DEGREES(ACOS(((SIN(RADIANS(A333))*COS(RADIANS(AC333)))-SIN(RADIANS(S333)))/(COS(RADIANS(#REF!))*SIN(RADIANS(AC333))))),360))</f>
        <v>286.13187554033192</v>
      </c>
    </row>
    <row r="334" spans="1:33" x14ac:dyDescent="0.2">
      <c r="A334" s="12">
        <f t="shared" ca="1" si="171"/>
        <v>-77</v>
      </c>
      <c r="B334" s="12">
        <f t="shared" ca="1" si="172"/>
        <v>-68</v>
      </c>
      <c r="C334" s="3">
        <f t="shared" ca="1" si="174"/>
        <v>1</v>
      </c>
      <c r="D334" s="2">
        <f t="shared" ca="1" si="173"/>
        <v>39542</v>
      </c>
      <c r="E334" s="5">
        <v>0</v>
      </c>
      <c r="F334" s="7">
        <f t="shared" ca="1" si="144"/>
        <v>2454560.4583333335</v>
      </c>
      <c r="G334" s="7">
        <f t="shared" ca="1" si="145"/>
        <v>8.2558749714811461E-2</v>
      </c>
      <c r="H334" s="7">
        <f t="shared" ca="1" si="146"/>
        <v>12.64500800210044</v>
      </c>
      <c r="I334" s="7">
        <f t="shared" ca="1" si="147"/>
        <v>3329.56569181541</v>
      </c>
      <c r="J334" s="7">
        <f t="shared" ca="1" si="148"/>
        <v>1.6705162614257734E-2</v>
      </c>
      <c r="K334" s="7">
        <f t="shared" ca="1" si="149"/>
        <v>1.9141632610302941</v>
      </c>
      <c r="L334" s="7">
        <f t="shared" ca="1" si="150"/>
        <v>14.559171263130734</v>
      </c>
      <c r="M334" s="7">
        <f t="shared" ca="1" si="151"/>
        <v>3331.4798550764403</v>
      </c>
      <c r="N334" s="7">
        <f t="shared" ca="1" si="152"/>
        <v>1.0001534401631895</v>
      </c>
      <c r="O334" s="7">
        <f t="shared" ca="1" si="153"/>
        <v>14.556198292133692</v>
      </c>
      <c r="P334" s="7">
        <f t="shared" ca="1" si="154"/>
        <v>23.438217502536361</v>
      </c>
      <c r="Q334" s="7">
        <f t="shared" ca="1" si="155"/>
        <v>23.440323720077423</v>
      </c>
      <c r="R334" s="7">
        <f t="shared" ca="1" si="156"/>
        <v>13.40010135037828</v>
      </c>
      <c r="S334" s="7">
        <f t="shared" ca="1" si="157"/>
        <v>5.737862397061817</v>
      </c>
      <c r="T334" s="7">
        <f t="shared" ca="1" si="158"/>
        <v>4.303842897246022E-2</v>
      </c>
      <c r="U334" s="7">
        <f t="shared" ca="1" si="159"/>
        <v>-3.0123685212036166</v>
      </c>
      <c r="V334" s="7">
        <f t="shared" ca="1" si="160"/>
        <v>68.26732099010303</v>
      </c>
      <c r="W334" s="23">
        <f t="shared" ca="1" si="161"/>
        <v>0.73264747813972475</v>
      </c>
      <c r="X334" s="24">
        <f t="shared" ca="1" si="162"/>
        <v>0.54301603094499407</v>
      </c>
      <c r="Y334" s="24">
        <f t="shared" ca="1" si="163"/>
        <v>0.92227892533445543</v>
      </c>
      <c r="Z334" s="7">
        <f t="shared" ca="1" si="164"/>
        <v>546.13856792082424</v>
      </c>
      <c r="AA334" s="7">
        <f t="shared" ca="1" si="165"/>
        <v>1104.9876314787964</v>
      </c>
      <c r="AB334" s="7">
        <f t="shared" ca="1" si="166"/>
        <v>96.246907869699101</v>
      </c>
      <c r="AC334" s="7">
        <f t="shared" ca="1" si="167"/>
        <v>96.994258588481188</v>
      </c>
      <c r="AD334" s="7">
        <f t="shared" ca="1" si="168"/>
        <v>-6.9942585884811876</v>
      </c>
      <c r="AE334" s="7">
        <f t="shared" ca="1" si="169"/>
        <v>4.7031840553311638E-2</v>
      </c>
      <c r="AF334" s="7">
        <f t="shared" ca="1" si="170"/>
        <v>-6.9472267479278758</v>
      </c>
      <c r="AG334" s="7">
        <f ca="1">IF(AB334&gt;0,MOD(DEGREES(ACOS(((SIN(RADIANS(A334))*COS(RADIANS(AC334)))-SIN(RADIANS(S334)))/(COS(RADIANS(A334))*SIN(RADIANS(AC334)))))+180,360),MOD(540-DEGREES(ACOS(((SIN(RADIANS(A334))*COS(RADIANS(AC334)))-SIN(RADIANS(S334)))/(COS(RADIANS(#REF!))*SIN(RADIANS(AC334))))),360))</f>
        <v>265.20301218241264</v>
      </c>
    </row>
    <row r="335" spans="1:33" x14ac:dyDescent="0.2">
      <c r="A335" s="12">
        <f t="shared" ca="1" si="171"/>
        <v>45</v>
      </c>
      <c r="B335" s="12">
        <f t="shared" ca="1" si="172"/>
        <v>94</v>
      </c>
      <c r="C335" s="3">
        <f t="shared" ca="1" si="174"/>
        <v>5</v>
      </c>
      <c r="D335" s="2">
        <f t="shared" ca="1" si="173"/>
        <v>42078</v>
      </c>
      <c r="E335" s="5">
        <v>0</v>
      </c>
      <c r="F335" s="7">
        <f t="shared" ca="1" si="144"/>
        <v>2457096.2916666665</v>
      </c>
      <c r="G335" s="7">
        <f t="shared" ca="1" si="145"/>
        <v>0.15198608259182783</v>
      </c>
      <c r="H335" s="7">
        <f t="shared" ca="1" si="146"/>
        <v>352.08244375561299</v>
      </c>
      <c r="I335" s="7">
        <f t="shared" ca="1" si="147"/>
        <v>5828.883737052869</v>
      </c>
      <c r="J335" s="7">
        <f t="shared" ca="1" si="148"/>
        <v>1.6702242034305318E-2</v>
      </c>
      <c r="K335" s="7">
        <f t="shared" ca="1" si="149"/>
        <v>1.7986538999631063</v>
      </c>
      <c r="L335" s="7">
        <f t="shared" ca="1" si="150"/>
        <v>353.88109765557607</v>
      </c>
      <c r="M335" s="7">
        <f t="shared" ca="1" si="151"/>
        <v>5830.6823909528321</v>
      </c>
      <c r="N335" s="7">
        <f t="shared" ca="1" si="152"/>
        <v>0.99422876408122951</v>
      </c>
      <c r="O335" s="7">
        <f t="shared" ca="1" si="153"/>
        <v>353.87632612960891</v>
      </c>
      <c r="P335" s="7">
        <f t="shared" ca="1" si="154"/>
        <v>23.437314656744377</v>
      </c>
      <c r="Q335" s="7">
        <f t="shared" ca="1" si="155"/>
        <v>23.43480236057988</v>
      </c>
      <c r="R335" s="7">
        <f t="shared" ca="1" si="156"/>
        <v>-5.6219314771175641</v>
      </c>
      <c r="S335" s="7">
        <f t="shared" ca="1" si="157"/>
        <v>-2.4315132234161752</v>
      </c>
      <c r="T335" s="7">
        <f t="shared" ca="1" si="158"/>
        <v>4.3017579505335926E-2</v>
      </c>
      <c r="U335" s="7">
        <f t="shared" ca="1" si="159"/>
        <v>-9.1831324750642569</v>
      </c>
      <c r="V335" s="7">
        <f t="shared" ca="1" si="160"/>
        <v>88.745985877318716</v>
      </c>
      <c r="W335" s="23">
        <f t="shared" ca="1" si="161"/>
        <v>0.45359939755212791</v>
      </c>
      <c r="X335" s="24">
        <f t="shared" ca="1" si="162"/>
        <v>0.20708277011513149</v>
      </c>
      <c r="Y335" s="24">
        <f t="shared" ca="1" si="163"/>
        <v>0.70011602498912429</v>
      </c>
      <c r="Z335" s="7">
        <f t="shared" ca="1" si="164"/>
        <v>709.96788701854973</v>
      </c>
      <c r="AA335" s="7">
        <f t="shared" ca="1" si="165"/>
        <v>66.816867524935731</v>
      </c>
      <c r="AB335" s="7">
        <f t="shared" ca="1" si="166"/>
        <v>-163.29578311876605</v>
      </c>
      <c r="AC335" s="7">
        <f t="shared" ca="1" si="167"/>
        <v>134.9635805116362</v>
      </c>
      <c r="AD335" s="7">
        <f t="shared" ca="1" si="168"/>
        <v>-44.963580511636195</v>
      </c>
      <c r="AE335" s="7">
        <f t="shared" ca="1" si="169"/>
        <v>5.7773399519690056E-3</v>
      </c>
      <c r="AF335" s="7">
        <f t="shared" ca="1" si="170"/>
        <v>-44.957803171684226</v>
      </c>
      <c r="AG335" s="7" t="e">
        <f ca="1">IF(AB335&gt;0,MOD(DEGREES(ACOS(((SIN(RADIANS(A335))*COS(RADIANS(AC335)))-SIN(RADIANS(S335)))/(COS(RADIANS(A335))*SIN(RADIANS(AC335)))))+180,360),MOD(540-DEGREES(ACOS(((SIN(RADIANS(A335))*COS(RADIANS(AC335)))-SIN(RADIANS(S335)))/(COS(RADIANS(#REF!))*SIN(RADIANS(AC335))))),360))</f>
        <v>#REF!</v>
      </c>
    </row>
    <row r="336" spans="1:33" x14ac:dyDescent="0.2">
      <c r="A336" s="12">
        <f t="shared" ca="1" si="171"/>
        <v>35</v>
      </c>
      <c r="B336" s="12">
        <f t="shared" ca="1" si="172"/>
        <v>-146</v>
      </c>
      <c r="C336" s="3">
        <f t="shared" ca="1" si="174"/>
        <v>-13</v>
      </c>
      <c r="D336" s="2">
        <f t="shared" ca="1" si="173"/>
        <v>38373</v>
      </c>
      <c r="E336" s="5">
        <v>0</v>
      </c>
      <c r="F336" s="7">
        <f t="shared" ca="1" si="144"/>
        <v>2453392.0416666665</v>
      </c>
      <c r="G336" s="7">
        <f t="shared" ca="1" si="145"/>
        <v>5.056924480948697E-2</v>
      </c>
      <c r="H336" s="7">
        <f t="shared" ca="1" si="146"/>
        <v>300.99820363862045</v>
      </c>
      <c r="I336" s="7">
        <f t="shared" ca="1" si="147"/>
        <v>2177.9738966309937</v>
      </c>
      <c r="J336" s="7">
        <f t="shared" ca="1" si="148"/>
        <v>1.6706507896652557E-2</v>
      </c>
      <c r="K336" s="7">
        <f t="shared" ca="1" si="149"/>
        <v>0.60270715639268801</v>
      </c>
      <c r="L336" s="7">
        <f t="shared" ca="1" si="150"/>
        <v>301.60091079501314</v>
      </c>
      <c r="M336" s="7">
        <f t="shared" ca="1" si="151"/>
        <v>2178.5766037873864</v>
      </c>
      <c r="N336" s="7">
        <f t="shared" ca="1" si="152"/>
        <v>0.9841370422679131</v>
      </c>
      <c r="O336" s="7">
        <f t="shared" ca="1" si="153"/>
        <v>301.59303347775977</v>
      </c>
      <c r="P336" s="7">
        <f t="shared" ca="1" si="154"/>
        <v>23.438633499869422</v>
      </c>
      <c r="Q336" s="7">
        <f t="shared" ca="1" si="155"/>
        <v>23.440909747730426</v>
      </c>
      <c r="R336" s="7">
        <f t="shared" ca="1" si="156"/>
        <v>-56.163648090370828</v>
      </c>
      <c r="S336" s="7">
        <f t="shared" ca="1" si="157"/>
        <v>-19.806516918750674</v>
      </c>
      <c r="T336" s="7">
        <f t="shared" ca="1" si="158"/>
        <v>4.3040642220232787E-2</v>
      </c>
      <c r="U336" s="7">
        <f t="shared" ca="1" si="159"/>
        <v>-11.390763036763797</v>
      </c>
      <c r="V336" s="7">
        <f t="shared" ca="1" si="160"/>
        <v>76.50759042388286</v>
      </c>
      <c r="W336" s="23">
        <f t="shared" ca="1" si="161"/>
        <v>0.37179914099775258</v>
      </c>
      <c r="X336" s="24">
        <f t="shared" ca="1" si="162"/>
        <v>0.15927805648696686</v>
      </c>
      <c r="Y336" s="24">
        <f t="shared" ca="1" si="163"/>
        <v>0.58432022550853824</v>
      </c>
      <c r="Z336" s="7">
        <f t="shared" ca="1" si="164"/>
        <v>612.06072339106288</v>
      </c>
      <c r="AA336" s="7">
        <f t="shared" ca="1" si="165"/>
        <v>184.60923696323619</v>
      </c>
      <c r="AB336" s="7">
        <f t="shared" ca="1" si="166"/>
        <v>-133.84769075919095</v>
      </c>
      <c r="AC336" s="7">
        <f t="shared" ca="1" si="167"/>
        <v>136.73955748883645</v>
      </c>
      <c r="AD336" s="7">
        <f t="shared" ca="1" si="168"/>
        <v>-46.739557488836454</v>
      </c>
      <c r="AE336" s="7">
        <f t="shared" ca="1" si="169"/>
        <v>5.4298565706284319E-3</v>
      </c>
      <c r="AF336" s="7">
        <f t="shared" ca="1" si="170"/>
        <v>-46.734127632265825</v>
      </c>
      <c r="AG336" s="7" t="e">
        <f ca="1">IF(AB336&gt;0,MOD(DEGREES(ACOS(((SIN(RADIANS(A336))*COS(RADIANS(AC336)))-SIN(RADIANS(S336)))/(COS(RADIANS(A336))*SIN(RADIANS(AC336)))))+180,360),MOD(540-DEGREES(ACOS(((SIN(RADIANS(A336))*COS(RADIANS(AC336)))-SIN(RADIANS(S336)))/(COS(RADIANS(#REF!))*SIN(RADIANS(AC336))))),360))</f>
        <v>#REF!</v>
      </c>
    </row>
    <row r="337" spans="1:33" x14ac:dyDescent="0.2">
      <c r="A337" s="12">
        <f t="shared" ca="1" si="171"/>
        <v>-10</v>
      </c>
      <c r="B337" s="12">
        <f t="shared" ca="1" si="172"/>
        <v>-64</v>
      </c>
      <c r="C337" s="3">
        <f t="shared" ca="1" si="174"/>
        <v>-6</v>
      </c>
      <c r="D337" s="2">
        <f t="shared" ca="1" si="173"/>
        <v>39746</v>
      </c>
      <c r="E337" s="5">
        <v>0</v>
      </c>
      <c r="F337" s="7">
        <f t="shared" ca="1" si="144"/>
        <v>2454764.75</v>
      </c>
      <c r="G337" s="7">
        <f t="shared" ca="1" si="145"/>
        <v>8.8151950718685826E-2</v>
      </c>
      <c r="H337" s="7">
        <f t="shared" ca="1" si="146"/>
        <v>214.00455024500752</v>
      </c>
      <c r="I337" s="7">
        <f t="shared" ca="1" si="147"/>
        <v>3530.915615889206</v>
      </c>
      <c r="J337" s="7">
        <f t="shared" ca="1" si="148"/>
        <v>1.6704927371891533E-2</v>
      </c>
      <c r="K337" s="7">
        <f t="shared" ca="1" si="149"/>
        <v>-1.8012426133478234</v>
      </c>
      <c r="L337" s="7">
        <f t="shared" ca="1" si="150"/>
        <v>212.2033076316597</v>
      </c>
      <c r="M337" s="7">
        <f t="shared" ca="1" si="151"/>
        <v>3529.1143732758583</v>
      </c>
      <c r="N337" s="7">
        <f t="shared" ca="1" si="152"/>
        <v>0.99428312408128228</v>
      </c>
      <c r="O337" s="7">
        <f t="shared" ca="1" si="153"/>
        <v>212.20102450384556</v>
      </c>
      <c r="P337" s="7">
        <f t="shared" ca="1" si="154"/>
        <v>23.438144767523408</v>
      </c>
      <c r="Q337" s="7">
        <f t="shared" ca="1" si="155"/>
        <v>23.439940437643106</v>
      </c>
      <c r="R337" s="7">
        <f t="shared" ca="1" si="156"/>
        <v>-149.98113494906457</v>
      </c>
      <c r="S337" s="7">
        <f t="shared" ca="1" si="157"/>
        <v>-12.238268067250909</v>
      </c>
      <c r="T337" s="7">
        <f t="shared" ca="1" si="158"/>
        <v>4.3036981464884841E-2</v>
      </c>
      <c r="U337" s="7">
        <f t="shared" ca="1" si="159"/>
        <v>15.973557384400298</v>
      </c>
      <c r="V337" s="7">
        <f t="shared" ca="1" si="160"/>
        <v>93.058306322907654</v>
      </c>
      <c r="W337" s="23">
        <f t="shared" ca="1" si="161"/>
        <v>0.41668502959416642</v>
      </c>
      <c r="X337" s="24">
        <f t="shared" ca="1" si="162"/>
        <v>0.15818973425275629</v>
      </c>
      <c r="Y337" s="24">
        <f t="shared" ca="1" si="163"/>
        <v>0.67518032493557656</v>
      </c>
      <c r="Z337" s="7">
        <f t="shared" ca="1" si="164"/>
        <v>744.46645058326123</v>
      </c>
      <c r="AA337" s="7">
        <f t="shared" ca="1" si="165"/>
        <v>119.97355738440029</v>
      </c>
      <c r="AB337" s="7">
        <f t="shared" ca="1" si="166"/>
        <v>-150.00661065389994</v>
      </c>
      <c r="AC337" s="7">
        <f t="shared" ca="1" si="167"/>
        <v>142.81922047229239</v>
      </c>
      <c r="AD337" s="7">
        <f t="shared" ca="1" si="168"/>
        <v>-52.819220472292386</v>
      </c>
      <c r="AE337" s="7">
        <f t="shared" ca="1" si="169"/>
        <v>4.3766183576460478E-3</v>
      </c>
      <c r="AF337" s="7">
        <f t="shared" ca="1" si="170"/>
        <v>-52.81484385393474</v>
      </c>
      <c r="AG337" s="7" t="e">
        <f ca="1">IF(AB337&gt;0,MOD(DEGREES(ACOS(((SIN(RADIANS(A337))*COS(RADIANS(AC337)))-SIN(RADIANS(S337)))/(COS(RADIANS(A337))*SIN(RADIANS(AC337)))))+180,360),MOD(540-DEGREES(ACOS(((SIN(RADIANS(A337))*COS(RADIANS(AC337)))-SIN(RADIANS(S337)))/(COS(RADIANS(#REF!))*SIN(RADIANS(AC337))))),360))</f>
        <v>#REF!</v>
      </c>
    </row>
    <row r="338" spans="1:33" x14ac:dyDescent="0.2">
      <c r="A338" s="12">
        <f t="shared" ca="1" si="171"/>
        <v>-23</v>
      </c>
      <c r="B338" s="12">
        <f t="shared" ca="1" si="172"/>
        <v>-79</v>
      </c>
      <c r="C338" s="3">
        <f t="shared" ca="1" si="174"/>
        <v>-5</v>
      </c>
      <c r="D338" s="2">
        <f t="shared" ca="1" si="173"/>
        <v>42432</v>
      </c>
      <c r="E338" s="5">
        <v>0</v>
      </c>
      <c r="F338" s="7">
        <f t="shared" ca="1" si="144"/>
        <v>2457450.7083333335</v>
      </c>
      <c r="G338" s="7">
        <f t="shared" ca="1" si="145"/>
        <v>0.16168948208989703</v>
      </c>
      <c r="H338" s="7">
        <f t="shared" ca="1" si="146"/>
        <v>341.41229657699569</v>
      </c>
      <c r="I338" s="7">
        <f t="shared" ca="1" si="147"/>
        <v>6178.1969031000035</v>
      </c>
      <c r="J338" s="7">
        <f t="shared" ca="1" si="148"/>
        <v>1.6701833746861378E-2</v>
      </c>
      <c r="K338" s="7">
        <f t="shared" ca="1" si="149"/>
        <v>1.6444110216043892</v>
      </c>
      <c r="L338" s="7">
        <f t="shared" ca="1" si="150"/>
        <v>343.0567075986001</v>
      </c>
      <c r="M338" s="7">
        <f t="shared" ca="1" si="151"/>
        <v>6179.8413141216079</v>
      </c>
      <c r="N338" s="7">
        <f t="shared" ca="1" si="152"/>
        <v>0.99140325651822259</v>
      </c>
      <c r="O338" s="7">
        <f t="shared" ca="1" si="153"/>
        <v>343.05037801701508</v>
      </c>
      <c r="P338" s="7">
        <f t="shared" ca="1" si="154"/>
        <v>23.437188471981969</v>
      </c>
      <c r="Q338" s="7">
        <f t="shared" ca="1" si="155"/>
        <v>23.434651491864326</v>
      </c>
      <c r="R338" s="7">
        <f t="shared" ca="1" si="156"/>
        <v>-15.622605334236132</v>
      </c>
      <c r="S338" s="7">
        <f t="shared" ca="1" si="157"/>
        <v>-6.6579964814377117</v>
      </c>
      <c r="T338" s="7">
        <f t="shared" ca="1" si="158"/>
        <v>4.3017009879580521E-2</v>
      </c>
      <c r="U338" s="7">
        <f t="shared" ca="1" si="159"/>
        <v>-11.88480844680455</v>
      </c>
      <c r="V338" s="7">
        <f t="shared" ca="1" si="160"/>
        <v>93.752674746297401</v>
      </c>
      <c r="W338" s="23">
        <f t="shared" ca="1" si="161"/>
        <v>0.51936445031028089</v>
      </c>
      <c r="X338" s="24">
        <f t="shared" ca="1" si="162"/>
        <v>0.25894035379278812</v>
      </c>
      <c r="Y338" s="24">
        <f t="shared" ca="1" si="163"/>
        <v>0.77978854682777365</v>
      </c>
      <c r="Z338" s="7">
        <f t="shared" ca="1" si="164"/>
        <v>750.02139797037921</v>
      </c>
      <c r="AA338" s="7">
        <f t="shared" ca="1" si="165"/>
        <v>1412.1151915531955</v>
      </c>
      <c r="AB338" s="7">
        <f t="shared" ca="1" si="166"/>
        <v>173.02879788829887</v>
      </c>
      <c r="AC338" s="7">
        <f t="shared" ca="1" si="167"/>
        <v>149.56850321251304</v>
      </c>
      <c r="AD338" s="7">
        <f t="shared" ca="1" si="168"/>
        <v>-59.568503212513036</v>
      </c>
      <c r="AE338" s="7">
        <f t="shared" ca="1" si="169"/>
        <v>3.3895039774104207E-3</v>
      </c>
      <c r="AF338" s="7">
        <f t="shared" ca="1" si="170"/>
        <v>-59.565113708535627</v>
      </c>
      <c r="AG338" s="7">
        <f ca="1">IF(AB338&gt;0,MOD(DEGREES(ACOS(((SIN(RADIANS(A338))*COS(RADIANS(AC338)))-SIN(RADIANS(S338)))/(COS(RADIANS(A338))*SIN(RADIANS(AC338)))))+180,360),MOD(540-DEGREES(ACOS(((SIN(RADIANS(A338))*COS(RADIANS(AC338)))-SIN(RADIANS(S338)))/(COS(RADIANS(#REF!))*SIN(RADIANS(AC338))))),360))</f>
        <v>193.76888513040512</v>
      </c>
    </row>
    <row r="339" spans="1:33" x14ac:dyDescent="0.2">
      <c r="A339" s="12">
        <f t="shared" ca="1" si="171"/>
        <v>-78</v>
      </c>
      <c r="B339" s="12">
        <f t="shared" ca="1" si="172"/>
        <v>-52</v>
      </c>
      <c r="C339" s="3">
        <f t="shared" ca="1" si="174"/>
        <v>-7</v>
      </c>
      <c r="D339" s="2">
        <f t="shared" ca="1" si="173"/>
        <v>41083</v>
      </c>
      <c r="E339" s="5">
        <v>0</v>
      </c>
      <c r="F339" s="7">
        <f t="shared" ca="1" si="144"/>
        <v>2456101.7916666665</v>
      </c>
      <c r="G339" s="7">
        <f t="shared" ca="1" si="145"/>
        <v>0.12475815651379908</v>
      </c>
      <c r="H339" s="7">
        <f t="shared" ca="1" si="146"/>
        <v>91.856141787580782</v>
      </c>
      <c r="I339" s="7">
        <f t="shared" ca="1" si="147"/>
        <v>4848.7042580356656</v>
      </c>
      <c r="J339" s="7">
        <f t="shared" ca="1" si="148"/>
        <v>1.670338756934011E-2</v>
      </c>
      <c r="K339" s="7">
        <f t="shared" ca="1" si="149"/>
        <v>0.36738709783611245</v>
      </c>
      <c r="L339" s="7">
        <f t="shared" ca="1" si="150"/>
        <v>92.223528885416897</v>
      </c>
      <c r="M339" s="7">
        <f t="shared" ca="1" si="151"/>
        <v>4849.071645133502</v>
      </c>
      <c r="N339" s="7">
        <f t="shared" ca="1" si="152"/>
        <v>1.0163913116375018</v>
      </c>
      <c r="O339" s="7">
        <f t="shared" ca="1" si="153"/>
        <v>92.222125596054966</v>
      </c>
      <c r="P339" s="7">
        <f t="shared" ca="1" si="154"/>
        <v>23.437668733677832</v>
      </c>
      <c r="Q339" s="7">
        <f t="shared" ca="1" si="155"/>
        <v>23.436536104301826</v>
      </c>
      <c r="R339" s="7">
        <f t="shared" ca="1" si="156"/>
        <v>92.421704033463087</v>
      </c>
      <c r="S339" s="7">
        <f t="shared" ca="1" si="157"/>
        <v>23.41786007712092</v>
      </c>
      <c r="T339" s="7">
        <f t="shared" ca="1" si="158"/>
        <v>4.3024125788192327E-2</v>
      </c>
      <c r="U339" s="7">
        <f t="shared" ca="1" si="159"/>
        <v>-2.2635595697330748</v>
      </c>
      <c r="V339" s="7" t="e">
        <f t="shared" ca="1" si="160"/>
        <v>#NUM!</v>
      </c>
      <c r="W339" s="23">
        <f t="shared" ca="1" si="161"/>
        <v>0.35434969414564793</v>
      </c>
      <c r="X339" s="24" t="e">
        <f t="shared" ca="1" si="162"/>
        <v>#NUM!</v>
      </c>
      <c r="Y339" s="24" t="e">
        <f t="shared" ca="1" si="163"/>
        <v>#NUM!</v>
      </c>
      <c r="Z339" s="7" t="e">
        <f t="shared" ca="1" si="164"/>
        <v>#NUM!</v>
      </c>
      <c r="AA339" s="7">
        <f t="shared" ca="1" si="165"/>
        <v>209.73644043026692</v>
      </c>
      <c r="AB339" s="7">
        <f t="shared" ca="1" si="166"/>
        <v>-127.56588989243326</v>
      </c>
      <c r="AC339" s="7">
        <f t="shared" ca="1" si="167"/>
        <v>120.33575448999225</v>
      </c>
      <c r="AD339" s="7">
        <f t="shared" ca="1" si="168"/>
        <v>-30.335754489992254</v>
      </c>
      <c r="AE339" s="7">
        <f t="shared" ca="1" si="169"/>
        <v>9.8600413175333346E-3</v>
      </c>
      <c r="AF339" s="7">
        <f t="shared" ca="1" si="170"/>
        <v>-30.32589444867472</v>
      </c>
      <c r="AG339" s="7" t="e">
        <f ca="1">IF(AB339&gt;0,MOD(DEGREES(ACOS(((SIN(RADIANS(A339))*COS(RADIANS(AC339)))-SIN(RADIANS(S339)))/(COS(RADIANS(A339))*SIN(RADIANS(AC339)))))+180,360),MOD(540-DEGREES(ACOS(((SIN(RADIANS(A339))*COS(RADIANS(AC339)))-SIN(RADIANS(S339)))/(COS(RADIANS(#REF!))*SIN(RADIANS(AC339))))),360))</f>
        <v>#REF!</v>
      </c>
    </row>
    <row r="340" spans="1:33" x14ac:dyDescent="0.2">
      <c r="A340" s="12">
        <f t="shared" ca="1" si="171"/>
        <v>-68</v>
      </c>
      <c r="B340" s="12">
        <f t="shared" ca="1" si="172"/>
        <v>-58</v>
      </c>
      <c r="C340" s="3">
        <f t="shared" ca="1" si="174"/>
        <v>7</v>
      </c>
      <c r="D340" s="2">
        <f t="shared" ca="1" si="173"/>
        <v>39739</v>
      </c>
      <c r="E340" s="5">
        <v>0</v>
      </c>
      <c r="F340" s="7">
        <f t="shared" ca="1" si="144"/>
        <v>2454757.2083333335</v>
      </c>
      <c r="G340" s="7">
        <f t="shared" ca="1" si="145"/>
        <v>8.7945471138493866E-2</v>
      </c>
      <c r="H340" s="7">
        <f t="shared" ca="1" si="146"/>
        <v>206.57112639289744</v>
      </c>
      <c r="I340" s="7">
        <f t="shared" ca="1" si="147"/>
        <v>3523.4825471036061</v>
      </c>
      <c r="J340" s="7">
        <f t="shared" ca="1" si="148"/>
        <v>1.6704936056280525E-2</v>
      </c>
      <c r="K340" s="7">
        <f t="shared" ca="1" si="149"/>
        <v>-1.8702672127065147</v>
      </c>
      <c r="L340" s="7">
        <f t="shared" ca="1" si="150"/>
        <v>204.70085918019092</v>
      </c>
      <c r="M340" s="7">
        <f t="shared" ca="1" si="151"/>
        <v>3521.6122798908996</v>
      </c>
      <c r="N340" s="7">
        <f t="shared" ca="1" si="152"/>
        <v>0.99637166222710638</v>
      </c>
      <c r="O340" s="7">
        <f t="shared" ca="1" si="153"/>
        <v>204.69855259995603</v>
      </c>
      <c r="P340" s="7">
        <f t="shared" ca="1" si="154"/>
        <v>23.438147452621823</v>
      </c>
      <c r="Q340" s="7">
        <f t="shared" ca="1" si="155"/>
        <v>23.439955796743288</v>
      </c>
      <c r="R340" s="7">
        <f t="shared" ca="1" si="156"/>
        <v>-157.1219867653482</v>
      </c>
      <c r="S340" s="7">
        <f t="shared" ca="1" si="157"/>
        <v>-9.5677244474395415</v>
      </c>
      <c r="T340" s="7">
        <f t="shared" ca="1" si="158"/>
        <v>4.3037039469681342E-2</v>
      </c>
      <c r="U340" s="7">
        <f t="shared" ca="1" si="159"/>
        <v>14.78599144496077</v>
      </c>
      <c r="V340" s="7">
        <f t="shared" ca="1" si="160"/>
        <v>117.16483631427751</v>
      </c>
      <c r="W340" s="23">
        <f t="shared" ca="1" si="161"/>
        <v>0.94250972816322154</v>
      </c>
      <c r="X340" s="24">
        <f t="shared" ca="1" si="162"/>
        <v>0.61705184951245062</v>
      </c>
      <c r="Y340" s="24">
        <f t="shared" ca="1" si="163"/>
        <v>1.2679676068139925</v>
      </c>
      <c r="Z340" s="7">
        <f t="shared" ca="1" si="164"/>
        <v>937.31869051422007</v>
      </c>
      <c r="AA340" s="7">
        <f t="shared" ca="1" si="165"/>
        <v>802.7859914449607</v>
      </c>
      <c r="AB340" s="7">
        <f t="shared" ca="1" si="166"/>
        <v>20.696497861240175</v>
      </c>
      <c r="AC340" s="7">
        <f t="shared" ca="1" si="167"/>
        <v>60.022007995743614</v>
      </c>
      <c r="AD340" s="7">
        <f t="shared" ca="1" si="168"/>
        <v>29.977992004256386</v>
      </c>
      <c r="AE340" s="7">
        <f t="shared" ca="1" si="169"/>
        <v>2.7877257058629066E-2</v>
      </c>
      <c r="AF340" s="7">
        <f t="shared" ca="1" si="170"/>
        <v>30.005869261315016</v>
      </c>
      <c r="AG340" s="7">
        <f ca="1">IF(AB340&gt;0,MOD(DEGREES(ACOS(((SIN(RADIANS(A340))*COS(RADIANS(AC340)))-SIN(RADIANS(S340)))/(COS(RADIANS(A340))*SIN(RADIANS(AC340)))))+180,360),MOD(540-DEGREES(ACOS(((SIN(RADIANS(A340))*COS(RADIANS(AC340)))-SIN(RADIANS(S340)))/(COS(RADIANS(#REF!))*SIN(RADIANS(AC340))))),360))</f>
        <v>336.27634693779999</v>
      </c>
    </row>
    <row r="341" spans="1:33" x14ac:dyDescent="0.2">
      <c r="A341" s="12">
        <f t="shared" ca="1" si="171"/>
        <v>4</v>
      </c>
      <c r="B341" s="12">
        <f t="shared" ca="1" si="172"/>
        <v>75</v>
      </c>
      <c r="C341" s="3">
        <f t="shared" ca="1" si="174"/>
        <v>6</v>
      </c>
      <c r="D341" s="2">
        <f t="shared" ca="1" si="173"/>
        <v>40205</v>
      </c>
      <c r="E341" s="5">
        <v>0</v>
      </c>
      <c r="F341" s="7">
        <f t="shared" ca="1" si="144"/>
        <v>2455223.25</v>
      </c>
      <c r="G341" s="7">
        <f t="shared" ca="1" si="145"/>
        <v>0.10070499657768651</v>
      </c>
      <c r="H341" s="7">
        <f t="shared" ca="1" si="146"/>
        <v>305.9238655991312</v>
      </c>
      <c r="I341" s="7">
        <f t="shared" ca="1" si="147"/>
        <v>3982.8133446956667</v>
      </c>
      <c r="J341" s="7">
        <f t="shared" ca="1" si="148"/>
        <v>1.6704399379131277E-2</v>
      </c>
      <c r="K341" s="7">
        <f t="shared" ca="1" si="149"/>
        <v>0.75671351576223034</v>
      </c>
      <c r="L341" s="7">
        <f t="shared" ca="1" si="150"/>
        <v>306.68057911489342</v>
      </c>
      <c r="M341" s="7">
        <f t="shared" ca="1" si="151"/>
        <v>3983.5700582114291</v>
      </c>
      <c r="N341" s="7">
        <f t="shared" ca="1" si="152"/>
        <v>0.98464627652634062</v>
      </c>
      <c r="O341" s="7">
        <f t="shared" ca="1" si="153"/>
        <v>306.67937329858478</v>
      </c>
      <c r="P341" s="7">
        <f t="shared" ca="1" si="154"/>
        <v>23.437981525403707</v>
      </c>
      <c r="Q341" s="7">
        <f t="shared" ca="1" si="155"/>
        <v>23.438868123315835</v>
      </c>
      <c r="R341" s="7">
        <f t="shared" ca="1" si="156"/>
        <v>-50.930201115345987</v>
      </c>
      <c r="S341" s="7">
        <f t="shared" ca="1" si="157"/>
        <v>-18.602953415946843</v>
      </c>
      <c r="T341" s="7">
        <f t="shared" ca="1" si="158"/>
        <v>4.3032931893817274E-2</v>
      </c>
      <c r="U341" s="7">
        <f t="shared" ca="1" si="159"/>
        <v>-12.6027177084624</v>
      </c>
      <c r="V341" s="7">
        <f t="shared" ca="1" si="160"/>
        <v>89.532462049844838</v>
      </c>
      <c r="W341" s="23">
        <f t="shared" ca="1" si="161"/>
        <v>0.55041855396421002</v>
      </c>
      <c r="X341" s="24">
        <f t="shared" ca="1" si="162"/>
        <v>0.30171727049241881</v>
      </c>
      <c r="Y341" s="24">
        <f t="shared" ca="1" si="163"/>
        <v>0.79911983743600123</v>
      </c>
      <c r="Z341" s="7">
        <f t="shared" ca="1" si="164"/>
        <v>716.25969639875871</v>
      </c>
      <c r="AA341" s="7">
        <f t="shared" ca="1" si="165"/>
        <v>1367.3972822915375</v>
      </c>
      <c r="AB341" s="7">
        <f t="shared" ca="1" si="166"/>
        <v>161.84932057288438</v>
      </c>
      <c r="AC341" s="7">
        <f t="shared" ca="1" si="167"/>
        <v>157.02150553307047</v>
      </c>
      <c r="AD341" s="7">
        <f t="shared" ca="1" si="168"/>
        <v>-67.021505533070467</v>
      </c>
      <c r="AE341" s="7">
        <f t="shared" ca="1" si="169"/>
        <v>2.4466641531949336E-3</v>
      </c>
      <c r="AF341" s="7">
        <f t="shared" ca="1" si="170"/>
        <v>-67.01905886891727</v>
      </c>
      <c r="AG341" s="7">
        <f ca="1">IF(AB341&gt;0,MOD(DEGREES(ACOS(((SIN(RADIANS(A341))*COS(RADIANS(AC341)))-SIN(RADIANS(S341)))/(COS(RADIANS(A341))*SIN(RADIANS(AC341)))))+180,360),MOD(540-DEGREES(ACOS(((SIN(RADIANS(A341))*COS(RADIANS(AC341)))-SIN(RADIANS(S341)))/(COS(RADIANS(#REF!))*SIN(RADIANS(AC341))))),360))</f>
        <v>229.13735921042647</v>
      </c>
    </row>
    <row r="342" spans="1:33" x14ac:dyDescent="0.2">
      <c r="A342" s="12">
        <f t="shared" ca="1" si="171"/>
        <v>28</v>
      </c>
      <c r="B342" s="12">
        <f t="shared" ca="1" si="172"/>
        <v>-178</v>
      </c>
      <c r="C342" s="3">
        <f t="shared" ca="1" si="174"/>
        <v>-6</v>
      </c>
      <c r="D342" s="2">
        <f t="shared" ca="1" si="173"/>
        <v>38487</v>
      </c>
      <c r="E342" s="5">
        <v>0</v>
      </c>
      <c r="F342" s="7">
        <f t="shared" ca="1" si="144"/>
        <v>2453505.75</v>
      </c>
      <c r="G342" s="7">
        <f t="shared" ca="1" si="145"/>
        <v>5.3682409308692676E-2</v>
      </c>
      <c r="H342" s="7">
        <f t="shared" ca="1" si="146"/>
        <v>53.074522315856484</v>
      </c>
      <c r="I342" s="7">
        <f t="shared" ca="1" si="147"/>
        <v>2290.0448619490589</v>
      </c>
      <c r="J342" s="7">
        <f t="shared" ca="1" si="148"/>
        <v>1.6706376987435694E-2</v>
      </c>
      <c r="K342" s="7">
        <f t="shared" ca="1" si="149"/>
        <v>1.4459639268013675</v>
      </c>
      <c r="L342" s="7">
        <f t="shared" ca="1" si="150"/>
        <v>54.520486242657853</v>
      </c>
      <c r="M342" s="7">
        <f t="shared" ca="1" si="151"/>
        <v>2291.4908258758601</v>
      </c>
      <c r="N342" s="7">
        <f t="shared" ca="1" si="152"/>
        <v>1.0109106502309315</v>
      </c>
      <c r="O342" s="7">
        <f t="shared" ca="1" si="153"/>
        <v>54.513066827910585</v>
      </c>
      <c r="P342" s="7">
        <f t="shared" ca="1" si="154"/>
        <v>23.438593015719007</v>
      </c>
      <c r="Q342" s="7">
        <f t="shared" ca="1" si="155"/>
        <v>23.440979588173064</v>
      </c>
      <c r="R342" s="7">
        <f t="shared" ca="1" si="156"/>
        <v>52.149889276824169</v>
      </c>
      <c r="S342" s="7">
        <f t="shared" ca="1" si="157"/>
        <v>18.899625952879479</v>
      </c>
      <c r="T342" s="7">
        <f t="shared" ca="1" si="158"/>
        <v>4.3040905990399371E-2</v>
      </c>
      <c r="U342" s="7">
        <f t="shared" ca="1" si="159"/>
        <v>3.664619009051981</v>
      </c>
      <c r="V342" s="7">
        <f t="shared" ca="1" si="160"/>
        <v>101.50448382347321</v>
      </c>
      <c r="W342" s="23">
        <f t="shared" ca="1" si="161"/>
        <v>0.74189957013260288</v>
      </c>
      <c r="X342" s="24">
        <f t="shared" ca="1" si="162"/>
        <v>0.45994267062295507</v>
      </c>
      <c r="Y342" s="24">
        <f t="shared" ca="1" si="163"/>
        <v>1.0238564696422507</v>
      </c>
      <c r="Z342" s="7">
        <f t="shared" ca="1" si="164"/>
        <v>812.03587058778567</v>
      </c>
      <c r="AA342" s="7">
        <f t="shared" ca="1" si="165"/>
        <v>1091.6646190090519</v>
      </c>
      <c r="AB342" s="7">
        <f t="shared" ca="1" si="166"/>
        <v>92.916154752262969</v>
      </c>
      <c r="AC342" s="7">
        <f t="shared" ca="1" si="167"/>
        <v>83.709511869887905</v>
      </c>
      <c r="AD342" s="7">
        <f t="shared" ca="1" si="168"/>
        <v>6.2904881301120952</v>
      </c>
      <c r="AE342" s="7">
        <f t="shared" ca="1" si="169"/>
        <v>0.13335830482139904</v>
      </c>
      <c r="AF342" s="7">
        <f t="shared" ca="1" si="170"/>
        <v>6.4238464349334938</v>
      </c>
      <c r="AG342" s="7">
        <f ca="1">IF(AB342&gt;0,MOD(DEGREES(ACOS(((SIN(RADIANS(A342))*COS(RADIANS(AC342)))-SIN(RADIANS(S342)))/(COS(RADIANS(A342))*SIN(RADIANS(AC342)))))+180,360),MOD(540-DEGREES(ACOS(((SIN(RADIANS(A342))*COS(RADIANS(AC342)))-SIN(RADIANS(S342)))/(COS(RADIANS(#REF!))*SIN(RADIANS(AC342))))),360))</f>
        <v>288.08709825832028</v>
      </c>
    </row>
    <row r="343" spans="1:33" x14ac:dyDescent="0.2">
      <c r="A343" s="12">
        <f t="shared" ca="1" si="171"/>
        <v>-49</v>
      </c>
      <c r="B343" s="12">
        <f t="shared" ca="1" si="172"/>
        <v>61</v>
      </c>
      <c r="C343" s="3">
        <f t="shared" ca="1" si="174"/>
        <v>-1</v>
      </c>
      <c r="D343" s="2">
        <f t="shared" ca="1" si="173"/>
        <v>41319</v>
      </c>
      <c r="E343" s="5">
        <v>0</v>
      </c>
      <c r="F343" s="7">
        <f t="shared" ca="1" si="144"/>
        <v>2456337.5416666665</v>
      </c>
      <c r="G343" s="7">
        <f t="shared" ca="1" si="145"/>
        <v>0.13121263974446301</v>
      </c>
      <c r="H343" s="7">
        <f t="shared" ca="1" si="146"/>
        <v>324.22250744724261</v>
      </c>
      <c r="I343" s="7">
        <f t="shared" ca="1" si="147"/>
        <v>5081.059524198361</v>
      </c>
      <c r="J343" s="7">
        <f t="shared" ca="1" si="148"/>
        <v>1.6703116032899971E-2</v>
      </c>
      <c r="K343" s="7">
        <f t="shared" ca="1" si="149"/>
        <v>1.27721002718607</v>
      </c>
      <c r="L343" s="7">
        <f t="shared" ca="1" si="150"/>
        <v>325.49971747442868</v>
      </c>
      <c r="M343" s="7">
        <f t="shared" ca="1" si="151"/>
        <v>5082.3367342255469</v>
      </c>
      <c r="N343" s="7">
        <f t="shared" ca="1" si="152"/>
        <v>0.98752906719396405</v>
      </c>
      <c r="O343" s="7">
        <f t="shared" ca="1" si="153"/>
        <v>325.49775568305267</v>
      </c>
      <c r="P343" s="7">
        <f t="shared" ca="1" si="154"/>
        <v>23.43758479839115</v>
      </c>
      <c r="Q343" s="7">
        <f t="shared" ca="1" si="155"/>
        <v>23.435982675090482</v>
      </c>
      <c r="R343" s="7">
        <f t="shared" ca="1" si="156"/>
        <v>-32.237033428015792</v>
      </c>
      <c r="S343" s="7">
        <f t="shared" ca="1" si="157"/>
        <v>-13.019713812368186</v>
      </c>
      <c r="T343" s="7">
        <f t="shared" ca="1" si="158"/>
        <v>4.3022036087344825E-2</v>
      </c>
      <c r="U343" s="7">
        <f t="shared" ca="1" si="159"/>
        <v>-14.197228086174452</v>
      </c>
      <c r="V343" s="7">
        <f t="shared" ca="1" si="160"/>
        <v>106.78282544628682</v>
      </c>
      <c r="W343" s="23">
        <f t="shared" ca="1" si="161"/>
        <v>0.29874807505984335</v>
      </c>
      <c r="X343" s="24">
        <f t="shared" ca="1" si="162"/>
        <v>2.1291154868244289E-3</v>
      </c>
      <c r="Y343" s="24">
        <f t="shared" ca="1" si="163"/>
        <v>0.59536703463286234</v>
      </c>
      <c r="Z343" s="7">
        <f t="shared" ca="1" si="164"/>
        <v>854.26260357029457</v>
      </c>
      <c r="AA343" s="7">
        <f t="shared" ca="1" si="165"/>
        <v>289.80277191382555</v>
      </c>
      <c r="AB343" s="7">
        <f t="shared" ca="1" si="166"/>
        <v>-107.54930702154361</v>
      </c>
      <c r="AC343" s="7">
        <f t="shared" ca="1" si="167"/>
        <v>91.301184268541917</v>
      </c>
      <c r="AD343" s="7">
        <f t="shared" ca="1" si="168"/>
        <v>-1.3011842685419168</v>
      </c>
      <c r="AE343" s="7">
        <f t="shared" ca="1" si="169"/>
        <v>0.25402997842503872</v>
      </c>
      <c r="AF343" s="7">
        <f t="shared" ca="1" si="170"/>
        <v>-1.047154290116878</v>
      </c>
      <c r="AG343" s="7" t="e">
        <f ca="1">IF(AB343&gt;0,MOD(DEGREES(ACOS(((SIN(RADIANS(A343))*COS(RADIANS(AC343)))-SIN(RADIANS(S343)))/(COS(RADIANS(A343))*SIN(RADIANS(AC343)))))+180,360),MOD(540-DEGREES(ACOS(((SIN(RADIANS(A343))*COS(RADIANS(AC343)))-SIN(RADIANS(S343)))/(COS(RADIANS(#REF!))*SIN(RADIANS(AC343))))),360))</f>
        <v>#REF!</v>
      </c>
    </row>
    <row r="344" spans="1:33" x14ac:dyDescent="0.2">
      <c r="A344" s="12">
        <f t="shared" ca="1" si="171"/>
        <v>-63</v>
      </c>
      <c r="B344" s="12">
        <f t="shared" ca="1" si="172"/>
        <v>-113</v>
      </c>
      <c r="C344" s="3">
        <f t="shared" ca="1" si="174"/>
        <v>-9</v>
      </c>
      <c r="D344" s="2">
        <f t="shared" ca="1" si="173"/>
        <v>38865</v>
      </c>
      <c r="E344" s="5">
        <v>0</v>
      </c>
      <c r="F344" s="7">
        <f t="shared" ca="1" si="144"/>
        <v>2453883.875</v>
      </c>
      <c r="G344" s="7">
        <f t="shared" ca="1" si="145"/>
        <v>6.4034907597535939E-2</v>
      </c>
      <c r="H344" s="7">
        <f t="shared" ca="1" si="146"/>
        <v>65.772430747471844</v>
      </c>
      <c r="I344" s="7">
        <f t="shared" ca="1" si="147"/>
        <v>2662.7249682889569</v>
      </c>
      <c r="J344" s="7">
        <f t="shared" ca="1" si="148"/>
        <v>1.6705941645059851E-2</v>
      </c>
      <c r="K344" s="7">
        <f t="shared" ca="1" si="149"/>
        <v>1.1403799409469071</v>
      </c>
      <c r="L344" s="7">
        <f t="shared" ca="1" si="150"/>
        <v>66.912810688418745</v>
      </c>
      <c r="M344" s="7">
        <f t="shared" ca="1" si="151"/>
        <v>2663.8653482299037</v>
      </c>
      <c r="N344" s="7">
        <f t="shared" ca="1" si="152"/>
        <v>1.0133949337892512</v>
      </c>
      <c r="O344" s="7">
        <f t="shared" ca="1" si="153"/>
        <v>66.907021602908543</v>
      </c>
      <c r="P344" s="7">
        <f t="shared" ca="1" si="154"/>
        <v>23.438458389960442</v>
      </c>
      <c r="Q344" s="7">
        <f t="shared" ca="1" si="155"/>
        <v>23.441017839886417</v>
      </c>
      <c r="R344" s="7">
        <f t="shared" ca="1" si="156"/>
        <v>65.073500253562344</v>
      </c>
      <c r="S344" s="7">
        <f t="shared" ca="1" si="157"/>
        <v>21.464737591182743</v>
      </c>
      <c r="T344" s="7">
        <f t="shared" ca="1" si="158"/>
        <v>4.3041050458079169E-2</v>
      </c>
      <c r="U344" s="7">
        <f t="shared" ca="1" si="159"/>
        <v>2.7681668841803715</v>
      </c>
      <c r="V344" s="7">
        <f t="shared" ca="1" si="160"/>
        <v>42.499056087780197</v>
      </c>
      <c r="W344" s="23">
        <f t="shared" ca="1" si="161"/>
        <v>0.43696655077487478</v>
      </c>
      <c r="X344" s="24">
        <f t="shared" ca="1" si="162"/>
        <v>0.31891361719770756</v>
      </c>
      <c r="Y344" s="24">
        <f t="shared" ca="1" si="163"/>
        <v>0.55501948435204196</v>
      </c>
      <c r="Z344" s="7">
        <f t="shared" ca="1" si="164"/>
        <v>339.99244870224157</v>
      </c>
      <c r="AA344" s="7">
        <f t="shared" ca="1" si="165"/>
        <v>90.768166884180346</v>
      </c>
      <c r="AB344" s="7">
        <f t="shared" ca="1" si="166"/>
        <v>-157.30795827895491</v>
      </c>
      <c r="AC344" s="7">
        <f t="shared" ca="1" si="167"/>
        <v>135.71228947520825</v>
      </c>
      <c r="AD344" s="7">
        <f t="shared" ca="1" si="168"/>
        <v>-45.712289475208252</v>
      </c>
      <c r="AE344" s="7">
        <f t="shared" ca="1" si="169"/>
        <v>5.6282914589341456E-3</v>
      </c>
      <c r="AF344" s="7">
        <f t="shared" ca="1" si="170"/>
        <v>-45.706661183749318</v>
      </c>
      <c r="AG344" s="7" t="e">
        <f ca="1">IF(AB344&gt;0,MOD(DEGREES(ACOS(((SIN(RADIANS(A344))*COS(RADIANS(AC344)))-SIN(RADIANS(S344)))/(COS(RADIANS(A344))*SIN(RADIANS(AC344)))))+180,360),MOD(540-DEGREES(ACOS(((SIN(RADIANS(A344))*COS(RADIANS(AC344)))-SIN(RADIANS(S344)))/(COS(RADIANS(#REF!))*SIN(RADIANS(AC344))))),360))</f>
        <v>#REF!</v>
      </c>
    </row>
    <row r="345" spans="1:33" x14ac:dyDescent="0.2">
      <c r="A345" s="12">
        <f t="shared" ca="1" si="171"/>
        <v>-39</v>
      </c>
      <c r="B345" s="12">
        <f t="shared" ca="1" si="172"/>
        <v>59</v>
      </c>
      <c r="C345" s="3">
        <f t="shared" ca="1" si="174"/>
        <v>-6</v>
      </c>
      <c r="D345" s="2">
        <f t="shared" ca="1" si="173"/>
        <v>42844</v>
      </c>
      <c r="E345" s="5">
        <v>0</v>
      </c>
      <c r="F345" s="7">
        <f t="shared" ca="1" si="144"/>
        <v>2457862.75</v>
      </c>
      <c r="G345" s="7">
        <f t="shared" ca="1" si="145"/>
        <v>0.17297056810403832</v>
      </c>
      <c r="H345" s="7">
        <f t="shared" ca="1" si="146"/>
        <v>27.540078749207169</v>
      </c>
      <c r="I345" s="7">
        <f t="shared" ca="1" si="147"/>
        <v>6584.3052852686233</v>
      </c>
      <c r="J345" s="7">
        <f t="shared" ca="1" si="148"/>
        <v>1.6701359045514442E-2</v>
      </c>
      <c r="K345" s="7">
        <f t="shared" ca="1" si="149"/>
        <v>1.844651046708496</v>
      </c>
      <c r="L345" s="7">
        <f t="shared" ca="1" si="150"/>
        <v>29.384729795915664</v>
      </c>
      <c r="M345" s="7">
        <f t="shared" ca="1" si="151"/>
        <v>6586.1499363153316</v>
      </c>
      <c r="N345" s="7">
        <f t="shared" ca="1" si="152"/>
        <v>1.0043879818083228</v>
      </c>
      <c r="O345" s="7">
        <f t="shared" ca="1" si="153"/>
        <v>29.376685386674037</v>
      </c>
      <c r="P345" s="7">
        <f t="shared" ca="1" si="154"/>
        <v>23.437041770717922</v>
      </c>
      <c r="Q345" s="7">
        <f t="shared" ca="1" si="155"/>
        <v>23.434813849435649</v>
      </c>
      <c r="R345" s="7">
        <f t="shared" ca="1" si="156"/>
        <v>27.316367478486615</v>
      </c>
      <c r="S345" s="7">
        <f t="shared" ca="1" si="157"/>
        <v>11.250220458230826</v>
      </c>
      <c r="T345" s="7">
        <f t="shared" ca="1" si="158"/>
        <v>4.3017622883271232E-2</v>
      </c>
      <c r="U345" s="7">
        <f t="shared" ca="1" si="159"/>
        <v>0.87041446881496853</v>
      </c>
      <c r="V345" s="7">
        <f t="shared" ca="1" si="160"/>
        <v>81.836071395448528</v>
      </c>
      <c r="W345" s="23">
        <f t="shared" ca="1" si="161"/>
        <v>8.5506656618878518E-2</v>
      </c>
      <c r="X345" s="24">
        <f t="shared" ca="1" si="162"/>
        <v>-0.14181576392403406</v>
      </c>
      <c r="Y345" s="24">
        <f t="shared" ca="1" si="163"/>
        <v>0.31282907716179109</v>
      </c>
      <c r="Z345" s="7">
        <f t="shared" ca="1" si="164"/>
        <v>654.68857116358822</v>
      </c>
      <c r="AA345" s="7">
        <f t="shared" ca="1" si="165"/>
        <v>596.87041446881494</v>
      </c>
      <c r="AB345" s="7">
        <f t="shared" ca="1" si="166"/>
        <v>-30.782396382796264</v>
      </c>
      <c r="AC345" s="7">
        <f t="shared" ca="1" si="167"/>
        <v>57.855702531833032</v>
      </c>
      <c r="AD345" s="7">
        <f t="shared" ca="1" si="168"/>
        <v>32.144297468166968</v>
      </c>
      <c r="AE345" s="7">
        <f t="shared" ca="1" si="169"/>
        <v>2.5605337748866187E-2</v>
      </c>
      <c r="AF345" s="7">
        <f t="shared" ca="1" si="170"/>
        <v>32.169902805915832</v>
      </c>
      <c r="AG345" s="7" t="e">
        <f ca="1">IF(AB345&gt;0,MOD(DEGREES(ACOS(((SIN(RADIANS(A345))*COS(RADIANS(AC345)))-SIN(RADIANS(S345)))/(COS(RADIANS(A345))*SIN(RADIANS(AC345)))))+180,360),MOD(540-DEGREES(ACOS(((SIN(RADIANS(A345))*COS(RADIANS(AC345)))-SIN(RADIANS(S345)))/(COS(RADIANS(#REF!))*SIN(RADIANS(AC345))))),360))</f>
        <v>#REF!</v>
      </c>
    </row>
    <row r="346" spans="1:33" x14ac:dyDescent="0.2">
      <c r="A346" s="12">
        <f t="shared" ca="1" si="171"/>
        <v>-24</v>
      </c>
      <c r="B346" s="12">
        <f t="shared" ca="1" si="172"/>
        <v>-122</v>
      </c>
      <c r="C346" s="3">
        <f t="shared" ca="1" si="174"/>
        <v>-12</v>
      </c>
      <c r="D346" s="2">
        <f t="shared" ca="1" si="173"/>
        <v>42721</v>
      </c>
      <c r="E346" s="5">
        <v>0</v>
      </c>
      <c r="F346" s="7">
        <f t="shared" ca="1" si="144"/>
        <v>2457740</v>
      </c>
      <c r="G346" s="7">
        <f t="shared" ca="1" si="145"/>
        <v>0.16960985626283367</v>
      </c>
      <c r="H346" s="7">
        <f t="shared" ca="1" si="146"/>
        <v>266.55186493996553</v>
      </c>
      <c r="I346" s="7">
        <f t="shared" ca="1" si="147"/>
        <v>6463.3228508638558</v>
      </c>
      <c r="J346" s="7">
        <f t="shared" ca="1" si="148"/>
        <v>1.6701500465629605E-2</v>
      </c>
      <c r="K346" s="7">
        <f t="shared" ca="1" si="149"/>
        <v>-0.56041953591633487</v>
      </c>
      <c r="L346" s="7">
        <f t="shared" ca="1" si="150"/>
        <v>265.99144540404922</v>
      </c>
      <c r="M346" s="7">
        <f t="shared" ca="1" si="151"/>
        <v>6462.7624313279393</v>
      </c>
      <c r="N346" s="7">
        <f t="shared" ca="1" si="152"/>
        <v>0.98402555122121271</v>
      </c>
      <c r="O346" s="7">
        <f t="shared" ca="1" si="153"/>
        <v>265.98388705429721</v>
      </c>
      <c r="P346" s="7">
        <f t="shared" ca="1" si="154"/>
        <v>23.43708547401453</v>
      </c>
      <c r="Q346" s="7">
        <f t="shared" ca="1" si="155"/>
        <v>23.434729130514551</v>
      </c>
      <c r="R346" s="7">
        <f t="shared" ca="1" si="156"/>
        <v>-94.375824483789458</v>
      </c>
      <c r="S346" s="7">
        <f t="shared" ca="1" si="157"/>
        <v>-23.373757358774839</v>
      </c>
      <c r="T346" s="7">
        <f t="shared" ca="1" si="158"/>
        <v>4.3017303014560124E-2</v>
      </c>
      <c r="U346" s="7">
        <f t="shared" ca="1" si="159"/>
        <v>3.6628442762260303</v>
      </c>
      <c r="V346" s="7">
        <f t="shared" ca="1" si="160"/>
        <v>102.10841741506489</v>
      </c>
      <c r="W346" s="23">
        <f t="shared" ca="1" si="161"/>
        <v>0.33634524703039859</v>
      </c>
      <c r="X346" s="24">
        <f t="shared" ca="1" si="162"/>
        <v>5.2710754210773869E-2</v>
      </c>
      <c r="Y346" s="24">
        <f t="shared" ca="1" si="163"/>
        <v>0.6199797398500233</v>
      </c>
      <c r="Z346" s="7">
        <f t="shared" ca="1" si="164"/>
        <v>816.86733932051914</v>
      </c>
      <c r="AA346" s="7">
        <f t="shared" ca="1" si="165"/>
        <v>235.66284427622605</v>
      </c>
      <c r="AB346" s="7">
        <f t="shared" ca="1" si="166"/>
        <v>-121.08428893094349</v>
      </c>
      <c r="AC346" s="7">
        <f t="shared" ca="1" si="167"/>
        <v>105.75903817070578</v>
      </c>
      <c r="AD346" s="7">
        <f t="shared" ca="1" si="168"/>
        <v>-15.759038170705779</v>
      </c>
      <c r="AE346" s="7">
        <f t="shared" ca="1" si="169"/>
        <v>2.0446530330644894E-2</v>
      </c>
      <c r="AF346" s="7">
        <f t="shared" ca="1" si="170"/>
        <v>-15.738591640375134</v>
      </c>
      <c r="AG346" s="7" t="e">
        <f ca="1">IF(AB346&gt;0,MOD(DEGREES(ACOS(((SIN(RADIANS(A346))*COS(RADIANS(AC346)))-SIN(RADIANS(S346)))/(COS(RADIANS(A346))*SIN(RADIANS(AC346)))))+180,360),MOD(540-DEGREES(ACOS(((SIN(RADIANS(A346))*COS(RADIANS(AC346)))-SIN(RADIANS(S346)))/(COS(RADIANS(#REF!))*SIN(RADIANS(AC346))))),360))</f>
        <v>#REF!</v>
      </c>
    </row>
    <row r="347" spans="1:33" x14ac:dyDescent="0.2">
      <c r="A347" s="12">
        <f t="shared" ca="1" si="171"/>
        <v>79</v>
      </c>
      <c r="B347" s="12">
        <f t="shared" ca="1" si="172"/>
        <v>-146</v>
      </c>
      <c r="C347" s="3">
        <f t="shared" ca="1" si="174"/>
        <v>-6</v>
      </c>
      <c r="D347" s="2">
        <f t="shared" ca="1" si="173"/>
        <v>39931</v>
      </c>
      <c r="E347" s="5">
        <v>0</v>
      </c>
      <c r="F347" s="7">
        <f t="shared" ca="1" si="144"/>
        <v>2454949.75</v>
      </c>
      <c r="G347" s="7">
        <f t="shared" ca="1" si="145"/>
        <v>9.3216974674880215E-2</v>
      </c>
      <c r="H347" s="7">
        <f t="shared" ca="1" si="146"/>
        <v>36.349312153928622</v>
      </c>
      <c r="I347" s="7">
        <f t="shared" ca="1" si="147"/>
        <v>3713.2516678671072</v>
      </c>
      <c r="J347" s="7">
        <f t="shared" ca="1" si="148"/>
        <v>1.6704714337088058E-2</v>
      </c>
      <c r="K347" s="7">
        <f t="shared" ca="1" si="149"/>
        <v>1.7440884339298248</v>
      </c>
      <c r="L347" s="7">
        <f t="shared" ca="1" si="150"/>
        <v>38.093400587858447</v>
      </c>
      <c r="M347" s="7">
        <f t="shared" ca="1" si="151"/>
        <v>3714.9957563010371</v>
      </c>
      <c r="N347" s="7">
        <f t="shared" ca="1" si="152"/>
        <v>1.0068287677254852</v>
      </c>
      <c r="O347" s="7">
        <f t="shared" ca="1" si="153"/>
        <v>38.091638264998998</v>
      </c>
      <c r="P347" s="7">
        <f t="shared" ca="1" si="154"/>
        <v>23.438078901020106</v>
      </c>
      <c r="Q347" s="7">
        <f t="shared" ca="1" si="155"/>
        <v>23.439537934628902</v>
      </c>
      <c r="R347" s="7">
        <f t="shared" ca="1" si="156"/>
        <v>35.722944134263408</v>
      </c>
      <c r="S347" s="7">
        <f t="shared" ca="1" si="157"/>
        <v>14.205445839802097</v>
      </c>
      <c r="T347" s="7">
        <f t="shared" ca="1" si="158"/>
        <v>4.3035461397076695E-2</v>
      </c>
      <c r="U347" s="7">
        <f t="shared" ca="1" si="159"/>
        <v>2.4992987667891904</v>
      </c>
      <c r="V347" s="7" t="e">
        <f t="shared" ca="1" si="160"/>
        <v>#NUM!</v>
      </c>
      <c r="W347" s="23">
        <f t="shared" ca="1" si="161"/>
        <v>0.65381993141195194</v>
      </c>
      <c r="X347" s="24" t="e">
        <f t="shared" ca="1" si="162"/>
        <v>#NUM!</v>
      </c>
      <c r="Y347" s="24" t="e">
        <f t="shared" ca="1" si="163"/>
        <v>#NUM!</v>
      </c>
      <c r="Z347" s="7" t="e">
        <f t="shared" ca="1" si="164"/>
        <v>#NUM!</v>
      </c>
      <c r="AA347" s="7">
        <f t="shared" ca="1" si="165"/>
        <v>1218.4992987667893</v>
      </c>
      <c r="AB347" s="7">
        <f t="shared" ca="1" si="166"/>
        <v>124.62482469169731</v>
      </c>
      <c r="AC347" s="7">
        <f t="shared" ca="1" si="167"/>
        <v>82.195793661179437</v>
      </c>
      <c r="AD347" s="7">
        <f t="shared" ca="1" si="168"/>
        <v>7.8042063388205634</v>
      </c>
      <c r="AE347" s="7">
        <f t="shared" ca="1" si="169"/>
        <v>0.11069401812719044</v>
      </c>
      <c r="AF347" s="7">
        <f t="shared" ca="1" si="170"/>
        <v>7.9149003569477534</v>
      </c>
      <c r="AG347" s="7">
        <f ca="1">IF(AB347&gt;0,MOD(DEGREES(ACOS(((SIN(RADIANS(A347))*COS(RADIANS(AC347)))-SIN(RADIANS(S347)))/(COS(RADIANS(A347))*SIN(RADIANS(AC347)))))+180,360),MOD(540-DEGREES(ACOS(((SIN(RADIANS(A347))*COS(RADIANS(AC347)))-SIN(RADIANS(S347)))/(COS(RADIANS(#REF!))*SIN(RADIANS(AC347))))),360))</f>
        <v>306.37180902439223</v>
      </c>
    </row>
    <row r="348" spans="1:33" x14ac:dyDescent="0.2">
      <c r="A348" s="12">
        <f t="shared" ca="1" si="171"/>
        <v>59</v>
      </c>
      <c r="B348" s="12">
        <f t="shared" ca="1" si="172"/>
        <v>6</v>
      </c>
      <c r="C348" s="3">
        <f t="shared" ca="1" si="174"/>
        <v>3</v>
      </c>
      <c r="D348" s="2">
        <f t="shared" ca="1" si="173"/>
        <v>38617</v>
      </c>
      <c r="E348" s="5">
        <v>0</v>
      </c>
      <c r="F348" s="7">
        <f t="shared" ca="1" si="144"/>
        <v>2453635.375</v>
      </c>
      <c r="G348" s="7">
        <f t="shared" ca="1" si="145"/>
        <v>5.7231348391512664E-2</v>
      </c>
      <c r="H348" s="7">
        <f t="shared" ca="1" si="146"/>
        <v>180.83906149649783</v>
      </c>
      <c r="I348" s="7">
        <f t="shared" ca="1" si="147"/>
        <v>2417.8032984071419</v>
      </c>
      <c r="J348" s="7">
        <f t="shared" ca="1" si="148"/>
        <v>1.6706227750811035E-2</v>
      </c>
      <c r="K348" s="7">
        <f t="shared" ca="1" si="149"/>
        <v>-1.8626294524098554</v>
      </c>
      <c r="L348" s="7">
        <f t="shared" ca="1" si="150"/>
        <v>178.97643204408797</v>
      </c>
      <c r="M348" s="7">
        <f t="shared" ca="1" si="151"/>
        <v>2415.9406689547322</v>
      </c>
      <c r="N348" s="7">
        <f t="shared" ca="1" si="152"/>
        <v>1.0037957100360062</v>
      </c>
      <c r="O348" s="7">
        <f t="shared" ca="1" si="153"/>
        <v>178.96955760671366</v>
      </c>
      <c r="P348" s="7">
        <f t="shared" ca="1" si="154"/>
        <v>23.438546864675669</v>
      </c>
      <c r="Q348" s="7">
        <f t="shared" ca="1" si="155"/>
        <v>23.44102702775935</v>
      </c>
      <c r="R348" s="7">
        <f t="shared" ca="1" si="156"/>
        <v>179.0545838775713</v>
      </c>
      <c r="S348" s="7">
        <f t="shared" ca="1" si="157"/>
        <v>0.4098964871635275</v>
      </c>
      <c r="T348" s="7">
        <f t="shared" ca="1" si="158"/>
        <v>4.3041085158542589E-2</v>
      </c>
      <c r="U348" s="7">
        <f t="shared" ca="1" si="159"/>
        <v>7.0841214433045643</v>
      </c>
      <c r="V348" s="7">
        <f t="shared" ca="1" si="160"/>
        <v>92.300152303610616</v>
      </c>
      <c r="W348" s="23">
        <f t="shared" ca="1" si="161"/>
        <v>0.60341380455326077</v>
      </c>
      <c r="X348" s="24">
        <f t="shared" ca="1" si="162"/>
        <v>0.34702449259878682</v>
      </c>
      <c r="Y348" s="24">
        <f t="shared" ca="1" si="163"/>
        <v>0.85980311650773467</v>
      </c>
      <c r="Z348" s="7">
        <f t="shared" ca="1" si="164"/>
        <v>738.40121842888493</v>
      </c>
      <c r="AA348" s="7">
        <f t="shared" ca="1" si="165"/>
        <v>1291.0841214433046</v>
      </c>
      <c r="AB348" s="7">
        <f t="shared" ca="1" si="166"/>
        <v>142.77103036082616</v>
      </c>
      <c r="AC348" s="7">
        <f t="shared" ca="1" si="167"/>
        <v>113.82491234772874</v>
      </c>
      <c r="AD348" s="7">
        <f t="shared" ca="1" si="168"/>
        <v>-23.824912347728741</v>
      </c>
      <c r="AE348" s="7">
        <f t="shared" ca="1" si="169"/>
        <v>1.3066950673685207E-2</v>
      </c>
      <c r="AF348" s="7">
        <f t="shared" ca="1" si="170"/>
        <v>-23.811845397055055</v>
      </c>
      <c r="AG348" s="7">
        <f ca="1">IF(AB348&gt;0,MOD(DEGREES(ACOS(((SIN(RADIANS(A348))*COS(RADIANS(AC348)))-SIN(RADIANS(S348)))/(COS(RADIANS(A348))*SIN(RADIANS(AC348)))))+180,360),MOD(540-DEGREES(ACOS(((SIN(RADIANS(A348))*COS(RADIANS(AC348)))-SIN(RADIANS(S348)))/(COS(RADIANS(#REF!))*SIN(RADIANS(AC348))))),360))</f>
        <v>318.59760342840622</v>
      </c>
    </row>
    <row r="349" spans="1:33" x14ac:dyDescent="0.2">
      <c r="A349" s="12">
        <f t="shared" ca="1" si="171"/>
        <v>49</v>
      </c>
      <c r="B349" s="12">
        <f t="shared" ca="1" si="172"/>
        <v>-47</v>
      </c>
      <c r="C349" s="3">
        <f t="shared" ca="1" si="174"/>
        <v>3</v>
      </c>
      <c r="D349" s="2">
        <f t="shared" ca="1" si="173"/>
        <v>38187</v>
      </c>
      <c r="E349" s="5">
        <v>0</v>
      </c>
      <c r="F349" s="7">
        <f t="shared" ca="1" si="144"/>
        <v>2453205.375</v>
      </c>
      <c r="G349" s="7">
        <f t="shared" ca="1" si="145"/>
        <v>4.5458590006844629E-2</v>
      </c>
      <c r="H349" s="7">
        <f t="shared" ca="1" si="146"/>
        <v>117.01069625930904</v>
      </c>
      <c r="I349" s="7">
        <f t="shared" ca="1" si="147"/>
        <v>1993.9951774512726</v>
      </c>
      <c r="J349" s="7">
        <f t="shared" ca="1" si="148"/>
        <v>1.6706722795428435E-2</v>
      </c>
      <c r="K349" s="7">
        <f t="shared" ca="1" si="149"/>
        <v>-0.45378712199015409</v>
      </c>
      <c r="L349" s="7">
        <f t="shared" ca="1" si="150"/>
        <v>116.55690913731888</v>
      </c>
      <c r="M349" s="7">
        <f t="shared" ca="1" si="151"/>
        <v>1993.5413903292824</v>
      </c>
      <c r="N349" s="7">
        <f t="shared" ca="1" si="152"/>
        <v>1.0162277724128421</v>
      </c>
      <c r="O349" s="7">
        <f t="shared" ca="1" si="153"/>
        <v>116.54833467843659</v>
      </c>
      <c r="P349" s="7">
        <f t="shared" ca="1" si="154"/>
        <v>23.438699959738866</v>
      </c>
      <c r="Q349" s="7">
        <f t="shared" ca="1" si="155"/>
        <v>23.44074131890304</v>
      </c>
      <c r="R349" s="7">
        <f t="shared" ca="1" si="156"/>
        <v>118.57175308569538</v>
      </c>
      <c r="S349" s="7">
        <f t="shared" ca="1" si="157"/>
        <v>20.845876758287911</v>
      </c>
      <c r="T349" s="7">
        <f t="shared" ca="1" si="158"/>
        <v>4.3040006109595401E-2</v>
      </c>
      <c r="U349" s="7">
        <f t="shared" ca="1" si="159"/>
        <v>-6.2760871613957407</v>
      </c>
      <c r="V349" s="7">
        <f t="shared" ca="1" si="160"/>
        <v>117.50010035011799</v>
      </c>
      <c r="W349" s="23">
        <f t="shared" ca="1" si="161"/>
        <v>0.7599139494176359</v>
      </c>
      <c r="X349" s="24">
        <f t="shared" ca="1" si="162"/>
        <v>0.43352478177841924</v>
      </c>
      <c r="Y349" s="24">
        <f t="shared" ca="1" si="163"/>
        <v>1.0863031170568527</v>
      </c>
      <c r="Z349" s="7">
        <f t="shared" ca="1" si="164"/>
        <v>940.00080280094392</v>
      </c>
      <c r="AA349" s="7">
        <f t="shared" ca="1" si="165"/>
        <v>1065.7239128386043</v>
      </c>
      <c r="AB349" s="7">
        <f t="shared" ca="1" si="166"/>
        <v>86.430978209651073</v>
      </c>
      <c r="AC349" s="7">
        <f t="shared" ca="1" si="167"/>
        <v>72.137462402663218</v>
      </c>
      <c r="AD349" s="7">
        <f t="shared" ca="1" si="168"/>
        <v>17.862537597336782</v>
      </c>
      <c r="AE349" s="7">
        <f t="shared" ca="1" si="169"/>
        <v>4.9504812752180272E-2</v>
      </c>
      <c r="AF349" s="7">
        <f t="shared" ca="1" si="170"/>
        <v>17.912042410088961</v>
      </c>
      <c r="AG349" s="7">
        <f ca="1">IF(AB349&gt;0,MOD(DEGREES(ACOS(((SIN(RADIANS(A349))*COS(RADIANS(AC349)))-SIN(RADIANS(S349)))/(COS(RADIANS(A349))*SIN(RADIANS(AC349)))))+180,360),MOD(540-DEGREES(ACOS(((SIN(RADIANS(A349))*COS(RADIANS(AC349)))-SIN(RADIANS(S349)))/(COS(RADIANS(#REF!))*SIN(RADIANS(AC349))))),360))</f>
        <v>281.48763329419603</v>
      </c>
    </row>
    <row r="350" spans="1:33" x14ac:dyDescent="0.2">
      <c r="A350" s="12">
        <f t="shared" ca="1" si="171"/>
        <v>19</v>
      </c>
      <c r="B350" s="12">
        <f t="shared" ca="1" si="172"/>
        <v>-165</v>
      </c>
      <c r="C350" s="3">
        <f t="shared" ca="1" si="174"/>
        <v>-7</v>
      </c>
      <c r="D350" s="2">
        <f t="shared" ca="1" si="173"/>
        <v>38839</v>
      </c>
      <c r="E350" s="5">
        <v>0</v>
      </c>
      <c r="F350" s="7">
        <f t="shared" ca="1" si="144"/>
        <v>2453857.7916666665</v>
      </c>
      <c r="G350" s="7">
        <f t="shared" ca="1" si="145"/>
        <v>6.3320784850554729E-2</v>
      </c>
      <c r="H350" s="7">
        <f t="shared" ca="1" si="146"/>
        <v>40.063462075458574</v>
      </c>
      <c r="I350" s="7">
        <f t="shared" ca="1" si="147"/>
        <v>2637.017227621126</v>
      </c>
      <c r="J350" s="7">
        <f t="shared" ca="1" si="148"/>
        <v>1.6705971676160825E-2</v>
      </c>
      <c r="K350" s="7">
        <f t="shared" ca="1" si="149"/>
        <v>1.6891681464671622</v>
      </c>
      <c r="L350" s="7">
        <f t="shared" ca="1" si="150"/>
        <v>41.752630221925735</v>
      </c>
      <c r="M350" s="7">
        <f t="shared" ca="1" si="151"/>
        <v>2638.7063957675932</v>
      </c>
      <c r="N350" s="7">
        <f t="shared" ca="1" si="152"/>
        <v>1.0078088239054053</v>
      </c>
      <c r="O350" s="7">
        <f t="shared" ca="1" si="153"/>
        <v>41.746725971234696</v>
      </c>
      <c r="P350" s="7">
        <f t="shared" ca="1" si="154"/>
        <v>23.438467676542196</v>
      </c>
      <c r="Q350" s="7">
        <f t="shared" ca="1" si="155"/>
        <v>23.441025103677589</v>
      </c>
      <c r="R350" s="7">
        <f t="shared" ca="1" si="156"/>
        <v>39.309900641617475</v>
      </c>
      <c r="S350" s="7">
        <f t="shared" ca="1" si="157"/>
        <v>15.359468662194068</v>
      </c>
      <c r="T350" s="7">
        <f t="shared" ca="1" si="158"/>
        <v>4.3041077891731137E-2</v>
      </c>
      <c r="U350" s="7">
        <f t="shared" ca="1" si="159"/>
        <v>2.9900846366278624</v>
      </c>
      <c r="V350" s="7">
        <f t="shared" ca="1" si="160"/>
        <v>96.345690495835441</v>
      </c>
      <c r="W350" s="23">
        <f t="shared" ca="1" si="161"/>
        <v>0.66459021900234172</v>
      </c>
      <c r="X350" s="24">
        <f t="shared" ca="1" si="162"/>
        <v>0.39696330095835436</v>
      </c>
      <c r="Y350" s="24">
        <f t="shared" ca="1" si="163"/>
        <v>0.93221713704632903</v>
      </c>
      <c r="Z350" s="7">
        <f t="shared" ca="1" si="164"/>
        <v>770.76552396668353</v>
      </c>
      <c r="AA350" s="7">
        <f t="shared" ca="1" si="165"/>
        <v>1202.9900846366279</v>
      </c>
      <c r="AB350" s="7">
        <f t="shared" ca="1" si="166"/>
        <v>120.74752115915697</v>
      </c>
      <c r="AC350" s="7">
        <f t="shared" ca="1" si="167"/>
        <v>112.3275964598871</v>
      </c>
      <c r="AD350" s="7">
        <f t="shared" ca="1" si="168"/>
        <v>-22.327596459887104</v>
      </c>
      <c r="AE350" s="7">
        <f t="shared" ca="1" si="169"/>
        <v>1.4049435195072305E-2</v>
      </c>
      <c r="AF350" s="7">
        <f t="shared" ca="1" si="170"/>
        <v>-22.313547024692031</v>
      </c>
      <c r="AG350" s="7">
        <f ca="1">IF(AB350&gt;0,MOD(DEGREES(ACOS(((SIN(RADIANS(A350))*COS(RADIANS(AC350)))-SIN(RADIANS(S350)))/(COS(RADIANS(A350))*SIN(RADIANS(AC350)))))+180,360),MOD(540-DEGREES(ACOS(((SIN(RADIANS(A350))*COS(RADIANS(AC350)))-SIN(RADIANS(S350)))/(COS(RADIANS(#REF!))*SIN(RADIANS(AC350))))),360))</f>
        <v>296.37562332154243</v>
      </c>
    </row>
    <row r="351" spans="1:33" x14ac:dyDescent="0.2">
      <c r="A351" s="12">
        <f t="shared" ca="1" si="171"/>
        <v>48</v>
      </c>
      <c r="B351" s="12">
        <f t="shared" ca="1" si="172"/>
        <v>-99</v>
      </c>
      <c r="C351" s="3">
        <f t="shared" ca="1" si="174"/>
        <v>-3</v>
      </c>
      <c r="D351" s="2">
        <f t="shared" ca="1" si="173"/>
        <v>38195</v>
      </c>
      <c r="E351" s="5">
        <v>0</v>
      </c>
      <c r="F351" s="7">
        <f t="shared" ca="1" si="144"/>
        <v>2453213.625</v>
      </c>
      <c r="G351" s="7">
        <f t="shared" ca="1" si="145"/>
        <v>4.5684462696783022E-2</v>
      </c>
      <c r="H351" s="7">
        <f t="shared" ca="1" si="146"/>
        <v>125.14228698690613</v>
      </c>
      <c r="I351" s="7">
        <f t="shared" ca="1" si="147"/>
        <v>2002.1263797723384</v>
      </c>
      <c r="J351" s="7">
        <f t="shared" ca="1" si="148"/>
        <v>1.670671329780983E-2</v>
      </c>
      <c r="K351" s="7">
        <f t="shared" ca="1" si="149"/>
        <v>-0.70736988851409577</v>
      </c>
      <c r="L351" s="7">
        <f t="shared" ca="1" si="150"/>
        <v>124.43491709839203</v>
      </c>
      <c r="M351" s="7">
        <f t="shared" ca="1" si="151"/>
        <v>2001.4190098838244</v>
      </c>
      <c r="N351" s="7">
        <f t="shared" ca="1" si="152"/>
        <v>1.0155160820845157</v>
      </c>
      <c r="O351" s="7">
        <f t="shared" ca="1" si="153"/>
        <v>124.42637178574154</v>
      </c>
      <c r="P351" s="7">
        <f t="shared" ca="1" si="154"/>
        <v>23.438697022450096</v>
      </c>
      <c r="Q351" s="7">
        <f t="shared" ca="1" si="155"/>
        <v>23.440750101054896</v>
      </c>
      <c r="R351" s="7">
        <f t="shared" ca="1" si="156"/>
        <v>126.76129591037557</v>
      </c>
      <c r="S351" s="7">
        <f t="shared" ca="1" si="157"/>
        <v>19.155137377370231</v>
      </c>
      <c r="T351" s="7">
        <f t="shared" ca="1" si="158"/>
        <v>4.3040039277308553E-2</v>
      </c>
      <c r="U351" s="7">
        <f t="shared" ca="1" si="159"/>
        <v>-6.5083694487226209</v>
      </c>
      <c r="V351" s="7">
        <f t="shared" ca="1" si="160"/>
        <v>114.12832343802263</v>
      </c>
      <c r="W351" s="23">
        <f t="shared" ca="1" si="161"/>
        <v>0.65451970100605728</v>
      </c>
      <c r="X351" s="24">
        <f t="shared" ca="1" si="162"/>
        <v>0.33749658034488328</v>
      </c>
      <c r="Y351" s="24">
        <f t="shared" ca="1" si="163"/>
        <v>0.97154282166723127</v>
      </c>
      <c r="Z351" s="7">
        <f t="shared" ca="1" si="164"/>
        <v>913.02658750418107</v>
      </c>
      <c r="AA351" s="7">
        <f t="shared" ca="1" si="165"/>
        <v>1217.4916305512775</v>
      </c>
      <c r="AB351" s="7">
        <f t="shared" ca="1" si="166"/>
        <v>124.37290763781937</v>
      </c>
      <c r="AC351" s="7">
        <f t="shared" ca="1" si="167"/>
        <v>96.489063976692307</v>
      </c>
      <c r="AD351" s="7">
        <f t="shared" ca="1" si="168"/>
        <v>-6.4890639766923073</v>
      </c>
      <c r="AE351" s="7">
        <f t="shared" ca="1" si="169"/>
        <v>5.0728724211612564E-2</v>
      </c>
      <c r="AF351" s="7">
        <f t="shared" ca="1" si="170"/>
        <v>-6.4383352524806945</v>
      </c>
      <c r="AG351" s="7">
        <f ca="1">IF(AB351&gt;0,MOD(DEGREES(ACOS(((SIN(RADIANS(A351))*COS(RADIANS(AC351)))-SIN(RADIANS(S351)))/(COS(RADIANS(A351))*SIN(RADIANS(AC351)))))+180,360),MOD(540-DEGREES(ACOS(((SIN(RADIANS(A351))*COS(RADIANS(AC351)))-SIN(RADIANS(S351)))/(COS(RADIANS(#REF!))*SIN(RADIANS(AC351))))),360))</f>
        <v>308.30618400156186</v>
      </c>
    </row>
    <row r="352" spans="1:33" x14ac:dyDescent="0.2">
      <c r="A352" s="12">
        <f t="shared" ca="1" si="171"/>
        <v>28</v>
      </c>
      <c r="B352" s="12">
        <f t="shared" ca="1" si="172"/>
        <v>-60</v>
      </c>
      <c r="C352" s="3">
        <f t="shared" ca="1" si="174"/>
        <v>10</v>
      </c>
      <c r="D352" s="2">
        <f t="shared" ca="1" si="173"/>
        <v>43054</v>
      </c>
      <c r="E352" s="5">
        <v>0</v>
      </c>
      <c r="F352" s="7">
        <f t="shared" ca="1" si="144"/>
        <v>2458072.0833333335</v>
      </c>
      <c r="G352" s="7">
        <f t="shared" ca="1" si="145"/>
        <v>0.17870180241843911</v>
      </c>
      <c r="H352" s="7">
        <f t="shared" ca="1" si="146"/>
        <v>233.86892675485251</v>
      </c>
      <c r="I352" s="7">
        <f t="shared" ca="1" si="147"/>
        <v>6790.6242772667265</v>
      </c>
      <c r="J352" s="7">
        <f t="shared" ca="1" si="148"/>
        <v>1.6701117866251596E-2</v>
      </c>
      <c r="K352" s="7">
        <f t="shared" ca="1" si="149"/>
        <v>-1.4724156022037058</v>
      </c>
      <c r="L352" s="7">
        <f t="shared" ca="1" si="150"/>
        <v>232.3965111526488</v>
      </c>
      <c r="M352" s="7">
        <f t="shared" ca="1" si="151"/>
        <v>6789.1518616645226</v>
      </c>
      <c r="N352" s="7">
        <f t="shared" ca="1" si="152"/>
        <v>0.98929030284380715</v>
      </c>
      <c r="O352" s="7">
        <f t="shared" ca="1" si="153"/>
        <v>232.3877108579847</v>
      </c>
      <c r="P352" s="7">
        <f t="shared" ca="1" si="154"/>
        <v>23.436967240729114</v>
      </c>
      <c r="Q352" s="7">
        <f t="shared" ca="1" si="155"/>
        <v>23.435023319792059</v>
      </c>
      <c r="R352" s="7">
        <f t="shared" ca="1" si="156"/>
        <v>-130.02057742487415</v>
      </c>
      <c r="S352" s="7">
        <f t="shared" ca="1" si="157"/>
        <v>-18.363742939552132</v>
      </c>
      <c r="T352" s="7">
        <f t="shared" ca="1" si="158"/>
        <v>4.301841377484833E-2</v>
      </c>
      <c r="U352" s="7">
        <f t="shared" ca="1" si="159"/>
        <v>15.555029002816378</v>
      </c>
      <c r="V352" s="7">
        <f t="shared" ca="1" si="160"/>
        <v>80.84222341666694</v>
      </c>
      <c r="W352" s="23">
        <f t="shared" ca="1" si="161"/>
        <v>1.0725312298591554</v>
      </c>
      <c r="X352" s="24">
        <f t="shared" ca="1" si="162"/>
        <v>0.8479694981461916</v>
      </c>
      <c r="Y352" s="24">
        <f t="shared" ca="1" si="163"/>
        <v>1.2970929615721192</v>
      </c>
      <c r="Z352" s="7">
        <f t="shared" ca="1" si="164"/>
        <v>646.73778733333552</v>
      </c>
      <c r="AA352" s="7">
        <f t="shared" ca="1" si="165"/>
        <v>615.55502900281635</v>
      </c>
      <c r="AB352" s="7">
        <f t="shared" ca="1" si="166"/>
        <v>-26.111242749295911</v>
      </c>
      <c r="AC352" s="7">
        <f t="shared" ca="1" si="167"/>
        <v>52.803241362232711</v>
      </c>
      <c r="AD352" s="7">
        <f t="shared" ca="1" si="168"/>
        <v>37.196758637767289</v>
      </c>
      <c r="AE352" s="7">
        <f t="shared" ca="1" si="169"/>
        <v>2.1220314945886765E-2</v>
      </c>
      <c r="AF352" s="7">
        <f t="shared" ca="1" si="170"/>
        <v>37.217978952713175</v>
      </c>
      <c r="AG352" s="7" t="e">
        <f ca="1">IF(AB352&gt;0,MOD(DEGREES(ACOS(((SIN(RADIANS(A352))*COS(RADIANS(AC352)))-SIN(RADIANS(S352)))/(COS(RADIANS(A352))*SIN(RADIANS(AC352)))))+180,360),MOD(540-DEGREES(ACOS(((SIN(RADIANS(A352))*COS(RADIANS(AC352)))-SIN(RADIANS(S352)))/(COS(RADIANS(#REF!))*SIN(RADIANS(AC352))))),360))</f>
        <v>#REF!</v>
      </c>
    </row>
    <row r="353" spans="1:33" x14ac:dyDescent="0.2">
      <c r="A353" s="12">
        <f t="shared" ca="1" si="171"/>
        <v>43</v>
      </c>
      <c r="B353" s="12">
        <f t="shared" ca="1" si="172"/>
        <v>-106</v>
      </c>
      <c r="C353" s="3">
        <f t="shared" ca="1" si="174"/>
        <v>-10</v>
      </c>
      <c r="D353" s="2">
        <f t="shared" ca="1" si="173"/>
        <v>43451</v>
      </c>
      <c r="E353" s="5">
        <v>0</v>
      </c>
      <c r="F353" s="7">
        <f t="shared" ca="1" si="144"/>
        <v>2458469.9166666665</v>
      </c>
      <c r="G353" s="7">
        <f t="shared" ca="1" si="145"/>
        <v>0.18959388546657116</v>
      </c>
      <c r="H353" s="7">
        <f t="shared" ca="1" si="146"/>
        <v>265.99230275618902</v>
      </c>
      <c r="I353" s="7">
        <f t="shared" ca="1" si="147"/>
        <v>7182.7289220627199</v>
      </c>
      <c r="J353" s="7">
        <f t="shared" ca="1" si="148"/>
        <v>1.6700659487498534E-2</v>
      </c>
      <c r="K353" s="7">
        <f t="shared" ca="1" si="149"/>
        <v>-0.57971299743319116</v>
      </c>
      <c r="L353" s="7">
        <f t="shared" ca="1" si="150"/>
        <v>265.41258975875581</v>
      </c>
      <c r="M353" s="7">
        <f t="shared" ca="1" si="151"/>
        <v>7182.1492090652864</v>
      </c>
      <c r="N353" s="7">
        <f t="shared" ca="1" si="152"/>
        <v>0.98407854674047102</v>
      </c>
      <c r="O353" s="7">
        <f t="shared" ca="1" si="153"/>
        <v>265.40269264586914</v>
      </c>
      <c r="P353" s="7">
        <f t="shared" ca="1" si="154"/>
        <v>23.436825598166564</v>
      </c>
      <c r="Q353" s="7">
        <f t="shared" ca="1" si="155"/>
        <v>23.43561037317113</v>
      </c>
      <c r="R353" s="7">
        <f t="shared" ca="1" si="156"/>
        <v>-95.008631161546816</v>
      </c>
      <c r="S353" s="7">
        <f t="shared" ca="1" si="157"/>
        <v>-23.355727042710086</v>
      </c>
      <c r="T353" s="7">
        <f t="shared" ca="1" si="158"/>
        <v>4.3020630338399202E-2</v>
      </c>
      <c r="U353" s="7">
        <f t="shared" ca="1" si="159"/>
        <v>3.9450458320463295</v>
      </c>
      <c r="V353" s="7">
        <f t="shared" ca="1" si="160"/>
        <v>67.602650573373239</v>
      </c>
      <c r="W353" s="23">
        <f t="shared" ca="1" si="161"/>
        <v>0.37503816261663447</v>
      </c>
      <c r="X353" s="24">
        <f t="shared" ca="1" si="162"/>
        <v>0.18725302213504214</v>
      </c>
      <c r="Y353" s="24">
        <f t="shared" ca="1" si="163"/>
        <v>0.56282330309822681</v>
      </c>
      <c r="Z353" s="7">
        <f t="shared" ca="1" si="164"/>
        <v>540.82120458698591</v>
      </c>
      <c r="AA353" s="7">
        <f t="shared" ca="1" si="165"/>
        <v>179.94504583204633</v>
      </c>
      <c r="AB353" s="7">
        <f t="shared" ca="1" si="166"/>
        <v>-135.0137385419884</v>
      </c>
      <c r="AC353" s="7">
        <f t="shared" ca="1" si="167"/>
        <v>138.18102659286109</v>
      </c>
      <c r="AD353" s="7">
        <f t="shared" ca="1" si="168"/>
        <v>-48.181026592861087</v>
      </c>
      <c r="AE353" s="7">
        <f t="shared" ca="1" si="169"/>
        <v>5.1624146317107485E-3</v>
      </c>
      <c r="AF353" s="7">
        <f t="shared" ca="1" si="170"/>
        <v>-48.175864178229375</v>
      </c>
      <c r="AG353" s="7" t="e">
        <f ca="1">IF(AB353&gt;0,MOD(DEGREES(ACOS(((SIN(RADIANS(A353))*COS(RADIANS(AC353)))-SIN(RADIANS(S353)))/(COS(RADIANS(A353))*SIN(RADIANS(AC353)))))+180,360),MOD(540-DEGREES(ACOS(((SIN(RADIANS(A353))*COS(RADIANS(AC353)))-SIN(RADIANS(S353)))/(COS(RADIANS(#REF!))*SIN(RADIANS(AC353))))),360))</f>
        <v>#REF!</v>
      </c>
    </row>
    <row r="354" spans="1:33" x14ac:dyDescent="0.2">
      <c r="A354" s="12">
        <f t="shared" ca="1" si="171"/>
        <v>-28</v>
      </c>
      <c r="B354" s="12">
        <f t="shared" ca="1" si="172"/>
        <v>79</v>
      </c>
      <c r="C354" s="3">
        <f t="shared" ca="1" si="174"/>
        <v>0</v>
      </c>
      <c r="D354" s="2">
        <f t="shared" ca="1" si="173"/>
        <v>38386</v>
      </c>
      <c r="E354" s="5">
        <v>0</v>
      </c>
      <c r="F354" s="7">
        <f t="shared" ca="1" si="144"/>
        <v>2453404.5</v>
      </c>
      <c r="G354" s="7">
        <f t="shared" ca="1" si="145"/>
        <v>5.0910335386721427E-2</v>
      </c>
      <c r="H354" s="7">
        <f t="shared" ca="1" si="146"/>
        <v>313.27772701131471</v>
      </c>
      <c r="I354" s="7">
        <f t="shared" ca="1" si="147"/>
        <v>2190.2528334689819</v>
      </c>
      <c r="J354" s="7">
        <f t="shared" ca="1" si="148"/>
        <v>1.6706493553842402E-2</v>
      </c>
      <c r="K354" s="7">
        <f t="shared" ca="1" si="149"/>
        <v>0.9821713761720916</v>
      </c>
      <c r="L354" s="7">
        <f t="shared" ca="1" si="150"/>
        <v>314.25989838748683</v>
      </c>
      <c r="M354" s="7">
        <f t="shared" ca="1" si="151"/>
        <v>2191.235004845154</v>
      </c>
      <c r="N354" s="7">
        <f t="shared" ca="1" si="152"/>
        <v>0.98564216288263529</v>
      </c>
      <c r="O354" s="7">
        <f t="shared" ca="1" si="153"/>
        <v>314.25207015162209</v>
      </c>
      <c r="P354" s="7">
        <f t="shared" ca="1" si="154"/>
        <v>23.438629064266362</v>
      </c>
      <c r="Q354" s="7">
        <f t="shared" ca="1" si="155"/>
        <v>23.440918649264571</v>
      </c>
      <c r="R354" s="7">
        <f t="shared" ca="1" si="156"/>
        <v>-43.281472905188501</v>
      </c>
      <c r="S354" s="7">
        <f t="shared" ca="1" si="157"/>
        <v>-16.555094071989235</v>
      </c>
      <c r="T354" s="7">
        <f t="shared" ca="1" si="158"/>
        <v>4.3040675839088244E-2</v>
      </c>
      <c r="U354" s="7">
        <f t="shared" ca="1" si="159"/>
        <v>-13.819461682781787</v>
      </c>
      <c r="V354" s="7">
        <f t="shared" ca="1" si="160"/>
        <v>100.09223336603259</v>
      </c>
      <c r="W354" s="23">
        <f t="shared" ca="1" si="161"/>
        <v>0.2901524039463762</v>
      </c>
      <c r="X354" s="24">
        <f t="shared" ca="1" si="162"/>
        <v>1.2118422374063464E-2</v>
      </c>
      <c r="Y354" s="24">
        <f t="shared" ca="1" si="163"/>
        <v>0.56818638551868894</v>
      </c>
      <c r="Z354" s="7">
        <f t="shared" ca="1" si="164"/>
        <v>800.7378669282607</v>
      </c>
      <c r="AA354" s="7">
        <f t="shared" ca="1" si="165"/>
        <v>302.18053831721824</v>
      </c>
      <c r="AB354" s="7">
        <f t="shared" ca="1" si="166"/>
        <v>-104.45486542069544</v>
      </c>
      <c r="AC354" s="7">
        <f t="shared" ca="1" si="167"/>
        <v>94.444459608340324</v>
      </c>
      <c r="AD354" s="7">
        <f t="shared" ca="1" si="168"/>
        <v>-4.4444596083403241</v>
      </c>
      <c r="AE354" s="7">
        <f t="shared" ca="1" si="169"/>
        <v>7.4234738242013903E-2</v>
      </c>
      <c r="AF354" s="7">
        <f t="shared" ca="1" si="170"/>
        <v>-4.3702248700983102</v>
      </c>
      <c r="AG354" s="7" t="e">
        <f ca="1">IF(AB354&gt;0,MOD(DEGREES(ACOS(((SIN(RADIANS(A354))*COS(RADIANS(AC354)))-SIN(RADIANS(S354)))/(COS(RADIANS(A354))*SIN(RADIANS(AC354)))))+180,360),MOD(540-DEGREES(ACOS(((SIN(RADIANS(A354))*COS(RADIANS(AC354)))-SIN(RADIANS(S354)))/(COS(RADIANS(#REF!))*SIN(RADIANS(AC354))))),360))</f>
        <v>#REF!</v>
      </c>
    </row>
    <row r="355" spans="1:33" x14ac:dyDescent="0.2">
      <c r="A355" s="12">
        <f t="shared" ca="1" si="171"/>
        <v>-32</v>
      </c>
      <c r="B355" s="12">
        <f t="shared" ca="1" si="172"/>
        <v>-78</v>
      </c>
      <c r="C355" s="3">
        <f t="shared" ca="1" si="174"/>
        <v>-10</v>
      </c>
      <c r="D355" s="2">
        <f t="shared" ca="1" si="173"/>
        <v>40237</v>
      </c>
      <c r="E355" s="5">
        <v>0</v>
      </c>
      <c r="F355" s="7">
        <f t="shared" ca="1" si="144"/>
        <v>2455255.9166666665</v>
      </c>
      <c r="G355" s="7">
        <f t="shared" ca="1" si="145"/>
        <v>0.10159936116814541</v>
      </c>
      <c r="H355" s="7">
        <f t="shared" ca="1" si="146"/>
        <v>338.1216794192037</v>
      </c>
      <c r="I355" s="7">
        <f t="shared" ca="1" si="147"/>
        <v>4015.0096205373825</v>
      </c>
      <c r="J355" s="7">
        <f t="shared" ca="1" si="148"/>
        <v>1.670436175980267E-2</v>
      </c>
      <c r="K355" s="7">
        <f t="shared" ca="1" si="149"/>
        <v>1.5869834458977536</v>
      </c>
      <c r="L355" s="7">
        <f t="shared" ca="1" si="150"/>
        <v>339.70866286510147</v>
      </c>
      <c r="M355" s="7">
        <f t="shared" ca="1" si="151"/>
        <v>4016.5966039832801</v>
      </c>
      <c r="N355" s="7">
        <f t="shared" ca="1" si="152"/>
        <v>0.99061205992712187</v>
      </c>
      <c r="O355" s="7">
        <f t="shared" ca="1" si="153"/>
        <v>339.70750497737868</v>
      </c>
      <c r="P355" s="7">
        <f t="shared" ca="1" si="154"/>
        <v>23.437969894921686</v>
      </c>
      <c r="Q355" s="7">
        <f t="shared" ca="1" si="155"/>
        <v>23.438783593729042</v>
      </c>
      <c r="R355" s="7">
        <f t="shared" ca="1" si="156"/>
        <v>-18.739587977690043</v>
      </c>
      <c r="S355" s="7">
        <f t="shared" ca="1" si="157"/>
        <v>-7.929319296902694</v>
      </c>
      <c r="T355" s="7">
        <f t="shared" ca="1" si="158"/>
        <v>4.303261267849403E-2</v>
      </c>
      <c r="U355" s="7">
        <f t="shared" ca="1" si="159"/>
        <v>-12.566689820960143</v>
      </c>
      <c r="V355" s="7">
        <f t="shared" ca="1" si="160"/>
        <v>95.989269326282169</v>
      </c>
      <c r="W355" s="23">
        <f t="shared" ca="1" si="161"/>
        <v>0.30872686793122234</v>
      </c>
      <c r="X355" s="24">
        <f t="shared" ca="1" si="162"/>
        <v>4.2090008691549663E-2</v>
      </c>
      <c r="Y355" s="24">
        <f t="shared" ca="1" si="163"/>
        <v>0.57536372717089501</v>
      </c>
      <c r="Z355" s="7">
        <f t="shared" ca="1" si="164"/>
        <v>767.91415461025736</v>
      </c>
      <c r="AA355" s="7">
        <f t="shared" ca="1" si="165"/>
        <v>275.43331017903984</v>
      </c>
      <c r="AB355" s="7">
        <f t="shared" ca="1" si="166"/>
        <v>-111.14167245524004</v>
      </c>
      <c r="AC355" s="7">
        <f t="shared" ca="1" si="167"/>
        <v>103.28779656458993</v>
      </c>
      <c r="AD355" s="7">
        <f t="shared" ca="1" si="168"/>
        <v>-13.287796564589925</v>
      </c>
      <c r="AE355" s="7">
        <f t="shared" ca="1" si="169"/>
        <v>2.4432060219720036E-2</v>
      </c>
      <c r="AF355" s="7">
        <f t="shared" ca="1" si="170"/>
        <v>-13.263364504370205</v>
      </c>
      <c r="AG355" s="7" t="e">
        <f ca="1">IF(AB355&gt;0,MOD(DEGREES(ACOS(((SIN(RADIANS(A355))*COS(RADIANS(AC355)))-SIN(RADIANS(S355)))/(COS(RADIANS(A355))*SIN(RADIANS(AC355)))))+180,360),MOD(540-DEGREES(ACOS(((SIN(RADIANS(A355))*COS(RADIANS(AC355)))-SIN(RADIANS(S355)))/(COS(RADIANS(#REF!))*SIN(RADIANS(AC355))))),360))</f>
        <v>#REF!</v>
      </c>
    </row>
    <row r="356" spans="1:33" x14ac:dyDescent="0.2">
      <c r="A356" s="12">
        <f t="shared" ca="1" si="171"/>
        <v>-17</v>
      </c>
      <c r="B356" s="12">
        <f t="shared" ca="1" si="172"/>
        <v>-30</v>
      </c>
      <c r="C356" s="3">
        <f t="shared" ca="1" si="174"/>
        <v>-11</v>
      </c>
      <c r="D356" s="2">
        <f t="shared" ca="1" si="173"/>
        <v>39947</v>
      </c>
      <c r="E356" s="5">
        <v>0</v>
      </c>
      <c r="F356" s="7">
        <f t="shared" ca="1" si="144"/>
        <v>2454965.9583333335</v>
      </c>
      <c r="G356" s="7">
        <f t="shared" ca="1" si="145"/>
        <v>9.3660734656632133E-2</v>
      </c>
      <c r="H356" s="7">
        <f t="shared" ca="1" si="146"/>
        <v>52.325013141888576</v>
      </c>
      <c r="I356" s="7">
        <f t="shared" ca="1" si="147"/>
        <v>3729.2266057541383</v>
      </c>
      <c r="J356" s="7">
        <f t="shared" ca="1" si="148"/>
        <v>1.6704695672242621E-2</v>
      </c>
      <c r="K356" s="7">
        <f t="shared" ca="1" si="149"/>
        <v>1.4633537503946381</v>
      </c>
      <c r="L356" s="7">
        <f t="shared" ca="1" si="150"/>
        <v>53.788366892283214</v>
      </c>
      <c r="M356" s="7">
        <f t="shared" ca="1" si="151"/>
        <v>3730.6899595045329</v>
      </c>
      <c r="N356" s="7">
        <f t="shared" ca="1" si="152"/>
        <v>1.0107297128477009</v>
      </c>
      <c r="O356" s="7">
        <f t="shared" ca="1" si="153"/>
        <v>53.786644937137673</v>
      </c>
      <c r="P356" s="7">
        <f t="shared" ca="1" si="154"/>
        <v>23.438073130283605</v>
      </c>
      <c r="Q356" s="7">
        <f t="shared" ca="1" si="155"/>
        <v>23.439500490501974</v>
      </c>
      <c r="R356" s="7">
        <f t="shared" ca="1" si="156"/>
        <v>51.406399987839819</v>
      </c>
      <c r="S356" s="7">
        <f t="shared" ca="1" si="157"/>
        <v>18.719679664063044</v>
      </c>
      <c r="T356" s="7">
        <f t="shared" ca="1" si="158"/>
        <v>4.3035319989397101E-2</v>
      </c>
      <c r="U356" s="7">
        <f t="shared" ca="1" si="159"/>
        <v>3.663977213979789</v>
      </c>
      <c r="V356" s="7">
        <f t="shared" ca="1" si="160"/>
        <v>84.977340742729154</v>
      </c>
      <c r="W356" s="23">
        <f t="shared" ca="1" si="161"/>
        <v>0.12245557137918069</v>
      </c>
      <c r="X356" s="24">
        <f t="shared" ca="1" si="162"/>
        <v>-0.11359259735062253</v>
      </c>
      <c r="Y356" s="24">
        <f t="shared" ca="1" si="163"/>
        <v>0.35850374010898389</v>
      </c>
      <c r="Z356" s="7">
        <f t="shared" ca="1" si="164"/>
        <v>679.81872594183324</v>
      </c>
      <c r="AA356" s="7">
        <f t="shared" ca="1" si="165"/>
        <v>543.66397721397982</v>
      </c>
      <c r="AB356" s="7">
        <f t="shared" ca="1" si="166"/>
        <v>-44.084005696505045</v>
      </c>
      <c r="AC356" s="7">
        <f t="shared" ca="1" si="167"/>
        <v>56.1678814236259</v>
      </c>
      <c r="AD356" s="7">
        <f t="shared" ca="1" si="168"/>
        <v>33.8321185763741</v>
      </c>
      <c r="AE356" s="7">
        <f t="shared" ca="1" si="169"/>
        <v>2.4014373946974376E-2</v>
      </c>
      <c r="AF356" s="7">
        <f t="shared" ca="1" si="170"/>
        <v>33.856132950321076</v>
      </c>
      <c r="AG356" s="7" t="e">
        <f ca="1">IF(AB356&gt;0,MOD(DEGREES(ACOS(((SIN(RADIANS(A356))*COS(RADIANS(AC356)))-SIN(RADIANS(S356)))/(COS(RADIANS(A356))*SIN(RADIANS(AC356)))))+180,360),MOD(540-DEGREES(ACOS(((SIN(RADIANS(A356))*COS(RADIANS(AC356)))-SIN(RADIANS(S356)))/(COS(RADIANS(#REF!))*SIN(RADIANS(AC356))))),360))</f>
        <v>#REF!</v>
      </c>
    </row>
    <row r="357" spans="1:33" x14ac:dyDescent="0.2">
      <c r="A357" s="12">
        <f t="shared" ca="1" si="171"/>
        <v>40</v>
      </c>
      <c r="B357" s="12">
        <f t="shared" ca="1" si="172"/>
        <v>144</v>
      </c>
      <c r="C357" s="3">
        <f t="shared" ca="1" si="174"/>
        <v>-5</v>
      </c>
      <c r="D357" s="2">
        <f t="shared" ca="1" si="173"/>
        <v>37970</v>
      </c>
      <c r="E357" s="5">
        <v>0</v>
      </c>
      <c r="F357" s="7">
        <f t="shared" ca="1" si="144"/>
        <v>2452988.7083333335</v>
      </c>
      <c r="G357" s="7">
        <f t="shared" ca="1" si="145"/>
        <v>3.9526579968062657E-2</v>
      </c>
      <c r="H357" s="7">
        <f t="shared" ca="1" si="146"/>
        <v>263.45376807101729</v>
      </c>
      <c r="I357" s="7">
        <f t="shared" ca="1" si="147"/>
        <v>1780.4484498218608</v>
      </c>
      <c r="J357" s="7">
        <f t="shared" ca="1" si="148"/>
        <v>1.6706972223208071E-2</v>
      </c>
      <c r="K357" s="7">
        <f t="shared" ca="1" si="149"/>
        <v>-0.6535213388993325</v>
      </c>
      <c r="L357" s="7">
        <f t="shared" ca="1" si="150"/>
        <v>262.80024673211796</v>
      </c>
      <c r="M357" s="7">
        <f t="shared" ca="1" si="151"/>
        <v>1779.7949284829615</v>
      </c>
      <c r="N357" s="7">
        <f t="shared" ca="1" si="152"/>
        <v>0.98428935374474336</v>
      </c>
      <c r="O357" s="7">
        <f t="shared" ca="1" si="153"/>
        <v>262.79097174090089</v>
      </c>
      <c r="P357" s="7">
        <f t="shared" ca="1" si="154"/>
        <v>23.438777100652491</v>
      </c>
      <c r="Q357" s="7">
        <f t="shared" ca="1" si="155"/>
        <v>23.440470386825197</v>
      </c>
      <c r="R357" s="7">
        <f t="shared" ca="1" si="156"/>
        <v>-97.849718900387344</v>
      </c>
      <c r="S357" s="7">
        <f t="shared" ca="1" si="157"/>
        <v>-23.244236923085619</v>
      </c>
      <c r="T357" s="7">
        <f t="shared" ca="1" si="158"/>
        <v>4.3038982882270156E-2</v>
      </c>
      <c r="U357" s="7">
        <f t="shared" ca="1" si="159"/>
        <v>5.1561011075783938</v>
      </c>
      <c r="V357" s="7">
        <f t="shared" ca="1" si="160"/>
        <v>70.138293029276781</v>
      </c>
      <c r="W357" s="23">
        <f t="shared" ca="1" si="161"/>
        <v>-0.111913959102485</v>
      </c>
      <c r="X357" s="24">
        <f t="shared" ca="1" si="162"/>
        <v>-0.30674255085047608</v>
      </c>
      <c r="Y357" s="24">
        <f t="shared" ca="1" si="163"/>
        <v>8.2914632645506053E-2</v>
      </c>
      <c r="Z357" s="7">
        <f t="shared" ca="1" si="164"/>
        <v>561.10634423421425</v>
      </c>
      <c r="AA357" s="7">
        <f t="shared" ca="1" si="165"/>
        <v>881.15610110757837</v>
      </c>
      <c r="AB357" s="7">
        <f t="shared" ca="1" si="166"/>
        <v>40.289025276894591</v>
      </c>
      <c r="AC357" s="7">
        <f t="shared" ca="1" si="167"/>
        <v>73.547167575604547</v>
      </c>
      <c r="AD357" s="7">
        <f t="shared" ca="1" si="168"/>
        <v>16.452832424395453</v>
      </c>
      <c r="AE357" s="7">
        <f t="shared" ca="1" si="169"/>
        <v>5.3904815330794741E-2</v>
      </c>
      <c r="AF357" s="7">
        <f t="shared" ca="1" si="170"/>
        <v>16.506737239726249</v>
      </c>
      <c r="AG357" s="7">
        <f ca="1">IF(AB357&gt;0,MOD(DEGREES(ACOS(((SIN(RADIANS(A357))*COS(RADIANS(AC357)))-SIN(RADIANS(S357)))/(COS(RADIANS(A357))*SIN(RADIANS(AC357)))))+180,360),MOD(540-DEGREES(ACOS(((SIN(RADIANS(A357))*COS(RADIANS(AC357)))-SIN(RADIANS(S357)))/(COS(RADIANS(#REF!))*SIN(RADIANS(AC357))))),360))</f>
        <v>218.28136118854013</v>
      </c>
    </row>
    <row r="358" spans="1:33" x14ac:dyDescent="0.2">
      <c r="A358" s="12">
        <f t="shared" ca="1" si="171"/>
        <v>83</v>
      </c>
      <c r="B358" s="12">
        <f t="shared" ca="1" si="172"/>
        <v>-96</v>
      </c>
      <c r="C358" s="3">
        <f t="shared" ca="1" si="174"/>
        <v>-6</v>
      </c>
      <c r="D358" s="2">
        <f t="shared" ca="1" si="173"/>
        <v>43031</v>
      </c>
      <c r="E358" s="5">
        <v>0</v>
      </c>
      <c r="F358" s="7">
        <f t="shared" ca="1" si="144"/>
        <v>2458049.75</v>
      </c>
      <c r="G358" s="7">
        <f t="shared" ca="1" si="145"/>
        <v>0.17809034907597535</v>
      </c>
      <c r="H358" s="7">
        <f t="shared" ca="1" si="146"/>
        <v>211.85613564488358</v>
      </c>
      <c r="I358" s="7">
        <f t="shared" ca="1" si="147"/>
        <v>6768.612537674916</v>
      </c>
      <c r="J358" s="7">
        <f t="shared" ca="1" si="148"/>
        <v>1.6701143597556846E-2</v>
      </c>
      <c r="K358" s="7">
        <f t="shared" ca="1" si="149"/>
        <v>-1.825573756015578</v>
      </c>
      <c r="L358" s="7">
        <f t="shared" ca="1" si="150"/>
        <v>210.03056188886799</v>
      </c>
      <c r="M358" s="7">
        <f t="shared" ca="1" si="151"/>
        <v>6766.7869639189003</v>
      </c>
      <c r="N358" s="7">
        <f t="shared" ca="1" si="152"/>
        <v>0.99492305457063324</v>
      </c>
      <c r="O358" s="7">
        <f t="shared" ca="1" si="153"/>
        <v>210.02183717081249</v>
      </c>
      <c r="P358" s="7">
        <f t="shared" ca="1" si="154"/>
        <v>23.436975192176643</v>
      </c>
      <c r="Q358" s="7">
        <f t="shared" ca="1" si="155"/>
        <v>23.434997304960152</v>
      </c>
      <c r="R358" s="7">
        <f t="shared" ca="1" si="156"/>
        <v>-152.06781892236393</v>
      </c>
      <c r="S358" s="7">
        <f t="shared" ca="1" si="157"/>
        <v>-11.477637509731398</v>
      </c>
      <c r="T358" s="7">
        <f t="shared" ca="1" si="158"/>
        <v>4.3018315550920887E-2</v>
      </c>
      <c r="U358" s="7">
        <f t="shared" ca="1" si="159"/>
        <v>15.697812786561958</v>
      </c>
      <c r="V358" s="7" t="e">
        <f t="shared" ca="1" si="160"/>
        <v>#NUM!</v>
      </c>
      <c r="W358" s="23">
        <f t="shared" ca="1" si="161"/>
        <v>0.50576540778710966</v>
      </c>
      <c r="X358" s="24" t="e">
        <f t="shared" ca="1" si="162"/>
        <v>#NUM!</v>
      </c>
      <c r="Y358" s="24" t="e">
        <f t="shared" ca="1" si="163"/>
        <v>#NUM!</v>
      </c>
      <c r="Z358" s="7" t="e">
        <f t="shared" ca="1" si="164"/>
        <v>#NUM!</v>
      </c>
      <c r="AA358" s="7">
        <f t="shared" ca="1" si="165"/>
        <v>1431.6978127865618</v>
      </c>
      <c r="AB358" s="7">
        <f t="shared" ca="1" si="166"/>
        <v>177.92445319664046</v>
      </c>
      <c r="AC358" s="7">
        <f t="shared" ca="1" si="167"/>
        <v>108.4729041739476</v>
      </c>
      <c r="AD358" s="7">
        <f t="shared" ca="1" si="168"/>
        <v>-18.472904173947597</v>
      </c>
      <c r="AE358" s="7">
        <f t="shared" ca="1" si="169"/>
        <v>1.7271852680811797E-2</v>
      </c>
      <c r="AF358" s="7">
        <f t="shared" ca="1" si="170"/>
        <v>-18.455632321266787</v>
      </c>
      <c r="AG358" s="7">
        <f ca="1">IF(AB358&gt;0,MOD(DEGREES(ACOS(((SIN(RADIANS(A358))*COS(RADIANS(AC358)))-SIN(RADIANS(S358)))/(COS(RADIANS(A358))*SIN(RADIANS(AC358)))))+180,360),MOD(540-DEGREES(ACOS(((SIN(RADIANS(A358))*COS(RADIANS(AC358)))-SIN(RADIANS(S358)))/(COS(RADIANS(#REF!))*SIN(RADIANS(AC358))))),360))</f>
        <v>357.85542685681935</v>
      </c>
    </row>
    <row r="359" spans="1:33" x14ac:dyDescent="0.2">
      <c r="A359" s="12">
        <f t="shared" ca="1" si="171"/>
        <v>74</v>
      </c>
      <c r="B359" s="12">
        <f t="shared" ca="1" si="172"/>
        <v>2</v>
      </c>
      <c r="C359" s="3">
        <f t="shared" ca="1" si="174"/>
        <v>10</v>
      </c>
      <c r="D359" s="2">
        <f t="shared" ca="1" si="173"/>
        <v>38797</v>
      </c>
      <c r="E359" s="5">
        <v>0</v>
      </c>
      <c r="F359" s="7">
        <f t="shared" ca="1" si="144"/>
        <v>2453815.0833333335</v>
      </c>
      <c r="G359" s="7">
        <f t="shared" ca="1" si="145"/>
        <v>6.2151494410225556E-2</v>
      </c>
      <c r="H359" s="7">
        <f t="shared" ca="1" si="146"/>
        <v>357.96810602426513</v>
      </c>
      <c r="I359" s="7">
        <f t="shared" ca="1" si="147"/>
        <v>2594.9238822786501</v>
      </c>
      <c r="J359" s="7">
        <f t="shared" ca="1" si="148"/>
        <v>1.670602084821167E-2</v>
      </c>
      <c r="K359" s="7">
        <f t="shared" ca="1" si="149"/>
        <v>1.8582502127240428</v>
      </c>
      <c r="L359" s="7">
        <f t="shared" ca="1" si="150"/>
        <v>359.82635623698917</v>
      </c>
      <c r="M359" s="7">
        <f t="shared" ca="1" si="151"/>
        <v>2596.7821324913743</v>
      </c>
      <c r="N359" s="7">
        <f t="shared" ca="1" si="152"/>
        <v>0.99591761462810735</v>
      </c>
      <c r="O359" s="7">
        <f t="shared" ca="1" si="153"/>
        <v>359.8202637166076</v>
      </c>
      <c r="P359" s="7">
        <f t="shared" ca="1" si="154"/>
        <v>23.438482882207055</v>
      </c>
      <c r="Q359" s="7">
        <f t="shared" ca="1" si="155"/>
        <v>23.441033789317817</v>
      </c>
      <c r="R359" s="7">
        <f t="shared" ca="1" si="156"/>
        <v>-0.16490272688519322</v>
      </c>
      <c r="S359" s="7">
        <f t="shared" ca="1" si="157"/>
        <v>-7.149990453957715E-2</v>
      </c>
      <c r="T359" s="7">
        <f t="shared" ca="1" si="158"/>
        <v>4.3041110695389136E-2</v>
      </c>
      <c r="U359" s="7">
        <f t="shared" ca="1" si="159"/>
        <v>-7.4682315963007024</v>
      </c>
      <c r="V359" s="7">
        <f t="shared" ca="1" si="160"/>
        <v>92.773715983106086</v>
      </c>
      <c r="W359" s="23">
        <f t="shared" ca="1" si="161"/>
        <v>0.91629738305298658</v>
      </c>
      <c r="X359" s="24">
        <f t="shared" ca="1" si="162"/>
        <v>0.6585926164332474</v>
      </c>
      <c r="Y359" s="24">
        <f t="shared" ca="1" si="163"/>
        <v>1.1740021496727258</v>
      </c>
      <c r="Z359" s="7">
        <f t="shared" ca="1" si="164"/>
        <v>742.18972786484869</v>
      </c>
      <c r="AA359" s="7">
        <f t="shared" ca="1" si="165"/>
        <v>840.53176840369929</v>
      </c>
      <c r="AB359" s="7">
        <f t="shared" ca="1" si="166"/>
        <v>30.132942100924822</v>
      </c>
      <c r="AC359" s="7">
        <f t="shared" ca="1" si="167"/>
        <v>76.279320913362639</v>
      </c>
      <c r="AD359" s="7">
        <f t="shared" ca="1" si="168"/>
        <v>13.720679086637361</v>
      </c>
      <c r="AE359" s="7">
        <f t="shared" ca="1" si="169"/>
        <v>6.479226859177234E-2</v>
      </c>
      <c r="AF359" s="7">
        <f t="shared" ca="1" si="170"/>
        <v>13.785471355229133</v>
      </c>
      <c r="AG359" s="7">
        <f ca="1">IF(AB359&gt;0,MOD(DEGREES(ACOS(((SIN(RADIANS(A359))*COS(RADIANS(AC359)))-SIN(RADIANS(S359)))/(COS(RADIANS(A359))*SIN(RADIANS(AC359)))))+180,360),MOD(540-DEGREES(ACOS(((SIN(RADIANS(A359))*COS(RADIANS(AC359)))-SIN(RADIANS(S359)))/(COS(RADIANS(#REF!))*SIN(RADIANS(AC359))))),360))</f>
        <v>211.11476639346992</v>
      </c>
    </row>
    <row r="360" spans="1:33" x14ac:dyDescent="0.2">
      <c r="A360" s="12">
        <f t="shared" ca="1" si="171"/>
        <v>71</v>
      </c>
      <c r="B360" s="12">
        <f t="shared" ca="1" si="172"/>
        <v>-129</v>
      </c>
      <c r="C360" s="3">
        <f t="shared" ca="1" si="174"/>
        <v>0</v>
      </c>
      <c r="D360" s="2">
        <f t="shared" ca="1" si="173"/>
        <v>40922</v>
      </c>
      <c r="E360" s="5">
        <v>0</v>
      </c>
      <c r="F360" s="7">
        <f t="shared" ca="1" si="144"/>
        <v>2455940.5</v>
      </c>
      <c r="G360" s="7">
        <f t="shared" ca="1" si="145"/>
        <v>0.12034223134839152</v>
      </c>
      <c r="H360" s="7">
        <f t="shared" ca="1" si="146"/>
        <v>292.87943599307164</v>
      </c>
      <c r="I360" s="7">
        <f t="shared" ca="1" si="147"/>
        <v>4689.7351460956388</v>
      </c>
      <c r="J360" s="7">
        <f t="shared" ca="1" si="148"/>
        <v>1.6703573338719399E-2</v>
      </c>
      <c r="K360" s="7">
        <f t="shared" ca="1" si="149"/>
        <v>0.33045063338799457</v>
      </c>
      <c r="L360" s="7">
        <f t="shared" ca="1" si="150"/>
        <v>293.20988662645965</v>
      </c>
      <c r="M360" s="7">
        <f t="shared" ca="1" si="151"/>
        <v>4690.0655967290268</v>
      </c>
      <c r="N360" s="7">
        <f t="shared" ca="1" si="152"/>
        <v>0.9835461394187891</v>
      </c>
      <c r="O360" s="7">
        <f t="shared" ca="1" si="153"/>
        <v>293.20874988541101</v>
      </c>
      <c r="P360" s="7">
        <f t="shared" ca="1" si="154"/>
        <v>23.437726159181846</v>
      </c>
      <c r="Q360" s="7">
        <f t="shared" ca="1" si="155"/>
        <v>23.436947058109929</v>
      </c>
      <c r="R360" s="7">
        <f t="shared" ca="1" si="156"/>
        <v>-64.95155491512736</v>
      </c>
      <c r="S360" s="7">
        <f t="shared" ca="1" si="157"/>
        <v>-21.441595104439021</v>
      </c>
      <c r="T360" s="7">
        <f t="shared" ca="1" si="158"/>
        <v>4.3025677549779845E-2</v>
      </c>
      <c r="U360" s="7">
        <f t="shared" ca="1" si="159"/>
        <v>-8.6754159048278101</v>
      </c>
      <c r="V360" s="7" t="e">
        <f t="shared" ca="1" si="160"/>
        <v>#NUM!</v>
      </c>
      <c r="W360" s="23">
        <f t="shared" ca="1" si="161"/>
        <v>0.86435792771168596</v>
      </c>
      <c r="X360" s="24" t="e">
        <f t="shared" ca="1" si="162"/>
        <v>#NUM!</v>
      </c>
      <c r="Y360" s="24" t="e">
        <f t="shared" ca="1" si="163"/>
        <v>#NUM!</v>
      </c>
      <c r="Z360" s="7" t="e">
        <f t="shared" ca="1" si="164"/>
        <v>#NUM!</v>
      </c>
      <c r="AA360" s="7">
        <f t="shared" ca="1" si="165"/>
        <v>915.32458409517221</v>
      </c>
      <c r="AB360" s="7">
        <f t="shared" ca="1" si="166"/>
        <v>48.831146023793053</v>
      </c>
      <c r="AC360" s="7">
        <f t="shared" ca="1" si="167"/>
        <v>98.404125908466895</v>
      </c>
      <c r="AD360" s="7">
        <f t="shared" ca="1" si="168"/>
        <v>-8.4041259084668951</v>
      </c>
      <c r="AE360" s="7">
        <f t="shared" ca="1" si="169"/>
        <v>3.9054902676787941E-2</v>
      </c>
      <c r="AF360" s="7">
        <f t="shared" ca="1" si="170"/>
        <v>-8.3650710057901065</v>
      </c>
      <c r="AG360" s="7">
        <f ca="1">IF(AB360&gt;0,MOD(DEGREES(ACOS(((SIN(RADIANS(A360))*COS(RADIANS(AC360)))-SIN(RADIANS(S360)))/(COS(RADIANS(A360))*SIN(RADIANS(AC360)))))+180,360),MOD(540-DEGREES(ACOS(((SIN(RADIANS(A360))*COS(RADIANS(AC360)))-SIN(RADIANS(S360)))/(COS(RADIANS(#REF!))*SIN(RADIANS(AC360))))),360))</f>
        <v>225.09511106321844</v>
      </c>
    </row>
    <row r="361" spans="1:33" x14ac:dyDescent="0.2">
      <c r="A361" s="12">
        <f t="shared" ca="1" si="171"/>
        <v>-85</v>
      </c>
      <c r="B361" s="12">
        <f t="shared" ca="1" si="172"/>
        <v>143</v>
      </c>
      <c r="C361" s="3">
        <f t="shared" ca="1" si="174"/>
        <v>-2</v>
      </c>
      <c r="D361" s="2">
        <f t="shared" ca="1" si="173"/>
        <v>41393</v>
      </c>
      <c r="E361" s="5">
        <v>0</v>
      </c>
      <c r="F361" s="7">
        <f t="shared" ref="F361:F424" ca="1" si="175">D361+2415018.5+E361-C361/24</f>
        <v>2456411.5833333335</v>
      </c>
      <c r="G361" s="7">
        <f t="shared" ref="G361:G424" ca="1" si="176">(F361-2451545)/36525</f>
        <v>0.13323979009811057</v>
      </c>
      <c r="H361" s="7">
        <f t="shared" ref="H361:H424" ca="1" si="177">MOD(280.46646+G361*(36000.76983 + G361*0.0003032),360)</f>
        <v>37.201480902253024</v>
      </c>
      <c r="I361" s="7">
        <f t="shared" ref="I361:I424" ca="1" si="178">357.52911+G361*(35999.05029 - 0.0001537*G361)</f>
        <v>5154.0350116423151</v>
      </c>
      <c r="J361" s="7">
        <f t="shared" ref="J361:J424" ca="1" si="179">0.016708634-G361*(0.000042037+0.0000001267*G361)</f>
        <v>1.6703030749658607E-2</v>
      </c>
      <c r="K361" s="7">
        <f t="shared" ref="K361:K424" ca="1" si="180">SIN(RADIANS(I361))*(1.914602-G361*(0.004817+0.000014*G361))+SIN(RADIANS(2*I361))*(0.019993-0.000101*G361)+SIN(RADIANS(3*I361))*0.000289</f>
        <v>1.7330605522661575</v>
      </c>
      <c r="L361" s="7">
        <f t="shared" ref="L361:L424" ca="1" si="181">H361+K361</f>
        <v>38.934541454519184</v>
      </c>
      <c r="M361" s="7">
        <f t="shared" ref="M361:M424" ca="1" si="182">I361+K361</f>
        <v>5155.7680721945817</v>
      </c>
      <c r="N361" s="7">
        <f t="shared" ref="N361:N424" ca="1" si="183">(1.000001018*(1-J361*J361))/(1+J361*COS(RADIANS(M361)))</f>
        <v>1.007034402794126</v>
      </c>
      <c r="O361" s="7">
        <f t="shared" ref="O361:O424" ca="1" si="184">L361-0.00569-0.00478*SIN(RADIANS(125.04-1934.136*G361))</f>
        <v>38.932366389436233</v>
      </c>
      <c r="P361" s="7">
        <f t="shared" ref="P361:P424" ca="1" si="185">23+(26+((21.448-G361*(46.815+G361*(0.00059-G361*0.001813))))/60)/60</f>
        <v>23.437558436955783</v>
      </c>
      <c r="Q361" s="7">
        <f t="shared" ref="Q361:Q424" ca="1" si="186">P361+0.00256*COS(RADIANS(125.04-1934.136*G361))</f>
        <v>23.43582353476836</v>
      </c>
      <c r="R361" s="7">
        <f t="shared" ref="R361:R424" ca="1" si="187">DEGREES(ATAN2(COS(RADIANS(O361)),COS(RADIANS(Q361))*SIN(RADIANS(O361))))</f>
        <v>36.545482540220711</v>
      </c>
      <c r="S361" s="7">
        <f t="shared" ref="S361:S424" ca="1" si="188">DEGREES(ASIN(SIN(RADIANS(Q361))*SIN(RADIANS(O361))))</f>
        <v>14.473328585351556</v>
      </c>
      <c r="T361" s="7">
        <f t="shared" ref="T361:T424" ca="1" si="189">TAN(RADIANS(Q361/2))*TAN(RADIANS(Q361/2))</f>
        <v>4.3021435197419106E-2</v>
      </c>
      <c r="U361" s="7">
        <f t="shared" ref="U361:U424" ca="1" si="190">4*DEGREES(T361*SIN(2*RADIANS(H361))-2*J361*SIN(RADIANS(I361))+4*J361*T361*SIN(RADIANS(I361))*COS(2*RADIANS(H361))-0.5*T361*T361*SIN(4*RADIANS(H361))-1.25*J361*J361*SIN(2*RADIANS(I361)))</f>
        <v>2.615791717917074</v>
      </c>
      <c r="V361" s="7" t="e">
        <f t="shared" ref="V361:V424" ca="1" si="191">DEGREES(ACOS(COS(RADIANS(90.833))/(COS(RADIANS(A361))*COS(RADIANS(S361)))-TAN(RADIANS(A361))*TAN(RADIANS(S361))))</f>
        <v>#NUM!</v>
      </c>
      <c r="W361" s="23">
        <f t="shared" ref="W361:W424" ca="1" si="192">(720-4*B361-U361+C361*60)/1440</f>
        <v>1.7627922418113152E-2</v>
      </c>
      <c r="X361" s="24" t="e">
        <f t="shared" ref="X361:X424" ca="1" si="193">W361-V361*4/1440</f>
        <v>#NUM!</v>
      </c>
      <c r="Y361" s="24" t="e">
        <f t="shared" ref="Y361:Y424" ca="1" si="194">W361+V361*4/1440</f>
        <v>#NUM!</v>
      </c>
      <c r="Z361" s="7" t="e">
        <f t="shared" ref="Z361:Z424" ca="1" si="195">8*V361</f>
        <v>#NUM!</v>
      </c>
      <c r="AA361" s="7">
        <f t="shared" ref="AA361:AA424" ca="1" si="196">MOD(E361*1440+U361+4*B361-60*C361,1440)</f>
        <v>694.61579171791709</v>
      </c>
      <c r="AB361" s="7">
        <f t="shared" ref="AB361:AB424" ca="1" si="197">IF(AA361/4&lt;0,AA361/4+180,AA361/4-180)</f>
        <v>-6.3460520705207273</v>
      </c>
      <c r="AC361" s="7">
        <f t="shared" ref="AC361:AC424" ca="1" si="198">DEGREES(ACOS(SIN(RADIANS(A361))*SIN(RADIANS(S361))+COS(RADIANS(A361))*COS(RADIANS(S361))*COS(RADIANS(AB361))))</f>
        <v>99.5033674131857</v>
      </c>
      <c r="AD361" s="7">
        <f t="shared" ref="AD361:AD424" ca="1" si="199">90-AC361</f>
        <v>-9.5033674131856998</v>
      </c>
      <c r="AE361" s="7">
        <f t="shared" ref="AE361:AE424" ca="1" si="200">IF(AD361&gt;85,0,IF(AD361&gt;5,58.1/TAN(RADIANS(AD361))-0.07/POWER(TAN(RADIANS(AD361)),3)+0.000086/POWER(TAN(RADIANS(AD361)),5),IF(AD361&gt;-0.575,1735+AD361*(-518.2+AD361*(103.4+AD361*(-12.79+AD361*0.711))),-20.772/TAN(RADIANS(AD361)))))/3600</f>
        <v>3.4467715849037468E-2</v>
      </c>
      <c r="AF361" s="7">
        <f t="shared" ref="AF361:AF424" ca="1" si="201">AD361+AE361</f>
        <v>-9.4688996973366617</v>
      </c>
      <c r="AG361" s="7" t="e">
        <f ca="1">IF(AB361&gt;0,MOD(DEGREES(ACOS(((SIN(RADIANS(A361))*COS(RADIANS(AC361)))-SIN(RADIANS(S361)))/(COS(RADIANS(A361))*SIN(RADIANS(AC361)))))+180,360),MOD(540-DEGREES(ACOS(((SIN(RADIANS(A361))*COS(RADIANS(AC361)))-SIN(RADIANS(S361)))/(COS(RADIANS(#REF!))*SIN(RADIANS(AC361))))),360))</f>
        <v>#REF!</v>
      </c>
    </row>
    <row r="362" spans="1:33" x14ac:dyDescent="0.2">
      <c r="A362" s="12">
        <f t="shared" ca="1" si="171"/>
        <v>-25</v>
      </c>
      <c r="B362" s="12">
        <f t="shared" ca="1" si="172"/>
        <v>-89</v>
      </c>
      <c r="C362" s="3">
        <f t="shared" ca="1" si="174"/>
        <v>-2</v>
      </c>
      <c r="D362" s="2">
        <f t="shared" ca="1" si="173"/>
        <v>38836</v>
      </c>
      <c r="E362" s="5">
        <v>0</v>
      </c>
      <c r="F362" s="7">
        <f t="shared" ca="1" si="175"/>
        <v>2453854.5833333335</v>
      </c>
      <c r="G362" s="7">
        <f t="shared" ca="1" si="176"/>
        <v>6.3232945471142735E-2</v>
      </c>
      <c r="H362" s="7">
        <f t="shared" ca="1" si="177"/>
        <v>36.901176791866874</v>
      </c>
      <c r="I362" s="7">
        <f t="shared" ca="1" si="178"/>
        <v>2633.8550933859401</v>
      </c>
      <c r="J362" s="7">
        <f t="shared" ca="1" si="179"/>
        <v>1.6705975370073265E-2</v>
      </c>
      <c r="K362" s="7">
        <f t="shared" ca="1" si="180"/>
        <v>1.7358847465956777</v>
      </c>
      <c r="L362" s="7">
        <f t="shared" ca="1" si="181"/>
        <v>38.637061538462554</v>
      </c>
      <c r="M362" s="7">
        <f t="shared" ca="1" si="182"/>
        <v>2635.5909781325358</v>
      </c>
      <c r="N362" s="7">
        <f t="shared" ca="1" si="183"/>
        <v>1.006988398150946</v>
      </c>
      <c r="O362" s="7">
        <f t="shared" ca="1" si="184"/>
        <v>38.63114312933466</v>
      </c>
      <c r="P362" s="7">
        <f t="shared" ca="1" si="185"/>
        <v>23.438468818821413</v>
      </c>
      <c r="Q362" s="7">
        <f t="shared" ca="1" si="186"/>
        <v>23.441025894472347</v>
      </c>
      <c r="R362" s="7">
        <f t="shared" ca="1" si="187"/>
        <v>36.249746656269117</v>
      </c>
      <c r="S362" s="7">
        <f t="shared" ca="1" si="188"/>
        <v>14.379973902922279</v>
      </c>
      <c r="T362" s="7">
        <f t="shared" ca="1" si="189"/>
        <v>4.3041080878379816E-2</v>
      </c>
      <c r="U362" s="7">
        <f t="shared" ca="1" si="190"/>
        <v>2.5830202639104036</v>
      </c>
      <c r="V362" s="7">
        <f t="shared" ca="1" si="191"/>
        <v>84.088399560871437</v>
      </c>
      <c r="W362" s="23">
        <f t="shared" ca="1" si="192"/>
        <v>0.66209512481672894</v>
      </c>
      <c r="X362" s="24">
        <f t="shared" ca="1" si="193"/>
        <v>0.42851623714764164</v>
      </c>
      <c r="Y362" s="24">
        <f t="shared" ca="1" si="194"/>
        <v>0.89567401248581624</v>
      </c>
      <c r="Z362" s="7">
        <f t="shared" ca="1" si="195"/>
        <v>672.7071964869715</v>
      </c>
      <c r="AA362" s="7">
        <f t="shared" ca="1" si="196"/>
        <v>1206.5830202639104</v>
      </c>
      <c r="AB362" s="7">
        <f t="shared" ca="1" si="197"/>
        <v>121.6457550659776</v>
      </c>
      <c r="AC362" s="7">
        <f t="shared" ca="1" si="198"/>
        <v>124.44180794436036</v>
      </c>
      <c r="AD362" s="7">
        <f t="shared" ca="1" si="199"/>
        <v>-34.441807944360363</v>
      </c>
      <c r="AE362" s="7">
        <f t="shared" ca="1" si="200"/>
        <v>8.4136958663993972E-3</v>
      </c>
      <c r="AF362" s="7">
        <f t="shared" ca="1" si="201"/>
        <v>-34.433394248493961</v>
      </c>
      <c r="AG362" s="7">
        <f ca="1">IF(AB362&gt;0,MOD(DEGREES(ACOS(((SIN(RADIANS(A362))*COS(RADIANS(AC362)))-SIN(RADIANS(S362)))/(COS(RADIANS(A362))*SIN(RADIANS(AC362)))))+180,360),MOD(540-DEGREES(ACOS(((SIN(RADIANS(A362))*COS(RADIANS(AC362)))-SIN(RADIANS(S362)))/(COS(RADIANS(#REF!))*SIN(RADIANS(AC362))))),360))</f>
        <v>270.71534674238006</v>
      </c>
    </row>
    <row r="363" spans="1:33" x14ac:dyDescent="0.2">
      <c r="A363" s="12">
        <f t="shared" ca="1" si="171"/>
        <v>-2</v>
      </c>
      <c r="B363" s="12">
        <f t="shared" ca="1" si="172"/>
        <v>-25</v>
      </c>
      <c r="C363" s="3">
        <f t="shared" ca="1" si="174"/>
        <v>6</v>
      </c>
      <c r="D363" s="2">
        <f t="shared" ca="1" si="173"/>
        <v>37254</v>
      </c>
      <c r="E363" s="5">
        <v>0</v>
      </c>
      <c r="F363" s="7">
        <f t="shared" ca="1" si="175"/>
        <v>2452272.25</v>
      </c>
      <c r="G363" s="7">
        <f t="shared" ca="1" si="176"/>
        <v>1.9911019849418208E-2</v>
      </c>
      <c r="H363" s="7">
        <f t="shared" ca="1" si="177"/>
        <v>277.27850279966935</v>
      </c>
      <c r="I363" s="7">
        <f t="shared" ca="1" si="178"/>
        <v>1074.3069148234601</v>
      </c>
      <c r="J363" s="7">
        <f t="shared" ca="1" si="179"/>
        <v>1.6707796950228539E-2</v>
      </c>
      <c r="K363" s="7">
        <f t="shared" ca="1" si="180"/>
        <v>-0.19394986433984196</v>
      </c>
      <c r="L363" s="7">
        <f t="shared" ca="1" si="181"/>
        <v>277.0845529353295</v>
      </c>
      <c r="M363" s="7">
        <f t="shared" ca="1" si="182"/>
        <v>1074.1129649591203</v>
      </c>
      <c r="N363" s="7">
        <f t="shared" ca="1" si="183"/>
        <v>0.98337843150871285</v>
      </c>
      <c r="O363" s="7">
        <f t="shared" ca="1" si="184"/>
        <v>277.07409170198702</v>
      </c>
      <c r="P363" s="7">
        <f t="shared" ca="1" si="185"/>
        <v>23.439032184829486</v>
      </c>
      <c r="Q363" s="7">
        <f t="shared" ca="1" si="186"/>
        <v>23.439187158820499</v>
      </c>
      <c r="R363" s="7">
        <f t="shared" ca="1" si="187"/>
        <v>-82.297002904595018</v>
      </c>
      <c r="S363" s="7">
        <f t="shared" ca="1" si="188"/>
        <v>-23.250228199507038</v>
      </c>
      <c r="T363" s="7">
        <f t="shared" ca="1" si="189"/>
        <v>4.3034136702709586E-2</v>
      </c>
      <c r="U363" s="7">
        <f t="shared" ca="1" si="190"/>
        <v>-1.743400229458939</v>
      </c>
      <c r="V363" s="7">
        <f t="shared" ca="1" si="191"/>
        <v>91.767054755138886</v>
      </c>
      <c r="W363" s="23">
        <f t="shared" ca="1" si="192"/>
        <v>0.82065513904823539</v>
      </c>
      <c r="X363" s="24">
        <f t="shared" ca="1" si="193"/>
        <v>0.56574665361729404</v>
      </c>
      <c r="Y363" s="24">
        <f t="shared" ca="1" si="194"/>
        <v>1.0755636244791766</v>
      </c>
      <c r="Z363" s="7">
        <f t="shared" ca="1" si="195"/>
        <v>734.13643804111109</v>
      </c>
      <c r="AA363" s="7">
        <f t="shared" ca="1" si="196"/>
        <v>978.25659977054102</v>
      </c>
      <c r="AB363" s="7">
        <f t="shared" ca="1" si="197"/>
        <v>64.564149942635254</v>
      </c>
      <c r="AC363" s="7">
        <f t="shared" ca="1" si="198"/>
        <v>65.910918930424259</v>
      </c>
      <c r="AD363" s="7">
        <f t="shared" ca="1" si="199"/>
        <v>24.089081069575741</v>
      </c>
      <c r="AE363" s="7">
        <f t="shared" ca="1" si="200"/>
        <v>3.5881157753987293E-2</v>
      </c>
      <c r="AF363" s="7">
        <f t="shared" ca="1" si="201"/>
        <v>24.124962227329728</v>
      </c>
      <c r="AG363" s="7">
        <f ca="1">IF(AB363&gt;0,MOD(DEGREES(ACOS(((SIN(RADIANS(A363))*COS(RADIANS(AC363)))-SIN(RADIANS(S363)))/(COS(RADIANS(A363))*SIN(RADIANS(AC363)))))+180,360),MOD(540-DEGREES(ACOS(((SIN(RADIANS(A363))*COS(RADIANS(AC363)))-SIN(RADIANS(S363)))/(COS(RADIANS(#REF!))*SIN(RADIANS(AC363))))),360))</f>
        <v>245.351169812986</v>
      </c>
    </row>
    <row r="364" spans="1:33" x14ac:dyDescent="0.2">
      <c r="A364" s="12">
        <f t="shared" ca="1" si="171"/>
        <v>2</v>
      </c>
      <c r="B364" s="12">
        <f t="shared" ca="1" si="172"/>
        <v>37</v>
      </c>
      <c r="C364" s="3">
        <f t="shared" ca="1" si="174"/>
        <v>-8</v>
      </c>
      <c r="D364" s="2">
        <f t="shared" ca="1" si="173"/>
        <v>38841</v>
      </c>
      <c r="E364" s="5">
        <v>0</v>
      </c>
      <c r="F364" s="7">
        <f t="shared" ca="1" si="175"/>
        <v>2453859.8333333335</v>
      </c>
      <c r="G364" s="7">
        <f t="shared" ca="1" si="176"/>
        <v>6.337668263746718E-2</v>
      </c>
      <c r="H364" s="7">
        <f t="shared" ca="1" si="177"/>
        <v>42.075825438247648</v>
      </c>
      <c r="I364" s="7">
        <f t="shared" ca="1" si="178"/>
        <v>2639.029494862199</v>
      </c>
      <c r="J364" s="7">
        <f t="shared" ca="1" si="179"/>
        <v>1.6705969325488255E-2</v>
      </c>
      <c r="K364" s="7">
        <f t="shared" ca="1" si="180"/>
        <v>1.6568284349716662</v>
      </c>
      <c r="L364" s="7">
        <f t="shared" ca="1" si="181"/>
        <v>43.732653873219313</v>
      </c>
      <c r="M364" s="7">
        <f t="shared" ca="1" si="182"/>
        <v>2640.6863232971709</v>
      </c>
      <c r="N364" s="7">
        <f t="shared" ca="1" si="183"/>
        <v>1.0083185346999668</v>
      </c>
      <c r="O364" s="7">
        <f t="shared" ca="1" si="184"/>
        <v>43.726758633431309</v>
      </c>
      <c r="P364" s="7">
        <f t="shared" ca="1" si="185"/>
        <v>23.438466949637235</v>
      </c>
      <c r="Q364" s="7">
        <f t="shared" ca="1" si="186"/>
        <v>23.441024588737211</v>
      </c>
      <c r="R364" s="7">
        <f t="shared" ca="1" si="187"/>
        <v>41.269332090406245</v>
      </c>
      <c r="S364" s="7">
        <f t="shared" ca="1" si="188"/>
        <v>15.960268373786359</v>
      </c>
      <c r="T364" s="7">
        <f t="shared" ca="1" si="189"/>
        <v>4.304107594692063E-2</v>
      </c>
      <c r="U364" s="7">
        <f t="shared" ca="1" si="190"/>
        <v>3.2010380309842676</v>
      </c>
      <c r="V364" s="7">
        <f t="shared" ca="1" si="191"/>
        <v>91.439268860947266</v>
      </c>
      <c r="W364" s="23">
        <f t="shared" ca="1" si="192"/>
        <v>6.1665945811816496E-2</v>
      </c>
      <c r="X364" s="24">
        <f t="shared" ca="1" si="193"/>
        <v>-0.19233202324637033</v>
      </c>
      <c r="Y364" s="24">
        <f t="shared" ca="1" si="194"/>
        <v>0.31566391487000334</v>
      </c>
      <c r="Z364" s="7">
        <f t="shared" ca="1" si="195"/>
        <v>731.51415088757813</v>
      </c>
      <c r="AA364" s="7">
        <f t="shared" ca="1" si="196"/>
        <v>631.20103803098425</v>
      </c>
      <c r="AB364" s="7">
        <f t="shared" ca="1" si="197"/>
        <v>-22.199740492253937</v>
      </c>
      <c r="AC364" s="7">
        <f t="shared" ca="1" si="198"/>
        <v>25.942124392651042</v>
      </c>
      <c r="AD364" s="7">
        <f t="shared" ca="1" si="199"/>
        <v>64.057875607348961</v>
      </c>
      <c r="AE364" s="7">
        <f t="shared" ca="1" si="200"/>
        <v>7.8490536914133727E-3</v>
      </c>
      <c r="AF364" s="7">
        <f t="shared" ca="1" si="201"/>
        <v>64.065724661040377</v>
      </c>
      <c r="AG364" s="7" t="e">
        <f ca="1">IF(AB364&gt;0,MOD(DEGREES(ACOS(((SIN(RADIANS(A364))*COS(RADIANS(AC364)))-SIN(RADIANS(S364)))/(COS(RADIANS(A364))*SIN(RADIANS(AC364)))))+180,360),MOD(540-DEGREES(ACOS(((SIN(RADIANS(A364))*COS(RADIANS(AC364)))-SIN(RADIANS(S364)))/(COS(RADIANS(#REF!))*SIN(RADIANS(AC364))))),360))</f>
        <v>#REF!</v>
      </c>
    </row>
    <row r="365" spans="1:33" x14ac:dyDescent="0.2">
      <c r="A365" s="12">
        <f t="shared" ca="1" si="171"/>
        <v>-62</v>
      </c>
      <c r="B365" s="12">
        <f t="shared" ca="1" si="172"/>
        <v>-75</v>
      </c>
      <c r="C365" s="3">
        <f t="shared" ca="1" si="174"/>
        <v>-4</v>
      </c>
      <c r="D365" s="2">
        <f t="shared" ca="1" si="173"/>
        <v>38167</v>
      </c>
      <c r="E365" s="5">
        <v>0</v>
      </c>
      <c r="F365" s="7">
        <f t="shared" ca="1" si="175"/>
        <v>2453185.6666666665</v>
      </c>
      <c r="G365" s="7">
        <f t="shared" ca="1" si="176"/>
        <v>4.4919005247543095E-2</v>
      </c>
      <c r="H365" s="7">
        <f t="shared" ca="1" si="177"/>
        <v>97.585229521132987</v>
      </c>
      <c r="I365" s="7">
        <f t="shared" ca="1" si="178"/>
        <v>1974.5706385729545</v>
      </c>
      <c r="J365" s="7">
        <f t="shared" ca="1" si="179"/>
        <v>1.670674548413166E-2</v>
      </c>
      <c r="K365" s="7">
        <f t="shared" ca="1" si="180"/>
        <v>0.1774517247516571</v>
      </c>
      <c r="L365" s="7">
        <f t="shared" ca="1" si="181"/>
        <v>97.76268124588465</v>
      </c>
      <c r="M365" s="7">
        <f t="shared" ca="1" si="182"/>
        <v>1974.7480902977061</v>
      </c>
      <c r="N365" s="7">
        <f t="shared" ca="1" si="183"/>
        <v>1.0166352652825505</v>
      </c>
      <c r="O365" s="7">
        <f t="shared" ca="1" si="184"/>
        <v>97.754037841848316</v>
      </c>
      <c r="P365" s="7">
        <f t="shared" ca="1" si="185"/>
        <v>23.438706976595334</v>
      </c>
      <c r="Q365" s="7">
        <f t="shared" ca="1" si="186"/>
        <v>23.440719860215868</v>
      </c>
      <c r="R365" s="7">
        <f t="shared" ca="1" si="187"/>
        <v>98.441879374096018</v>
      </c>
      <c r="S365" s="7">
        <f t="shared" ca="1" si="188"/>
        <v>23.213764451996273</v>
      </c>
      <c r="T365" s="7">
        <f t="shared" ca="1" si="189"/>
        <v>4.3039925066238195E-2</v>
      </c>
      <c r="U365" s="7">
        <f t="shared" ca="1" si="190"/>
        <v>-3.4582647875625212</v>
      </c>
      <c r="V365" s="7">
        <f t="shared" ca="1" si="191"/>
        <v>39.383128085229735</v>
      </c>
      <c r="W365" s="23">
        <f t="shared" ca="1" si="192"/>
        <v>0.54406823943580729</v>
      </c>
      <c r="X365" s="24">
        <f t="shared" ca="1" si="193"/>
        <v>0.43467066142128025</v>
      </c>
      <c r="Y365" s="24">
        <f t="shared" ca="1" si="194"/>
        <v>0.65346581745033427</v>
      </c>
      <c r="Z365" s="7">
        <f t="shared" ca="1" si="195"/>
        <v>315.06502468183788</v>
      </c>
      <c r="AA365" s="7">
        <f t="shared" ca="1" si="196"/>
        <v>1376.5417352124375</v>
      </c>
      <c r="AB365" s="7">
        <f t="shared" ca="1" si="197"/>
        <v>164.13543380310938</v>
      </c>
      <c r="AC365" s="7">
        <f t="shared" ca="1" si="198"/>
        <v>139.7342004632122</v>
      </c>
      <c r="AD365" s="7">
        <f t="shared" ca="1" si="199"/>
        <v>-49.734200463212204</v>
      </c>
      <c r="AE365" s="7">
        <f t="shared" ca="1" si="200"/>
        <v>4.8873975928352227E-3</v>
      </c>
      <c r="AF365" s="7">
        <f t="shared" ca="1" si="201"/>
        <v>-49.729313065619365</v>
      </c>
      <c r="AG365" s="7">
        <f ca="1">IF(AB365&gt;0,MOD(DEGREES(ACOS(((SIN(RADIANS(A365))*COS(RADIANS(AC365)))-SIN(RADIANS(S365)))/(COS(RADIANS(A365))*SIN(RADIANS(AC365)))))+180,360),MOD(540-DEGREES(ACOS(((SIN(RADIANS(A365))*COS(RADIANS(AC365)))-SIN(RADIANS(S365)))/(COS(RADIANS(#REF!))*SIN(RADIANS(AC365))))),360))</f>
        <v>202.87390361798759</v>
      </c>
    </row>
    <row r="366" spans="1:33" x14ac:dyDescent="0.2">
      <c r="A366" s="12">
        <f t="shared" ca="1" si="171"/>
        <v>-9</v>
      </c>
      <c r="B366" s="12">
        <f t="shared" ca="1" si="172"/>
        <v>179</v>
      </c>
      <c r="C366" s="3">
        <f t="shared" ca="1" si="174"/>
        <v>-6</v>
      </c>
      <c r="D366" s="2">
        <f t="shared" ca="1" si="173"/>
        <v>43300</v>
      </c>
      <c r="E366" s="5">
        <v>0</v>
      </c>
      <c r="F366" s="7">
        <f t="shared" ca="1" si="175"/>
        <v>2458318.75</v>
      </c>
      <c r="G366" s="7">
        <f t="shared" ca="1" si="176"/>
        <v>0.18545516769336071</v>
      </c>
      <c r="H366" s="7">
        <f t="shared" ca="1" si="177"/>
        <v>116.99527634087463</v>
      </c>
      <c r="I366" s="7">
        <f t="shared" ca="1" si="178"/>
        <v>7033.7390130473768</v>
      </c>
      <c r="J366" s="7">
        <f t="shared" ca="1" si="179"/>
        <v>1.6700833663444117E-2</v>
      </c>
      <c r="K366" s="7">
        <f t="shared" ca="1" si="180"/>
        <v>-0.44547910555563769</v>
      </c>
      <c r="L366" s="7">
        <f t="shared" ca="1" si="181"/>
        <v>116.54979723531899</v>
      </c>
      <c r="M366" s="7">
        <f t="shared" ca="1" si="182"/>
        <v>7033.2935339418209</v>
      </c>
      <c r="N366" s="7">
        <f t="shared" ca="1" si="183"/>
        <v>1.0162393757999002</v>
      </c>
      <c r="O366" s="7">
        <f t="shared" ca="1" si="184"/>
        <v>116.54025709633241</v>
      </c>
      <c r="P366" s="7">
        <f t="shared" ca="1" si="185"/>
        <v>23.436879418776769</v>
      </c>
      <c r="Q366" s="7">
        <f t="shared" ca="1" si="186"/>
        <v>23.435362263669763</v>
      </c>
      <c r="R366" s="7">
        <f t="shared" ca="1" si="187"/>
        <v>118.56228823344874</v>
      </c>
      <c r="S366" s="7">
        <f t="shared" ca="1" si="188"/>
        <v>20.842688931462138</v>
      </c>
      <c r="T366" s="7">
        <f t="shared" ca="1" si="189"/>
        <v>4.3019693532779131E-2</v>
      </c>
      <c r="U366" s="7">
        <f t="shared" ca="1" si="190"/>
        <v>-6.303991507376784</v>
      </c>
      <c r="V366" s="7">
        <f t="shared" ca="1" si="191"/>
        <v>87.446644364332926</v>
      </c>
      <c r="W366" s="23">
        <f t="shared" ca="1" si="192"/>
        <v>-0.24284445034209945</v>
      </c>
      <c r="X366" s="24">
        <f t="shared" ca="1" si="193"/>
        <v>-0.4857517957985798</v>
      </c>
      <c r="Y366" s="24">
        <f t="shared" ca="1" si="194"/>
        <v>6.2895114380900896E-5</v>
      </c>
      <c r="Z366" s="7">
        <f t="shared" ca="1" si="195"/>
        <v>699.57315491466341</v>
      </c>
      <c r="AA366" s="7">
        <f t="shared" ca="1" si="196"/>
        <v>1069.6960084926232</v>
      </c>
      <c r="AB366" s="7">
        <f t="shared" ca="1" si="197"/>
        <v>87.424002123155788</v>
      </c>
      <c r="AC366" s="7">
        <f t="shared" ca="1" si="198"/>
        <v>90.812118752348667</v>
      </c>
      <c r="AD366" s="7">
        <f t="shared" ca="1" si="199"/>
        <v>-0.81211875234866682</v>
      </c>
      <c r="AE366" s="7">
        <f t="shared" ca="1" si="200"/>
        <v>0.40705193283007046</v>
      </c>
      <c r="AF366" s="7">
        <f t="shared" ca="1" si="201"/>
        <v>-0.40506681951859635</v>
      </c>
      <c r="AG366" s="7">
        <f ca="1">IF(AB366&gt;0,MOD(DEGREES(ACOS(((SIN(RADIANS(A366))*COS(RADIANS(AC366)))-SIN(RADIANS(S366)))/(COS(RADIANS(A366))*SIN(RADIANS(AC366)))))+180,360),MOD(540-DEGREES(ACOS(((SIN(RADIANS(A366))*COS(RADIANS(AC366)))-SIN(RADIANS(S366)))/(COS(RADIANS(#REF!))*SIN(RADIANS(AC366))))),360))</f>
        <v>290.97923478773578</v>
      </c>
    </row>
    <row r="367" spans="1:33" x14ac:dyDescent="0.2">
      <c r="A367" s="12">
        <f t="shared" ca="1" si="171"/>
        <v>31</v>
      </c>
      <c r="B367" s="12">
        <f t="shared" ca="1" si="172"/>
        <v>-76</v>
      </c>
      <c r="C367" s="3">
        <f t="shared" ca="1" si="174"/>
        <v>1</v>
      </c>
      <c r="D367" s="2">
        <f t="shared" ca="1" si="173"/>
        <v>42847</v>
      </c>
      <c r="E367" s="5">
        <v>0</v>
      </c>
      <c r="F367" s="7">
        <f t="shared" ca="1" si="175"/>
        <v>2457865.4583333335</v>
      </c>
      <c r="G367" s="7">
        <f t="shared" ca="1" si="176"/>
        <v>0.17304471822952741</v>
      </c>
      <c r="H367" s="7">
        <f t="shared" ca="1" si="177"/>
        <v>30.209540357584956</v>
      </c>
      <c r="I367" s="7">
        <f t="shared" ca="1" si="178"/>
        <v>6586.9746193611718</v>
      </c>
      <c r="J367" s="7">
        <f t="shared" ca="1" si="179"/>
        <v>1.6701355925214864E-2</v>
      </c>
      <c r="K367" s="7">
        <f t="shared" ca="1" si="180"/>
        <v>1.8190554766878451</v>
      </c>
      <c r="L367" s="7">
        <f t="shared" ca="1" si="181"/>
        <v>32.028595834272799</v>
      </c>
      <c r="M367" s="7">
        <f t="shared" ca="1" si="182"/>
        <v>6588.7936748378597</v>
      </c>
      <c r="N367" s="7">
        <f t="shared" ca="1" si="183"/>
        <v>1.0051302143579954</v>
      </c>
      <c r="O367" s="7">
        <f t="shared" ca="1" si="184"/>
        <v>32.020541019701369</v>
      </c>
      <c r="P367" s="7">
        <f t="shared" ca="1" si="185"/>
        <v>23.43704080645648</v>
      </c>
      <c r="Q367" s="7">
        <f t="shared" ca="1" si="186"/>
        <v>23.434816048392335</v>
      </c>
      <c r="R367" s="7">
        <f t="shared" ca="1" si="187"/>
        <v>29.84648443331719</v>
      </c>
      <c r="S367" s="7">
        <f t="shared" ca="1" si="188"/>
        <v>12.173499891213236</v>
      </c>
      <c r="T367" s="7">
        <f t="shared" ca="1" si="189"/>
        <v>4.3017631185771829E-2</v>
      </c>
      <c r="U367" s="7">
        <f t="shared" ca="1" si="190"/>
        <v>1.4255928558458206</v>
      </c>
      <c r="V367" s="7">
        <f t="shared" ca="1" si="191"/>
        <v>98.451406858729996</v>
      </c>
      <c r="W367" s="23">
        <f t="shared" ca="1" si="192"/>
        <v>0.75178778273899582</v>
      </c>
      <c r="X367" s="24">
        <f t="shared" ca="1" si="193"/>
        <v>0.47831165257585695</v>
      </c>
      <c r="Y367" s="24">
        <f t="shared" ca="1" si="194"/>
        <v>1.0252639129021346</v>
      </c>
      <c r="Z367" s="7">
        <f t="shared" ca="1" si="195"/>
        <v>787.61125486983997</v>
      </c>
      <c r="AA367" s="7">
        <f t="shared" ca="1" si="196"/>
        <v>1077.4255928558459</v>
      </c>
      <c r="AB367" s="7">
        <f t="shared" ca="1" si="197"/>
        <v>89.356398213961484</v>
      </c>
      <c r="AC367" s="7">
        <f t="shared" ca="1" si="198"/>
        <v>83.222195656381842</v>
      </c>
      <c r="AD367" s="7">
        <f t="shared" ca="1" si="199"/>
        <v>6.7778043436181576</v>
      </c>
      <c r="AE367" s="7">
        <f t="shared" ca="1" si="200"/>
        <v>0.12521717876158761</v>
      </c>
      <c r="AF367" s="7">
        <f t="shared" ca="1" si="201"/>
        <v>6.9030215223797455</v>
      </c>
      <c r="AG367" s="7">
        <f ca="1">IF(AB367&gt;0,MOD(DEGREES(ACOS(((SIN(RADIANS(A367))*COS(RADIANS(AC367)))-SIN(RADIANS(S367)))/(COS(RADIANS(A367))*SIN(RADIANS(AC367)))))+180,360),MOD(540-DEGREES(ACOS(((SIN(RADIANS(A367))*COS(RADIANS(AC367)))-SIN(RADIANS(S367)))/(COS(RADIANS(#REF!))*SIN(RADIANS(AC367))))),360))</f>
        <v>280.15608332872159</v>
      </c>
    </row>
    <row r="368" spans="1:33" x14ac:dyDescent="0.2">
      <c r="A368" s="12">
        <f t="shared" ca="1" si="171"/>
        <v>53</v>
      </c>
      <c r="B368" s="12">
        <f t="shared" ca="1" si="172"/>
        <v>-136</v>
      </c>
      <c r="C368" s="3">
        <f t="shared" ca="1" si="174"/>
        <v>0</v>
      </c>
      <c r="D368" s="2">
        <f t="shared" ca="1" si="173"/>
        <v>37626</v>
      </c>
      <c r="E368" s="5">
        <v>0</v>
      </c>
      <c r="F368" s="7">
        <f t="shared" ca="1" si="175"/>
        <v>2452644.5</v>
      </c>
      <c r="G368" s="7">
        <f t="shared" ca="1" si="176"/>
        <v>3.0102669404517453E-2</v>
      </c>
      <c r="H368" s="7">
        <f t="shared" ca="1" si="177"/>
        <v>284.18573277536689</v>
      </c>
      <c r="I368" s="7">
        <f t="shared" ca="1" si="178"/>
        <v>1441.1966196171895</v>
      </c>
      <c r="J368" s="7">
        <f t="shared" ca="1" si="179"/>
        <v>1.6707368459274414E-2</v>
      </c>
      <c r="K368" s="7">
        <f t="shared" ca="1" si="180"/>
        <v>4.0833267331828009E-2</v>
      </c>
      <c r="L368" s="7">
        <f t="shared" ca="1" si="181"/>
        <v>284.22656604269872</v>
      </c>
      <c r="M368" s="7">
        <f t="shared" ca="1" si="182"/>
        <v>1441.2374528845214</v>
      </c>
      <c r="N368" s="7">
        <f t="shared" ca="1" si="183"/>
        <v>0.98329740097755525</v>
      </c>
      <c r="O368" s="7">
        <f t="shared" ca="1" si="184"/>
        <v>284.21648200598224</v>
      </c>
      <c r="P368" s="7">
        <f t="shared" ca="1" si="185"/>
        <v>23.438899650846288</v>
      </c>
      <c r="Q368" s="7">
        <f t="shared" ca="1" si="186"/>
        <v>23.439907429840623</v>
      </c>
      <c r="R368" s="7">
        <f t="shared" ca="1" si="187"/>
        <v>-74.563465625075324</v>
      </c>
      <c r="S368" s="7">
        <f t="shared" ca="1" si="188"/>
        <v>-22.681285617177455</v>
      </c>
      <c r="T368" s="7">
        <f t="shared" ca="1" si="189"/>
        <v>4.3036856808580472E-2</v>
      </c>
      <c r="U368" s="7">
        <f t="shared" ca="1" si="190"/>
        <v>-5.0397730102977709</v>
      </c>
      <c r="V368" s="7">
        <f t="shared" ca="1" si="191"/>
        <v>58.100981461196277</v>
      </c>
      <c r="W368" s="23">
        <f t="shared" ca="1" si="192"/>
        <v>0.88127762014604005</v>
      </c>
      <c r="X368" s="24">
        <f t="shared" ca="1" si="193"/>
        <v>0.71988600497605038</v>
      </c>
      <c r="Y368" s="24">
        <f t="shared" ca="1" si="194"/>
        <v>1.0426692353160296</v>
      </c>
      <c r="Z368" s="7">
        <f t="shared" ca="1" si="195"/>
        <v>464.80785168957021</v>
      </c>
      <c r="AA368" s="7">
        <f t="shared" ca="1" si="196"/>
        <v>890.96022698970228</v>
      </c>
      <c r="AB368" s="7">
        <f t="shared" ca="1" si="197"/>
        <v>42.740056747425569</v>
      </c>
      <c r="AC368" s="7">
        <f t="shared" ca="1" si="198"/>
        <v>84.26904411154328</v>
      </c>
      <c r="AD368" s="7">
        <f t="shared" ca="1" si="199"/>
        <v>5.7309558884567195</v>
      </c>
      <c r="AE368" s="7">
        <f t="shared" ca="1" si="200"/>
        <v>0.14392156063882794</v>
      </c>
      <c r="AF368" s="7">
        <f t="shared" ca="1" si="201"/>
        <v>5.8748774490955471</v>
      </c>
      <c r="AG368" s="7">
        <f ca="1">IF(AB368&gt;0,MOD(DEGREES(ACOS(((SIN(RADIANS(A368))*COS(RADIANS(AC368)))-SIN(RADIANS(S368)))/(COS(RADIANS(A368))*SIN(RADIANS(AC368)))))+180,360),MOD(540-DEGREES(ACOS(((SIN(RADIANS(A368))*COS(RADIANS(AC368)))-SIN(RADIANS(S368)))/(COS(RADIANS(#REF!))*SIN(RADIANS(AC368))))),360))</f>
        <v>219.00093222855963</v>
      </c>
    </row>
    <row r="369" spans="1:33" x14ac:dyDescent="0.2">
      <c r="A369" s="12">
        <f t="shared" ca="1" si="171"/>
        <v>-20</v>
      </c>
      <c r="B369" s="12">
        <f t="shared" ca="1" si="172"/>
        <v>168</v>
      </c>
      <c r="C369" s="3">
        <f t="shared" ca="1" si="174"/>
        <v>7</v>
      </c>
      <c r="D369" s="2">
        <f t="shared" ca="1" si="173"/>
        <v>36772</v>
      </c>
      <c r="E369" s="5">
        <v>0</v>
      </c>
      <c r="F369" s="7">
        <f t="shared" ca="1" si="175"/>
        <v>2451790.2083333335</v>
      </c>
      <c r="G369" s="7">
        <f t="shared" ca="1" si="176"/>
        <v>6.7134382842844228E-3</v>
      </c>
      <c r="H369" s="7">
        <f t="shared" ca="1" si="177"/>
        <v>162.15540645409885</v>
      </c>
      <c r="I369" s="7">
        <f t="shared" ca="1" si="178"/>
        <v>599.206512407839</v>
      </c>
      <c r="J369" s="7">
        <f t="shared" ca="1" si="179"/>
        <v>1.6708351781484443E-2</v>
      </c>
      <c r="K369" s="7">
        <f t="shared" ca="1" si="180"/>
        <v>-1.6270779245691362</v>
      </c>
      <c r="L369" s="7">
        <f t="shared" ca="1" si="181"/>
        <v>160.52832852952972</v>
      </c>
      <c r="M369" s="7">
        <f t="shared" ca="1" si="182"/>
        <v>597.57943448326989</v>
      </c>
      <c r="N369" s="7">
        <f t="shared" ca="1" si="183"/>
        <v>1.0087581484738515</v>
      </c>
      <c r="O369" s="7">
        <f t="shared" ca="1" si="184"/>
        <v>160.5182083209323</v>
      </c>
      <c r="P369" s="7">
        <f t="shared" ca="1" si="185"/>
        <v>23.439203808433522</v>
      </c>
      <c r="Q369" s="7">
        <f t="shared" ca="1" si="186"/>
        <v>23.438242525200383</v>
      </c>
      <c r="R369" s="7">
        <f t="shared" ca="1" si="187"/>
        <v>162.01802538873275</v>
      </c>
      <c r="S369" s="7">
        <f t="shared" ca="1" si="188"/>
        <v>7.6230980714141721</v>
      </c>
      <c r="T369" s="7">
        <f t="shared" ca="1" si="189"/>
        <v>4.3030569431795548E-2</v>
      </c>
      <c r="U369" s="7">
        <f t="shared" ca="1" si="190"/>
        <v>0.4964081067928236</v>
      </c>
      <c r="V369" s="7">
        <f t="shared" ca="1" si="191"/>
        <v>88.102916980108873</v>
      </c>
      <c r="W369" s="23">
        <f t="shared" ca="1" si="192"/>
        <v>0.3246552721480605</v>
      </c>
      <c r="X369" s="24">
        <f t="shared" ca="1" si="193"/>
        <v>7.992494720331364E-2</v>
      </c>
      <c r="Y369" s="24">
        <f t="shared" ca="1" si="194"/>
        <v>0.56938559709280734</v>
      </c>
      <c r="Z369" s="7">
        <f t="shared" ca="1" si="195"/>
        <v>704.82333584087098</v>
      </c>
      <c r="AA369" s="7">
        <f t="shared" ca="1" si="196"/>
        <v>252.49640810679284</v>
      </c>
      <c r="AB369" s="7">
        <f t="shared" ca="1" si="197"/>
        <v>-116.87589797330179</v>
      </c>
      <c r="AC369" s="7">
        <f t="shared" ca="1" si="198"/>
        <v>117.80175407476466</v>
      </c>
      <c r="AD369" s="7">
        <f t="shared" ca="1" si="199"/>
        <v>-27.801754074764659</v>
      </c>
      <c r="AE369" s="7">
        <f t="shared" ca="1" si="200"/>
        <v>1.0942966747608793E-2</v>
      </c>
      <c r="AF369" s="7">
        <f t="shared" ca="1" si="201"/>
        <v>-27.790811108017049</v>
      </c>
      <c r="AG369" s="7" t="e">
        <f ca="1">IF(AB369&gt;0,MOD(DEGREES(ACOS(((SIN(RADIANS(A369))*COS(RADIANS(AC369)))-SIN(RADIANS(S369)))/(COS(RADIANS(A369))*SIN(RADIANS(AC369)))))+180,360),MOD(540-DEGREES(ACOS(((SIN(RADIANS(A369))*COS(RADIANS(AC369)))-SIN(RADIANS(S369)))/(COS(RADIANS(#REF!))*SIN(RADIANS(AC369))))),360))</f>
        <v>#REF!</v>
      </c>
    </row>
    <row r="370" spans="1:33" x14ac:dyDescent="0.2">
      <c r="A370" s="12">
        <f t="shared" ca="1" si="171"/>
        <v>-47</v>
      </c>
      <c r="B370" s="12">
        <f t="shared" ca="1" si="172"/>
        <v>-178</v>
      </c>
      <c r="C370" s="3">
        <f t="shared" ca="1" si="174"/>
        <v>-6</v>
      </c>
      <c r="D370" s="2">
        <f t="shared" ca="1" si="173"/>
        <v>36695</v>
      </c>
      <c r="E370" s="5">
        <v>0</v>
      </c>
      <c r="F370" s="7">
        <f t="shared" ca="1" si="175"/>
        <v>2451713.75</v>
      </c>
      <c r="G370" s="7">
        <f t="shared" ca="1" si="176"/>
        <v>4.6201232032854209E-3</v>
      </c>
      <c r="H370" s="7">
        <f t="shared" ca="1" si="177"/>
        <v>86.794452034192659</v>
      </c>
      <c r="I370" s="7">
        <f t="shared" ca="1" si="178"/>
        <v>523.84915753778694</v>
      </c>
      <c r="J370" s="7">
        <f t="shared" ca="1" si="179"/>
        <v>1.6708439781176424E-2</v>
      </c>
      <c r="K370" s="7">
        <f t="shared" ca="1" si="180"/>
        <v>0.52210584790357084</v>
      </c>
      <c r="L370" s="7">
        <f t="shared" ca="1" si="181"/>
        <v>87.316557882096234</v>
      </c>
      <c r="M370" s="7">
        <f t="shared" ca="1" si="182"/>
        <v>524.37126338569055</v>
      </c>
      <c r="N370" s="7">
        <f t="shared" ca="1" si="183"/>
        <v>1.0160711294374483</v>
      </c>
      <c r="O370" s="7">
        <f t="shared" ca="1" si="184"/>
        <v>87.306575459065087</v>
      </c>
      <c r="P370" s="7">
        <f t="shared" ca="1" si="185"/>
        <v>23.439231030255506</v>
      </c>
      <c r="Q370" s="7">
        <f t="shared" ca="1" si="186"/>
        <v>23.438104623344309</v>
      </c>
      <c r="R370" s="7">
        <f t="shared" ca="1" si="187"/>
        <v>87.064762527609588</v>
      </c>
      <c r="S370" s="7">
        <f t="shared" ca="1" si="188"/>
        <v>23.410666805456977</v>
      </c>
      <c r="T370" s="7">
        <f t="shared" ca="1" si="189"/>
        <v>4.3030048678963574E-2</v>
      </c>
      <c r="U370" s="7">
        <f t="shared" ca="1" si="190"/>
        <v>-1.121556258663875</v>
      </c>
      <c r="V370" s="7">
        <f t="shared" ca="1" si="191"/>
        <v>63.828253852464442</v>
      </c>
      <c r="W370" s="23">
        <f t="shared" ca="1" si="192"/>
        <v>0.74522330295740558</v>
      </c>
      <c r="X370" s="24">
        <f t="shared" ca="1" si="193"/>
        <v>0.56792259781167098</v>
      </c>
      <c r="Y370" s="24">
        <f t="shared" ca="1" si="194"/>
        <v>0.92252400810314017</v>
      </c>
      <c r="Z370" s="7">
        <f t="shared" ca="1" si="195"/>
        <v>510.62603081971554</v>
      </c>
      <c r="AA370" s="7">
        <f t="shared" ca="1" si="196"/>
        <v>1086.878443741336</v>
      </c>
      <c r="AB370" s="7">
        <f t="shared" ca="1" si="197"/>
        <v>91.719610935334003</v>
      </c>
      <c r="AC370" s="7">
        <f t="shared" ca="1" si="198"/>
        <v>108.02075401374522</v>
      </c>
      <c r="AD370" s="7">
        <f t="shared" ca="1" si="199"/>
        <v>-18.020754013745218</v>
      </c>
      <c r="AE370" s="7">
        <f t="shared" ca="1" si="200"/>
        <v>1.773637116416112E-2</v>
      </c>
      <c r="AF370" s="7">
        <f t="shared" ca="1" si="201"/>
        <v>-18.003017642581057</v>
      </c>
      <c r="AG370" s="7">
        <f ca="1">IF(AB370&gt;0,MOD(DEGREES(ACOS(((SIN(RADIANS(A370))*COS(RADIANS(AC370)))-SIN(RADIANS(S370)))/(COS(RADIANS(A370))*SIN(RADIANS(AC370)))))+180,360),MOD(540-DEGREES(ACOS(((SIN(RADIANS(A370))*COS(RADIANS(AC370)))-SIN(RADIANS(S370)))/(COS(RADIANS(#REF!))*SIN(RADIANS(AC370))))),360))</f>
        <v>285.2938791080079</v>
      </c>
    </row>
    <row r="371" spans="1:33" x14ac:dyDescent="0.2">
      <c r="A371" s="12">
        <f t="shared" ca="1" si="171"/>
        <v>41</v>
      </c>
      <c r="B371" s="12">
        <f t="shared" ca="1" si="172"/>
        <v>-52</v>
      </c>
      <c r="C371" s="3">
        <f t="shared" ca="1" si="174"/>
        <v>-11</v>
      </c>
      <c r="D371" s="2">
        <f t="shared" ca="1" si="173"/>
        <v>40381</v>
      </c>
      <c r="E371" s="5">
        <v>0</v>
      </c>
      <c r="F371" s="7">
        <f t="shared" ca="1" si="175"/>
        <v>2455399.9583333335</v>
      </c>
      <c r="G371" s="7">
        <f t="shared" ca="1" si="176"/>
        <v>0.10554300707278545</v>
      </c>
      <c r="H371" s="7">
        <f t="shared" ca="1" si="177"/>
        <v>120.09596817085458</v>
      </c>
      <c r="I371" s="7">
        <f t="shared" ca="1" si="178"/>
        <v>4156.9771276589154</v>
      </c>
      <c r="J371" s="7">
        <f t="shared" ca="1" si="179"/>
        <v>1.6704195877259034E-2</v>
      </c>
      <c r="K371" s="7">
        <f t="shared" ca="1" si="180"/>
        <v>-0.54795962872009407</v>
      </c>
      <c r="L371" s="7">
        <f t="shared" ca="1" si="181"/>
        <v>119.54800854213448</v>
      </c>
      <c r="M371" s="7">
        <f t="shared" ca="1" si="182"/>
        <v>4156.4291680301949</v>
      </c>
      <c r="N371" s="7">
        <f t="shared" ca="1" si="183"/>
        <v>1.0160005159745475</v>
      </c>
      <c r="O371" s="7">
        <f t="shared" ca="1" si="184"/>
        <v>119.54701221845971</v>
      </c>
      <c r="P371" s="7">
        <f t="shared" ca="1" si="185"/>
        <v>23.437918611023107</v>
      </c>
      <c r="Q371" s="7">
        <f t="shared" ca="1" si="186"/>
        <v>23.438402935368295</v>
      </c>
      <c r="R371" s="7">
        <f t="shared" ca="1" si="187"/>
        <v>121.70922851283891</v>
      </c>
      <c r="S371" s="7">
        <f t="shared" ca="1" si="188"/>
        <v>20.244952490872436</v>
      </c>
      <c r="T371" s="7">
        <f t="shared" ca="1" si="189"/>
        <v>4.3031175186086477E-2</v>
      </c>
      <c r="U371" s="7">
        <f t="shared" ca="1" si="190"/>
        <v>-6.4536148317382622</v>
      </c>
      <c r="V371" s="7">
        <f t="shared" ca="1" si="191"/>
        <v>109.94642687697849</v>
      </c>
      <c r="W371" s="23">
        <f t="shared" ca="1" si="192"/>
        <v>0.19059278807759603</v>
      </c>
      <c r="X371" s="24">
        <f t="shared" ca="1" si="193"/>
        <v>-0.11481395324734425</v>
      </c>
      <c r="Y371" s="24">
        <f t="shared" ca="1" si="194"/>
        <v>0.49599952940253633</v>
      </c>
      <c r="Z371" s="7">
        <f t="shared" ca="1" si="195"/>
        <v>879.57141501582794</v>
      </c>
      <c r="AA371" s="7">
        <f t="shared" ca="1" si="196"/>
        <v>445.54638516826174</v>
      </c>
      <c r="AB371" s="7">
        <f t="shared" ca="1" si="197"/>
        <v>-68.613403707934566</v>
      </c>
      <c r="AC371" s="7">
        <f t="shared" ca="1" si="198"/>
        <v>60.972553315355576</v>
      </c>
      <c r="AD371" s="7">
        <f t="shared" ca="1" si="199"/>
        <v>29.027446684644424</v>
      </c>
      <c r="AE371" s="7">
        <f t="shared" ca="1" si="200"/>
        <v>2.8969135395510364E-2</v>
      </c>
      <c r="AF371" s="7">
        <f t="shared" ca="1" si="201"/>
        <v>29.056415820039934</v>
      </c>
      <c r="AG371" s="7" t="e">
        <f ca="1">IF(AB371&gt;0,MOD(DEGREES(ACOS(((SIN(RADIANS(A371))*COS(RADIANS(AC371)))-SIN(RADIANS(S371)))/(COS(RADIANS(A371))*SIN(RADIANS(AC371)))))+180,360),MOD(540-DEGREES(ACOS(((SIN(RADIANS(A371))*COS(RADIANS(AC371)))-SIN(RADIANS(S371)))/(COS(RADIANS(#REF!))*SIN(RADIANS(AC371))))),360))</f>
        <v>#REF!</v>
      </c>
    </row>
    <row r="372" spans="1:33" x14ac:dyDescent="0.2">
      <c r="A372" s="12">
        <f t="shared" ca="1" si="171"/>
        <v>-61</v>
      </c>
      <c r="B372" s="12">
        <f t="shared" ca="1" si="172"/>
        <v>-114</v>
      </c>
      <c r="C372" s="3">
        <f t="shared" ca="1" si="174"/>
        <v>2</v>
      </c>
      <c r="D372" s="2">
        <f t="shared" ca="1" si="173"/>
        <v>43283</v>
      </c>
      <c r="E372" s="5">
        <v>0</v>
      </c>
      <c r="F372" s="7">
        <f t="shared" ca="1" si="175"/>
        <v>2458301.4166666665</v>
      </c>
      <c r="G372" s="7">
        <f t="shared" ca="1" si="176"/>
        <v>0.18498060689025356</v>
      </c>
      <c r="H372" s="7">
        <f t="shared" ca="1" si="177"/>
        <v>99.910722044574868</v>
      </c>
      <c r="I372" s="7">
        <f t="shared" ca="1" si="178"/>
        <v>7016.6552748576796</v>
      </c>
      <c r="J372" s="7">
        <f t="shared" ca="1" si="179"/>
        <v>1.6700853634829736E-2</v>
      </c>
      <c r="K372" s="7">
        <f t="shared" ca="1" si="180"/>
        <v>0.10937580309287349</v>
      </c>
      <c r="L372" s="7">
        <f t="shared" ca="1" si="181"/>
        <v>100.02009784766774</v>
      </c>
      <c r="M372" s="7">
        <f t="shared" ca="1" si="182"/>
        <v>7016.7646506607725</v>
      </c>
      <c r="N372" s="7">
        <f t="shared" ca="1" si="183"/>
        <v>1.0166743662186446</v>
      </c>
      <c r="O372" s="7">
        <f t="shared" ca="1" si="184"/>
        <v>100.01060358177567</v>
      </c>
      <c r="P372" s="7">
        <f t="shared" ca="1" si="185"/>
        <v>23.43688559004876</v>
      </c>
      <c r="Q372" s="7">
        <f t="shared" ca="1" si="186"/>
        <v>23.43533559827754</v>
      </c>
      <c r="R372" s="7">
        <f t="shared" ca="1" si="187"/>
        <v>100.88996337442258</v>
      </c>
      <c r="S372" s="7">
        <f t="shared" ca="1" si="188"/>
        <v>23.057758001281204</v>
      </c>
      <c r="T372" s="7">
        <f t="shared" ca="1" si="189"/>
        <v>4.3019592850918394E-2</v>
      </c>
      <c r="U372" s="7">
        <f t="shared" ca="1" si="190"/>
        <v>-3.951981930472642</v>
      </c>
      <c r="V372" s="7">
        <f t="shared" ca="1" si="191"/>
        <v>42.664962004744716</v>
      </c>
      <c r="W372" s="23">
        <f t="shared" ca="1" si="192"/>
        <v>0.90274443189616149</v>
      </c>
      <c r="X372" s="24">
        <f t="shared" ca="1" si="193"/>
        <v>0.78423064854964841</v>
      </c>
      <c r="Y372" s="24">
        <f t="shared" ca="1" si="194"/>
        <v>1.0212582152426746</v>
      </c>
      <c r="Z372" s="7">
        <f t="shared" ca="1" si="195"/>
        <v>341.31969603795773</v>
      </c>
      <c r="AA372" s="7">
        <f t="shared" ca="1" si="196"/>
        <v>860.04801806952742</v>
      </c>
      <c r="AB372" s="7">
        <f t="shared" ca="1" si="197"/>
        <v>35.012004517381854</v>
      </c>
      <c r="AC372" s="7">
        <f t="shared" ca="1" si="198"/>
        <v>88.693549954299442</v>
      </c>
      <c r="AD372" s="7">
        <f t="shared" ca="1" si="199"/>
        <v>1.3064500457005579</v>
      </c>
      <c r="AE372" s="7">
        <f t="shared" ca="1" si="200"/>
        <v>0.33556479006275858</v>
      </c>
      <c r="AF372" s="7">
        <f t="shared" ca="1" si="201"/>
        <v>1.6420148357633164</v>
      </c>
      <c r="AG372" s="7">
        <f ca="1">IF(AB372&gt;0,MOD(DEGREES(ACOS(((SIN(RADIANS(A372))*COS(RADIANS(AC372)))-SIN(RADIANS(S372)))/(COS(RADIANS(A372))*SIN(RADIANS(AC372)))))+180,360),MOD(540-DEGREES(ACOS(((SIN(RADIANS(A372))*COS(RADIANS(AC372)))-SIN(RADIANS(S372)))/(COS(RADIANS(#REF!))*SIN(RADIANS(AC372))))),360))</f>
        <v>328.12628031296691</v>
      </c>
    </row>
    <row r="373" spans="1:33" x14ac:dyDescent="0.2">
      <c r="A373" s="12">
        <f t="shared" ca="1" si="171"/>
        <v>-14</v>
      </c>
      <c r="B373" s="12">
        <f t="shared" ca="1" si="172"/>
        <v>-13</v>
      </c>
      <c r="C373" s="3">
        <f t="shared" ca="1" si="174"/>
        <v>-5</v>
      </c>
      <c r="D373" s="2">
        <f t="shared" ca="1" si="173"/>
        <v>43146</v>
      </c>
      <c r="E373" s="5">
        <v>0</v>
      </c>
      <c r="F373" s="7">
        <f t="shared" ca="1" si="175"/>
        <v>2458164.7083333335</v>
      </c>
      <c r="G373" s="7">
        <f t="shared" ca="1" si="176"/>
        <v>0.18123773671002022</v>
      </c>
      <c r="H373" s="7">
        <f t="shared" ca="1" si="177"/>
        <v>325.16451376682471</v>
      </c>
      <c r="I373" s="7">
        <f t="shared" ca="1" si="178"/>
        <v>6881.9155032211956</v>
      </c>
      <c r="J373" s="7">
        <f t="shared" ca="1" si="179"/>
        <v>1.6701011147532172E-2</v>
      </c>
      <c r="K373" s="7">
        <f t="shared" ca="1" si="180"/>
        <v>1.298529161935803</v>
      </c>
      <c r="L373" s="7">
        <f t="shared" ca="1" si="181"/>
        <v>326.4630429287605</v>
      </c>
      <c r="M373" s="7">
        <f t="shared" ca="1" si="182"/>
        <v>6883.2140323831318</v>
      </c>
      <c r="N373" s="7">
        <f t="shared" ca="1" si="183"/>
        <v>0.98770009206211395</v>
      </c>
      <c r="O373" s="7">
        <f t="shared" ca="1" si="184"/>
        <v>326.45394368335383</v>
      </c>
      <c r="P373" s="7">
        <f t="shared" ca="1" si="185"/>
        <v>23.436934262991432</v>
      </c>
      <c r="Q373" s="7">
        <f t="shared" ca="1" si="186"/>
        <v>23.4351398852782</v>
      </c>
      <c r="R373" s="7">
        <f t="shared" ca="1" si="187"/>
        <v>-31.314173349358192</v>
      </c>
      <c r="S373" s="7">
        <f t="shared" ca="1" si="188"/>
        <v>-12.695979594293176</v>
      </c>
      <c r="T373" s="7">
        <f t="shared" ca="1" si="189"/>
        <v>4.3018853891419885E-2</v>
      </c>
      <c r="U373" s="7">
        <f t="shared" ca="1" si="190"/>
        <v>-14.147431466958722</v>
      </c>
      <c r="V373" s="7">
        <f t="shared" ca="1" si="191"/>
        <v>94.101799577399163</v>
      </c>
      <c r="W373" s="23">
        <f t="shared" ca="1" si="192"/>
        <v>0.3376023829631658</v>
      </c>
      <c r="X373" s="24">
        <f t="shared" ca="1" si="193"/>
        <v>7.620849524816814E-2</v>
      </c>
      <c r="Y373" s="24">
        <f t="shared" ca="1" si="194"/>
        <v>0.59899627067816352</v>
      </c>
      <c r="Z373" s="7">
        <f t="shared" ca="1" si="195"/>
        <v>752.8143966191933</v>
      </c>
      <c r="AA373" s="7">
        <f t="shared" ca="1" si="196"/>
        <v>233.85256853304128</v>
      </c>
      <c r="AB373" s="7">
        <f t="shared" ca="1" si="197"/>
        <v>-121.53685786673968</v>
      </c>
      <c r="AC373" s="7">
        <f t="shared" ca="1" si="198"/>
        <v>116.22724938007805</v>
      </c>
      <c r="AD373" s="7">
        <f t="shared" ca="1" si="199"/>
        <v>-26.22724938007805</v>
      </c>
      <c r="AE373" s="7">
        <f t="shared" ca="1" si="200"/>
        <v>1.1712124087443041E-2</v>
      </c>
      <c r="AF373" s="7">
        <f t="shared" ca="1" si="201"/>
        <v>-26.215537255990608</v>
      </c>
      <c r="AG373" s="7" t="e">
        <f ca="1">IF(AB373&gt;0,MOD(DEGREES(ACOS(((SIN(RADIANS(A373))*COS(RADIANS(AC373)))-SIN(RADIANS(S373)))/(COS(RADIANS(A373))*SIN(RADIANS(AC373)))))+180,360),MOD(540-DEGREES(ACOS(((SIN(RADIANS(A373))*COS(RADIANS(AC373)))-SIN(RADIANS(S373)))/(COS(RADIANS(#REF!))*SIN(RADIANS(AC373))))),360))</f>
        <v>#REF!</v>
      </c>
    </row>
    <row r="374" spans="1:33" x14ac:dyDescent="0.2">
      <c r="A374" s="12">
        <f t="shared" ca="1" si="171"/>
        <v>79</v>
      </c>
      <c r="B374" s="12">
        <f t="shared" ca="1" si="172"/>
        <v>-52</v>
      </c>
      <c r="C374" s="3">
        <f t="shared" ca="1" si="174"/>
        <v>13</v>
      </c>
      <c r="D374" s="2">
        <f t="shared" ca="1" si="173"/>
        <v>41236</v>
      </c>
      <c r="E374" s="5">
        <v>0</v>
      </c>
      <c r="F374" s="7">
        <f t="shared" ca="1" si="175"/>
        <v>2456253.9583333335</v>
      </c>
      <c r="G374" s="7">
        <f t="shared" ca="1" si="176"/>
        <v>0.12892425279489358</v>
      </c>
      <c r="H374" s="7">
        <f t="shared" ca="1" si="177"/>
        <v>241.83881541332539</v>
      </c>
      <c r="I374" s="7">
        <f t="shared" ca="1" si="178"/>
        <v>4998.6797674093286</v>
      </c>
      <c r="J374" s="7">
        <f t="shared" ca="1" si="179"/>
        <v>1.6703212305245903E-2</v>
      </c>
      <c r="K374" s="7">
        <f t="shared" ca="1" si="180"/>
        <v>-1.283793246011619</v>
      </c>
      <c r="L374" s="7">
        <f t="shared" ca="1" si="181"/>
        <v>240.55502216731378</v>
      </c>
      <c r="M374" s="7">
        <f t="shared" ca="1" si="182"/>
        <v>4997.3959741633171</v>
      </c>
      <c r="N374" s="7">
        <f t="shared" ca="1" si="183"/>
        <v>0.98758032131960805</v>
      </c>
      <c r="O374" s="7">
        <f t="shared" ca="1" si="184"/>
        <v>240.55328011594864</v>
      </c>
      <c r="P374" s="7">
        <f t="shared" ca="1" si="185"/>
        <v>23.437614556995509</v>
      </c>
      <c r="Q374" s="7">
        <f t="shared" ca="1" si="186"/>
        <v>23.436171301471905</v>
      </c>
      <c r="R374" s="7">
        <f t="shared" ca="1" si="187"/>
        <v>-121.60424870960269</v>
      </c>
      <c r="S374" s="7">
        <f t="shared" ca="1" si="188"/>
        <v>-20.263988748729311</v>
      </c>
      <c r="T374" s="7">
        <f t="shared" ca="1" si="189"/>
        <v>4.3022748318079521E-2</v>
      </c>
      <c r="U374" s="7">
        <f t="shared" ca="1" si="190"/>
        <v>13.776625043482147</v>
      </c>
      <c r="V374" s="7" t="e">
        <f t="shared" ca="1" si="191"/>
        <v>#NUM!</v>
      </c>
      <c r="W374" s="23">
        <f t="shared" ca="1" si="192"/>
        <v>1.1765440103864708</v>
      </c>
      <c r="X374" s="24" t="e">
        <f t="shared" ca="1" si="193"/>
        <v>#NUM!</v>
      </c>
      <c r="Y374" s="24" t="e">
        <f t="shared" ca="1" si="194"/>
        <v>#NUM!</v>
      </c>
      <c r="Z374" s="7" t="e">
        <f t="shared" ca="1" si="195"/>
        <v>#NUM!</v>
      </c>
      <c r="AA374" s="7">
        <f t="shared" ca="1" si="196"/>
        <v>465.77662504348211</v>
      </c>
      <c r="AB374" s="7">
        <f t="shared" ca="1" si="197"/>
        <v>-63.555843739129472</v>
      </c>
      <c r="AC374" s="7">
        <f t="shared" ca="1" si="198"/>
        <v>105.08607552347509</v>
      </c>
      <c r="AD374" s="7">
        <f t="shared" ca="1" si="199"/>
        <v>-15.086075523475088</v>
      </c>
      <c r="AE374" s="7">
        <f t="shared" ca="1" si="200"/>
        <v>2.1405252708753198E-2</v>
      </c>
      <c r="AF374" s="7">
        <f t="shared" ca="1" si="201"/>
        <v>-15.064670270766335</v>
      </c>
      <c r="AG374" s="7" t="e">
        <f ca="1">IF(AB374&gt;0,MOD(DEGREES(ACOS(((SIN(RADIANS(A374))*COS(RADIANS(AC374)))-SIN(RADIANS(S374)))/(COS(RADIANS(A374))*SIN(RADIANS(AC374)))))+180,360),MOD(540-DEGREES(ACOS(((SIN(RADIANS(A374))*COS(RADIANS(AC374)))-SIN(RADIANS(S374)))/(COS(RADIANS(#REF!))*SIN(RADIANS(AC374))))),360))</f>
        <v>#REF!</v>
      </c>
    </row>
    <row r="375" spans="1:33" x14ac:dyDescent="0.2">
      <c r="A375" s="12">
        <f t="shared" ca="1" si="171"/>
        <v>33</v>
      </c>
      <c r="B375" s="12">
        <f t="shared" ca="1" si="172"/>
        <v>123</v>
      </c>
      <c r="C375" s="3">
        <f t="shared" ca="1" si="174"/>
        <v>4</v>
      </c>
      <c r="D375" s="2">
        <f t="shared" ca="1" si="173"/>
        <v>42078</v>
      </c>
      <c r="E375" s="5">
        <v>0</v>
      </c>
      <c r="F375" s="7">
        <f t="shared" ca="1" si="175"/>
        <v>2457096.3333333335</v>
      </c>
      <c r="G375" s="7">
        <f t="shared" ca="1" si="176"/>
        <v>0.15198722336299764</v>
      </c>
      <c r="H375" s="7">
        <f t="shared" ca="1" si="177"/>
        <v>352.12351239603049</v>
      </c>
      <c r="I375" s="7">
        <f t="shared" ca="1" si="178"/>
        <v>5828.9248037315274</v>
      </c>
      <c r="J375" s="7">
        <f t="shared" ca="1" si="179"/>
        <v>1.6702241986306786E-2</v>
      </c>
      <c r="K375" s="7">
        <f t="shared" ca="1" si="180"/>
        <v>1.7991258568236408</v>
      </c>
      <c r="L375" s="7">
        <f t="shared" ca="1" si="181"/>
        <v>353.92263825285414</v>
      </c>
      <c r="M375" s="7">
        <f t="shared" ca="1" si="182"/>
        <v>5830.723929588351</v>
      </c>
      <c r="N375" s="7">
        <f t="shared" ca="1" si="183"/>
        <v>0.99424006443736523</v>
      </c>
      <c r="O375" s="7">
        <f t="shared" ca="1" si="184"/>
        <v>353.91786654624309</v>
      </c>
      <c r="P375" s="7">
        <f t="shared" ca="1" si="185"/>
        <v>23.43731464190958</v>
      </c>
      <c r="Q375" s="7">
        <f t="shared" ca="1" si="186"/>
        <v>23.434802326804245</v>
      </c>
      <c r="R375" s="7">
        <f t="shared" ca="1" si="187"/>
        <v>-5.5837493365238027</v>
      </c>
      <c r="S375" s="7">
        <f t="shared" ca="1" si="188"/>
        <v>-2.4150713048868089</v>
      </c>
      <c r="T375" s="7">
        <f t="shared" ca="1" si="189"/>
        <v>4.3017579377810873E-2</v>
      </c>
      <c r="U375" s="7">
        <f t="shared" ca="1" si="190"/>
        <v>-9.1715374001845102</v>
      </c>
      <c r="V375" s="7">
        <f t="shared" ca="1" si="191"/>
        <v>89.424781793861584</v>
      </c>
      <c r="W375" s="23">
        <f t="shared" ca="1" si="192"/>
        <v>0.33136912319457262</v>
      </c>
      <c r="X375" s="24">
        <f t="shared" ca="1" si="193"/>
        <v>8.2966951544957118E-2</v>
      </c>
      <c r="Y375" s="24">
        <f t="shared" ca="1" si="194"/>
        <v>0.5797712948441881</v>
      </c>
      <c r="Z375" s="7">
        <f t="shared" ca="1" si="195"/>
        <v>715.39825435089267</v>
      </c>
      <c r="AA375" s="7">
        <f t="shared" ca="1" si="196"/>
        <v>242.82846259981551</v>
      </c>
      <c r="AB375" s="7">
        <f t="shared" ca="1" si="197"/>
        <v>-119.29288435004612</v>
      </c>
      <c r="AC375" s="7">
        <f t="shared" ca="1" si="198"/>
        <v>115.6533702300396</v>
      </c>
      <c r="AD375" s="7">
        <f t="shared" ca="1" si="199"/>
        <v>-25.653370230039599</v>
      </c>
      <c r="AE375" s="7">
        <f t="shared" ca="1" si="200"/>
        <v>1.2014186801704794E-2</v>
      </c>
      <c r="AF375" s="7">
        <f t="shared" ca="1" si="201"/>
        <v>-25.641356043237895</v>
      </c>
      <c r="AG375" s="7" t="e">
        <f ca="1">IF(AB375&gt;0,MOD(DEGREES(ACOS(((SIN(RADIANS(A375))*COS(RADIANS(AC375)))-SIN(RADIANS(S375)))/(COS(RADIANS(A375))*SIN(RADIANS(AC375)))))+180,360),MOD(540-DEGREES(ACOS(((SIN(RADIANS(A375))*COS(RADIANS(AC375)))-SIN(RADIANS(S375)))/(COS(RADIANS(#REF!))*SIN(RADIANS(AC375))))),360))</f>
        <v>#REF!</v>
      </c>
    </row>
    <row r="376" spans="1:33" x14ac:dyDescent="0.2">
      <c r="A376" s="12">
        <f t="shared" ca="1" si="171"/>
        <v>71</v>
      </c>
      <c r="B376" s="12">
        <f t="shared" ca="1" si="172"/>
        <v>28</v>
      </c>
      <c r="C376" s="3">
        <f t="shared" ca="1" si="174"/>
        <v>5</v>
      </c>
      <c r="D376" s="2">
        <f t="shared" ca="1" si="173"/>
        <v>42461</v>
      </c>
      <c r="E376" s="5">
        <v>0</v>
      </c>
      <c r="F376" s="7">
        <f t="shared" ca="1" si="175"/>
        <v>2457479.2916666665</v>
      </c>
      <c r="G376" s="7">
        <f t="shared" ca="1" si="176"/>
        <v>0.16247205110654378</v>
      </c>
      <c r="H376" s="7">
        <f t="shared" ca="1" si="177"/>
        <v>9.5853836983005749</v>
      </c>
      <c r="I376" s="7">
        <f t="shared" ca="1" si="178"/>
        <v>6206.3686444466757</v>
      </c>
      <c r="J376" s="7">
        <f t="shared" ca="1" si="179"/>
        <v>1.6701800817866527E-2</v>
      </c>
      <c r="K376" s="7">
        <f t="shared" ca="1" si="180"/>
        <v>1.912218097845229</v>
      </c>
      <c r="L376" s="7">
        <f t="shared" ca="1" si="181"/>
        <v>11.497601796145805</v>
      </c>
      <c r="M376" s="7">
        <f t="shared" ca="1" si="182"/>
        <v>6208.2808625445214</v>
      </c>
      <c r="N376" s="7">
        <f t="shared" ca="1" si="183"/>
        <v>0.99922140187460928</v>
      </c>
      <c r="O376" s="7">
        <f t="shared" ca="1" si="184"/>
        <v>11.491147313464625</v>
      </c>
      <c r="P376" s="7">
        <f t="shared" ca="1" si="185"/>
        <v>23.437178295313533</v>
      </c>
      <c r="Q376" s="7">
        <f t="shared" ca="1" si="186"/>
        <v>23.434651248216642</v>
      </c>
      <c r="R376" s="7">
        <f t="shared" ca="1" si="187"/>
        <v>10.565555656736148</v>
      </c>
      <c r="S376" s="7">
        <f t="shared" ca="1" si="188"/>
        <v>4.5442489324151696</v>
      </c>
      <c r="T376" s="7">
        <f t="shared" ca="1" si="189"/>
        <v>4.3017008959658216E-2</v>
      </c>
      <c r="U376" s="7">
        <f t="shared" ca="1" si="190"/>
        <v>-3.9234833105195648</v>
      </c>
      <c r="V376" s="7">
        <f t="shared" ca="1" si="191"/>
        <v>105.99888106866501</v>
      </c>
      <c r="W376" s="23">
        <f t="shared" ca="1" si="192"/>
        <v>0.6332801967434164</v>
      </c>
      <c r="X376" s="24">
        <f t="shared" ca="1" si="193"/>
        <v>0.33883886044156913</v>
      </c>
      <c r="Y376" s="24">
        <f t="shared" ca="1" si="194"/>
        <v>0.92772153304526372</v>
      </c>
      <c r="Z376" s="7">
        <f t="shared" ca="1" si="195"/>
        <v>847.99104854932011</v>
      </c>
      <c r="AA376" s="7">
        <f t="shared" ca="1" si="196"/>
        <v>1248.0765166894805</v>
      </c>
      <c r="AB376" s="7">
        <f t="shared" ca="1" si="197"/>
        <v>132.01912917237013</v>
      </c>
      <c r="AC376" s="7">
        <f t="shared" ca="1" si="198"/>
        <v>98.182744332351518</v>
      </c>
      <c r="AD376" s="7">
        <f t="shared" ca="1" si="199"/>
        <v>-8.1827443323515183</v>
      </c>
      <c r="AE376" s="7">
        <f t="shared" ca="1" si="200"/>
        <v>4.0126626960326088E-2</v>
      </c>
      <c r="AF376" s="7">
        <f t="shared" ca="1" si="201"/>
        <v>-8.1426177053911921</v>
      </c>
      <c r="AG376" s="7">
        <f ca="1">IF(AB376&gt;0,MOD(DEGREES(ACOS(((SIN(RADIANS(A376))*COS(RADIANS(AC376)))-SIN(RADIANS(S376)))/(COS(RADIANS(A376))*SIN(RADIANS(AC376)))))+180,360),MOD(540-DEGREES(ACOS(((SIN(RADIANS(A376))*COS(RADIANS(AC376)))-SIN(RADIANS(S376)))/(COS(RADIANS(#REF!))*SIN(RADIANS(AC376))))),360))</f>
        <v>311.56501728983471</v>
      </c>
    </row>
    <row r="377" spans="1:33" x14ac:dyDescent="0.2">
      <c r="A377" s="12">
        <f t="shared" ca="1" si="171"/>
        <v>-58</v>
      </c>
      <c r="B377" s="12">
        <f t="shared" ca="1" si="172"/>
        <v>2</v>
      </c>
      <c r="C377" s="3">
        <f t="shared" ca="1" si="174"/>
        <v>-11</v>
      </c>
      <c r="D377" s="2">
        <f t="shared" ca="1" si="173"/>
        <v>43055</v>
      </c>
      <c r="E377" s="5">
        <v>0</v>
      </c>
      <c r="F377" s="7">
        <f t="shared" ca="1" si="175"/>
        <v>2458073.9583333335</v>
      </c>
      <c r="G377" s="7">
        <f t="shared" ca="1" si="176"/>
        <v>0.17875313712069785</v>
      </c>
      <c r="H377" s="7">
        <f t="shared" ca="1" si="177"/>
        <v>235.71701556072549</v>
      </c>
      <c r="I377" s="7">
        <f t="shared" ca="1" si="178"/>
        <v>6792.4722777921406</v>
      </c>
      <c r="J377" s="7">
        <f t="shared" ca="1" si="179"/>
        <v>1.6701115705969792E-2</v>
      </c>
      <c r="K377" s="7">
        <f t="shared" ca="1" si="180"/>
        <v>-1.4316557371755345</v>
      </c>
      <c r="L377" s="7">
        <f t="shared" ca="1" si="181"/>
        <v>234.28535982354995</v>
      </c>
      <c r="M377" s="7">
        <f t="shared" ca="1" si="182"/>
        <v>6791.0406220549648</v>
      </c>
      <c r="N377" s="7">
        <f t="shared" ca="1" si="183"/>
        <v>0.98887819902763918</v>
      </c>
      <c r="O377" s="7">
        <f t="shared" ca="1" si="184"/>
        <v>234.27655324368496</v>
      </c>
      <c r="P377" s="7">
        <f t="shared" ca="1" si="185"/>
        <v>23.436966573163559</v>
      </c>
      <c r="Q377" s="7">
        <f t="shared" ca="1" si="186"/>
        <v>23.435025541759909</v>
      </c>
      <c r="R377" s="7">
        <f t="shared" ca="1" si="187"/>
        <v>-128.09120331667361</v>
      </c>
      <c r="S377" s="7">
        <f t="shared" ca="1" si="188"/>
        <v>-18.837051988346637</v>
      </c>
      <c r="T377" s="7">
        <f t="shared" ca="1" si="189"/>
        <v>4.3018422164314625E-2</v>
      </c>
      <c r="U377" s="7">
        <f t="shared" ca="1" si="190"/>
        <v>15.225151077170619</v>
      </c>
      <c r="V377" s="7">
        <f t="shared" ca="1" si="191"/>
        <v>125.09546218951337</v>
      </c>
      <c r="W377" s="23">
        <f t="shared" ca="1" si="192"/>
        <v>2.5538089529742632E-2</v>
      </c>
      <c r="X377" s="24">
        <f t="shared" ca="1" si="193"/>
        <v>-0.32194930544112782</v>
      </c>
      <c r="Y377" s="24">
        <f t="shared" ca="1" si="194"/>
        <v>0.37302548450061307</v>
      </c>
      <c r="Z377" s="7">
        <f t="shared" ca="1" si="195"/>
        <v>1000.763697516107</v>
      </c>
      <c r="AA377" s="7">
        <f t="shared" ca="1" si="196"/>
        <v>683.22515107717061</v>
      </c>
      <c r="AB377" s="7">
        <f t="shared" ca="1" si="197"/>
        <v>-9.193712230707348</v>
      </c>
      <c r="AC377" s="7">
        <f t="shared" ca="1" si="198"/>
        <v>39.743873362543575</v>
      </c>
      <c r="AD377" s="7">
        <f t="shared" ca="1" si="199"/>
        <v>50.256126637456425</v>
      </c>
      <c r="AE377" s="7">
        <f t="shared" ca="1" si="200"/>
        <v>1.3408483636239615E-2</v>
      </c>
      <c r="AF377" s="7">
        <f t="shared" ca="1" si="201"/>
        <v>50.269535121092666</v>
      </c>
      <c r="AG377" s="7" t="e">
        <f ca="1">IF(AB377&gt;0,MOD(DEGREES(ACOS(((SIN(RADIANS(A377))*COS(RADIANS(AC377)))-SIN(RADIANS(S377)))/(COS(RADIANS(A377))*SIN(RADIANS(AC377)))))+180,360),MOD(540-DEGREES(ACOS(((SIN(RADIANS(A377))*COS(RADIANS(AC377)))-SIN(RADIANS(S377)))/(COS(RADIANS(#REF!))*SIN(RADIANS(AC377))))),360))</f>
        <v>#REF!</v>
      </c>
    </row>
    <row r="378" spans="1:33" x14ac:dyDescent="0.2">
      <c r="A378" s="12">
        <f t="shared" ca="1" si="171"/>
        <v>60</v>
      </c>
      <c r="B378" s="12">
        <f t="shared" ca="1" si="172"/>
        <v>-16</v>
      </c>
      <c r="C378" s="3">
        <f t="shared" ca="1" si="174"/>
        <v>8</v>
      </c>
      <c r="D378" s="2">
        <f t="shared" ca="1" si="173"/>
        <v>43071</v>
      </c>
      <c r="E378" s="5">
        <v>0</v>
      </c>
      <c r="F378" s="7">
        <f t="shared" ca="1" si="175"/>
        <v>2458089.1666666665</v>
      </c>
      <c r="G378" s="7">
        <f t="shared" ca="1" si="176"/>
        <v>0.17916951859456567</v>
      </c>
      <c r="H378" s="7">
        <f t="shared" ca="1" si="177"/>
        <v>250.70706920810335</v>
      </c>
      <c r="I378" s="7">
        <f t="shared" ca="1" si="178"/>
        <v>6807.4616153868255</v>
      </c>
      <c r="J378" s="7">
        <f t="shared" ca="1" si="179"/>
        <v>1.6701098183659373E-2</v>
      </c>
      <c r="K378" s="7">
        <f t="shared" ca="1" si="180"/>
        <v>-1.0477331679139696</v>
      </c>
      <c r="L378" s="7">
        <f t="shared" ca="1" si="181"/>
        <v>249.65933604018937</v>
      </c>
      <c r="M378" s="7">
        <f t="shared" ca="1" si="182"/>
        <v>6806.4138822189116</v>
      </c>
      <c r="N378" s="7">
        <f t="shared" ca="1" si="183"/>
        <v>0.98600387987167526</v>
      </c>
      <c r="O378" s="7">
        <f t="shared" ca="1" si="184"/>
        <v>249.65047882782898</v>
      </c>
      <c r="P378" s="7">
        <f t="shared" ca="1" si="185"/>
        <v>23.436961158465202</v>
      </c>
      <c r="Q378" s="7">
        <f t="shared" ca="1" si="186"/>
        <v>23.43504377900403</v>
      </c>
      <c r="R378" s="7">
        <f t="shared" ca="1" si="187"/>
        <v>-112.01048869768316</v>
      </c>
      <c r="S378" s="7">
        <f t="shared" ca="1" si="188"/>
        <v>-21.893814114706746</v>
      </c>
      <c r="T378" s="7">
        <f t="shared" ca="1" si="189"/>
        <v>4.3018491022565233E-2</v>
      </c>
      <c r="U378" s="7">
        <f t="shared" ca="1" si="190"/>
        <v>10.822614135793577</v>
      </c>
      <c r="V378" s="7">
        <f t="shared" ca="1" si="191"/>
        <v>48.33865249264479</v>
      </c>
      <c r="W378" s="23">
        <f t="shared" ca="1" si="192"/>
        <v>0.87026207351680995</v>
      </c>
      <c r="X378" s="24">
        <f t="shared" ca="1" si="193"/>
        <v>0.73598803881501884</v>
      </c>
      <c r="Y378" s="24">
        <f t="shared" ca="1" si="194"/>
        <v>1.0045361082186011</v>
      </c>
      <c r="Z378" s="7">
        <f t="shared" ca="1" si="195"/>
        <v>386.70921994115832</v>
      </c>
      <c r="AA378" s="7">
        <f t="shared" ca="1" si="196"/>
        <v>906.82261413579363</v>
      </c>
      <c r="AB378" s="7">
        <f t="shared" ca="1" si="197"/>
        <v>46.705653533948407</v>
      </c>
      <c r="AC378" s="7">
        <f t="shared" ca="1" si="198"/>
        <v>90.274223564139476</v>
      </c>
      <c r="AD378" s="7">
        <f t="shared" ca="1" si="199"/>
        <v>-0.27422356413947568</v>
      </c>
      <c r="AE378" s="7">
        <f t="shared" ca="1" si="200"/>
        <v>0.52365165231184896</v>
      </c>
      <c r="AF378" s="7">
        <f t="shared" ca="1" si="201"/>
        <v>0.24942808817237327</v>
      </c>
      <c r="AG378" s="7">
        <f ca="1">IF(AB378&gt;0,MOD(DEGREES(ACOS(((SIN(RADIANS(A378))*COS(RADIANS(AC378)))-SIN(RADIANS(S378)))/(COS(RADIANS(A378))*SIN(RADIANS(AC378)))))+180,360),MOD(540-DEGREES(ACOS(((SIN(RADIANS(A378))*COS(RADIANS(AC378)))-SIN(RADIANS(S378)))/(COS(RADIANS(#REF!))*SIN(RADIANS(AC378))))),360))</f>
        <v>222.48162887556953</v>
      </c>
    </row>
    <row r="379" spans="1:33" x14ac:dyDescent="0.2">
      <c r="A379" s="12">
        <f t="shared" ca="1" si="171"/>
        <v>48</v>
      </c>
      <c r="B379" s="12">
        <f t="shared" ca="1" si="172"/>
        <v>18</v>
      </c>
      <c r="C379" s="3">
        <f t="shared" ca="1" si="174"/>
        <v>2</v>
      </c>
      <c r="D379" s="2">
        <f t="shared" ca="1" si="173"/>
        <v>36565</v>
      </c>
      <c r="E379" s="5">
        <v>0</v>
      </c>
      <c r="F379" s="7">
        <f t="shared" ca="1" si="175"/>
        <v>2451583.4166666665</v>
      </c>
      <c r="G379" s="7">
        <f t="shared" ca="1" si="176"/>
        <v>1.0517910107189993E-3</v>
      </c>
      <c r="H379" s="7">
        <f t="shared" ca="1" si="177"/>
        <v>318.33174608649318</v>
      </c>
      <c r="I379" s="7">
        <f t="shared" ca="1" si="178"/>
        <v>395.39258748927318</v>
      </c>
      <c r="J379" s="7">
        <f t="shared" ca="1" si="179"/>
        <v>1.6708589785721119E-2</v>
      </c>
      <c r="K379" s="7">
        <f t="shared" ca="1" si="180"/>
        <v>1.1280447132472931</v>
      </c>
      <c r="L379" s="7">
        <f t="shared" ca="1" si="181"/>
        <v>319.45979079974046</v>
      </c>
      <c r="M379" s="7">
        <f t="shared" ca="1" si="182"/>
        <v>396.52063220252046</v>
      </c>
      <c r="N379" s="7">
        <f t="shared" ca="1" si="183"/>
        <v>0.98647570661425366</v>
      </c>
      <c r="O379" s="7">
        <f t="shared" ca="1" si="184"/>
        <v>319.45009221312733</v>
      </c>
      <c r="P379" s="7">
        <f t="shared" ca="1" si="185"/>
        <v>23.43927743344533</v>
      </c>
      <c r="Q379" s="7">
        <f t="shared" ca="1" si="186"/>
        <v>23.437882944188257</v>
      </c>
      <c r="R379" s="7">
        <f t="shared" ca="1" si="187"/>
        <v>-38.13174502511572</v>
      </c>
      <c r="S379" s="7">
        <f t="shared" ca="1" si="188"/>
        <v>-14.986076681217972</v>
      </c>
      <c r="T379" s="7">
        <f t="shared" ca="1" si="189"/>
        <v>4.3029211568675577E-2</v>
      </c>
      <c r="U379" s="7">
        <f t="shared" ca="1" si="190"/>
        <v>-14.212979249907161</v>
      </c>
      <c r="V379" s="7">
        <f t="shared" ca="1" si="191"/>
        <v>74.049505813246952</v>
      </c>
      <c r="W379" s="23">
        <f t="shared" ca="1" si="192"/>
        <v>0.54320345781243551</v>
      </c>
      <c r="X379" s="24">
        <f t="shared" ca="1" si="193"/>
        <v>0.33751038610897177</v>
      </c>
      <c r="Y379" s="24">
        <f t="shared" ca="1" si="194"/>
        <v>0.74889652951589925</v>
      </c>
      <c r="Z379" s="7">
        <f t="shared" ca="1" si="195"/>
        <v>592.39604650597562</v>
      </c>
      <c r="AA379" s="7">
        <f t="shared" ca="1" si="196"/>
        <v>1377.7870207500928</v>
      </c>
      <c r="AB379" s="7">
        <f t="shared" ca="1" si="197"/>
        <v>164.44675518752319</v>
      </c>
      <c r="AC379" s="7">
        <f t="shared" ca="1" si="198"/>
        <v>144.57442298007831</v>
      </c>
      <c r="AD379" s="7">
        <f t="shared" ca="1" si="199"/>
        <v>-54.57442298007831</v>
      </c>
      <c r="AE379" s="7">
        <f t="shared" ca="1" si="200"/>
        <v>4.1044034010768986E-3</v>
      </c>
      <c r="AF379" s="7">
        <f t="shared" ca="1" si="201"/>
        <v>-54.570318576677231</v>
      </c>
      <c r="AG379" s="7">
        <f ca="1">IF(AB379&gt;0,MOD(DEGREES(ACOS(((SIN(RADIANS(A379))*COS(RADIANS(AC379)))-SIN(RADIANS(S379)))/(COS(RADIANS(A379))*SIN(RADIANS(AC379)))))+180,360),MOD(540-DEGREES(ACOS(((SIN(RADIANS(A379))*COS(RADIANS(AC379)))-SIN(RADIANS(S379)))/(COS(RADIANS(#REF!))*SIN(RADIANS(AC379))))),360))</f>
        <v>333.45825820043984</v>
      </c>
    </row>
    <row r="380" spans="1:33" x14ac:dyDescent="0.2">
      <c r="A380" s="12">
        <f t="shared" ca="1" si="171"/>
        <v>9</v>
      </c>
      <c r="B380" s="12">
        <f t="shared" ca="1" si="172"/>
        <v>42</v>
      </c>
      <c r="C380" s="3">
        <f t="shared" ca="1" si="174"/>
        <v>3</v>
      </c>
      <c r="D380" s="2">
        <f t="shared" ca="1" si="173"/>
        <v>39056</v>
      </c>
      <c r="E380" s="5">
        <v>0</v>
      </c>
      <c r="F380" s="7">
        <f t="shared" ca="1" si="175"/>
        <v>2454074.375</v>
      </c>
      <c r="G380" s="7">
        <f t="shared" ca="1" si="176"/>
        <v>6.9250513347022591E-2</v>
      </c>
      <c r="H380" s="7">
        <f t="shared" ca="1" si="177"/>
        <v>253.53825306953922</v>
      </c>
      <c r="I380" s="7">
        <f t="shared" ca="1" si="178"/>
        <v>2850.4818218506934</v>
      </c>
      <c r="J380" s="7">
        <f t="shared" ca="1" si="179"/>
        <v>1.6705722308563653E-2</v>
      </c>
      <c r="K380" s="7">
        <f t="shared" ca="1" si="180"/>
        <v>-0.96058617613545816</v>
      </c>
      <c r="L380" s="7">
        <f t="shared" ca="1" si="181"/>
        <v>252.57766689340377</v>
      </c>
      <c r="M380" s="7">
        <f t="shared" ca="1" si="182"/>
        <v>2849.5212356745578</v>
      </c>
      <c r="N380" s="7">
        <f t="shared" ca="1" si="183"/>
        <v>0.98553294378782164</v>
      </c>
      <c r="O380" s="7">
        <f t="shared" ca="1" si="184"/>
        <v>252.57271640170507</v>
      </c>
      <c r="P380" s="7">
        <f t="shared" ca="1" si="185"/>
        <v>23.438390565275093</v>
      </c>
      <c r="Q380" s="7">
        <f t="shared" ca="1" si="186"/>
        <v>23.440919743147482</v>
      </c>
      <c r="R380" s="7">
        <f t="shared" ca="1" si="187"/>
        <v>-108.88790219578269</v>
      </c>
      <c r="S380" s="7">
        <f t="shared" ca="1" si="188"/>
        <v>-22.305390269718046</v>
      </c>
      <c r="T380" s="7">
        <f t="shared" ca="1" si="189"/>
        <v>4.3040679970409834E-2</v>
      </c>
      <c r="U380" s="7">
        <f t="shared" ca="1" si="190"/>
        <v>9.6690051235055456</v>
      </c>
      <c r="V380" s="7">
        <f t="shared" ca="1" si="191"/>
        <v>87.187605379501207</v>
      </c>
      <c r="W380" s="23">
        <f t="shared" ca="1" si="192"/>
        <v>0.50161874644200999</v>
      </c>
      <c r="X380" s="24">
        <f t="shared" ca="1" si="193"/>
        <v>0.25943095372117331</v>
      </c>
      <c r="Y380" s="24">
        <f t="shared" ca="1" si="194"/>
        <v>0.74380653916284667</v>
      </c>
      <c r="Z380" s="7">
        <f t="shared" ca="1" si="195"/>
        <v>697.50084303600966</v>
      </c>
      <c r="AA380" s="7">
        <f t="shared" ca="1" si="196"/>
        <v>1437.6690051235055</v>
      </c>
      <c r="AB380" s="7">
        <f t="shared" ca="1" si="197"/>
        <v>179.41725128087637</v>
      </c>
      <c r="AC380" s="7">
        <f t="shared" ca="1" si="198"/>
        <v>166.68284812373733</v>
      </c>
      <c r="AD380" s="7">
        <f t="shared" ca="1" si="199"/>
        <v>-76.68284812373733</v>
      </c>
      <c r="AE380" s="7">
        <f t="shared" ca="1" si="200"/>
        <v>1.36579414050552E-3</v>
      </c>
      <c r="AF380" s="7">
        <f t="shared" ca="1" si="201"/>
        <v>-76.681482329596818</v>
      </c>
      <c r="AG380" s="7">
        <f ca="1">IF(AB380&gt;0,MOD(DEGREES(ACOS(((SIN(RADIANS(A380))*COS(RADIANS(AC380)))-SIN(RADIANS(S380)))/(COS(RADIANS(A380))*SIN(RADIANS(AC380)))))+180,360),MOD(540-DEGREES(ACOS(((SIN(RADIANS(A380))*COS(RADIANS(AC380)))-SIN(RADIANS(S380)))/(COS(RADIANS(#REF!))*SIN(RADIANS(AC380))))),360))</f>
        <v>182.34124456567193</v>
      </c>
    </row>
    <row r="381" spans="1:33" x14ac:dyDescent="0.2">
      <c r="A381" s="12">
        <f t="shared" ca="1" si="171"/>
        <v>-48</v>
      </c>
      <c r="B381" s="12">
        <f t="shared" ca="1" si="172"/>
        <v>61</v>
      </c>
      <c r="C381" s="3">
        <f t="shared" ca="1" si="174"/>
        <v>-6</v>
      </c>
      <c r="D381" s="2">
        <f t="shared" ca="1" si="173"/>
        <v>37465</v>
      </c>
      <c r="E381" s="5">
        <v>0</v>
      </c>
      <c r="F381" s="7">
        <f t="shared" ca="1" si="175"/>
        <v>2452483.75</v>
      </c>
      <c r="G381" s="7">
        <f t="shared" ca="1" si="176"/>
        <v>2.5701574264202602E-2</v>
      </c>
      <c r="H381" s="7">
        <f t="shared" ca="1" si="177"/>
        <v>125.74291955449462</v>
      </c>
      <c r="I381" s="7">
        <f t="shared" ca="1" si="178"/>
        <v>1282.7613743676695</v>
      </c>
      <c r="J381" s="7">
        <f t="shared" ca="1" si="179"/>
        <v>1.6707553499228322E-2</v>
      </c>
      <c r="K381" s="7">
        <f t="shared" ca="1" si="180"/>
        <v>-0.72670494285554676</v>
      </c>
      <c r="L381" s="7">
        <f t="shared" ca="1" si="181"/>
        <v>125.01621461163907</v>
      </c>
      <c r="M381" s="7">
        <f t="shared" ca="1" si="182"/>
        <v>1282.034669424814</v>
      </c>
      <c r="N381" s="7">
        <f t="shared" ca="1" si="183"/>
        <v>1.015448310060342</v>
      </c>
      <c r="O381" s="7">
        <f t="shared" ca="1" si="184"/>
        <v>125.00590044449314</v>
      </c>
      <c r="P381" s="7">
        <f t="shared" ca="1" si="185"/>
        <v>23.438956883456072</v>
      </c>
      <c r="Q381" s="7">
        <f t="shared" ca="1" si="186"/>
        <v>23.439605221864959</v>
      </c>
      <c r="R381" s="7">
        <f t="shared" ca="1" si="187"/>
        <v>127.35641284695859</v>
      </c>
      <c r="S381" s="7">
        <f t="shared" ca="1" si="188"/>
        <v>19.015297754329431</v>
      </c>
      <c r="T381" s="7">
        <f t="shared" ca="1" si="189"/>
        <v>4.3035715507837538E-2</v>
      </c>
      <c r="U381" s="7">
        <f t="shared" ca="1" si="190"/>
        <v>-6.4935839537722302</v>
      </c>
      <c r="V381" s="7">
        <f t="shared" ca="1" si="191"/>
        <v>68.914209317453583</v>
      </c>
      <c r="W381" s="23">
        <f t="shared" ca="1" si="192"/>
        <v>8.5064988856786289E-2</v>
      </c>
      <c r="X381" s="24">
        <f t="shared" ca="1" si="193"/>
        <v>-0.10636337035836255</v>
      </c>
      <c r="Y381" s="24">
        <f t="shared" ca="1" si="194"/>
        <v>0.27649334807193515</v>
      </c>
      <c r="Z381" s="7">
        <f t="shared" ca="1" si="195"/>
        <v>551.31367453962866</v>
      </c>
      <c r="AA381" s="7">
        <f t="shared" ca="1" si="196"/>
        <v>597.50641604622774</v>
      </c>
      <c r="AB381" s="7">
        <f t="shared" ca="1" si="197"/>
        <v>-30.623395988443065</v>
      </c>
      <c r="AC381" s="7">
        <f t="shared" ca="1" si="198"/>
        <v>72.406797182977826</v>
      </c>
      <c r="AD381" s="7">
        <f t="shared" ca="1" si="199"/>
        <v>17.593202817022174</v>
      </c>
      <c r="AE381" s="7">
        <f t="shared" ca="1" si="200"/>
        <v>5.0294729666806606E-2</v>
      </c>
      <c r="AF381" s="7">
        <f t="shared" ca="1" si="201"/>
        <v>17.64349754668898</v>
      </c>
      <c r="AG381" s="7" t="e">
        <f ca="1">IF(AB381&gt;0,MOD(DEGREES(ACOS(((SIN(RADIANS(A381))*COS(RADIANS(AC381)))-SIN(RADIANS(S381)))/(COS(RADIANS(A381))*SIN(RADIANS(AC381)))))+180,360),MOD(540-DEGREES(ACOS(((SIN(RADIANS(A381))*COS(RADIANS(AC381)))-SIN(RADIANS(S381)))/(COS(RADIANS(#REF!))*SIN(RADIANS(AC381))))),360))</f>
        <v>#REF!</v>
      </c>
    </row>
    <row r="382" spans="1:33" x14ac:dyDescent="0.2">
      <c r="A382" s="12">
        <f t="shared" ca="1" si="171"/>
        <v>48</v>
      </c>
      <c r="B382" s="12">
        <f t="shared" ca="1" si="172"/>
        <v>146</v>
      </c>
      <c r="C382" s="3">
        <f t="shared" ca="1" si="174"/>
        <v>-13</v>
      </c>
      <c r="D382" s="2">
        <f t="shared" ca="1" si="173"/>
        <v>38293</v>
      </c>
      <c r="E382" s="5">
        <v>0</v>
      </c>
      <c r="F382" s="7">
        <f t="shared" ca="1" si="175"/>
        <v>2453312.0416666665</v>
      </c>
      <c r="G382" s="7">
        <f t="shared" ca="1" si="176"/>
        <v>4.8378964179781284E-2</v>
      </c>
      <c r="H382" s="7">
        <f t="shared" ca="1" si="177"/>
        <v>222.14641475976759</v>
      </c>
      <c r="I382" s="7">
        <f t="shared" ca="1" si="178"/>
        <v>2099.1258741263164</v>
      </c>
      <c r="J382" s="7">
        <f t="shared" ca="1" si="179"/>
        <v>1.6706599996938361E-2</v>
      </c>
      <c r="K382" s="7">
        <f t="shared" ca="1" si="180"/>
        <v>-1.6892858161541044</v>
      </c>
      <c r="L382" s="7">
        <f t="shared" ca="1" si="181"/>
        <v>220.4571289436135</v>
      </c>
      <c r="M382" s="7">
        <f t="shared" ca="1" si="182"/>
        <v>2097.4365883101623</v>
      </c>
      <c r="N382" s="7">
        <f t="shared" ca="1" si="183"/>
        <v>0.99208499182002985</v>
      </c>
      <c r="O382" s="7">
        <f t="shared" ca="1" si="184"/>
        <v>220.4489436412747</v>
      </c>
      <c r="P382" s="7">
        <f t="shared" ca="1" si="185"/>
        <v>23.438661982671196</v>
      </c>
      <c r="Q382" s="7">
        <f t="shared" ca="1" si="186"/>
        <v>23.44084547645685</v>
      </c>
      <c r="R382" s="7">
        <f t="shared" ca="1" si="187"/>
        <v>-141.968135300189</v>
      </c>
      <c r="S382" s="7">
        <f t="shared" ca="1" si="188"/>
        <v>-14.956291691684759</v>
      </c>
      <c r="T382" s="7">
        <f t="shared" ca="1" si="189"/>
        <v>4.3040399484220421E-2</v>
      </c>
      <c r="U382" s="7">
        <f t="shared" ca="1" si="190"/>
        <v>16.473398130120142</v>
      </c>
      <c r="V382" s="7">
        <f t="shared" ca="1" si="191"/>
        <v>74.086180498831084</v>
      </c>
      <c r="W382" s="23">
        <f t="shared" ca="1" si="192"/>
        <v>-0.45866208203480563</v>
      </c>
      <c r="X382" s="24">
        <f t="shared" ca="1" si="193"/>
        <v>-0.66445702786489202</v>
      </c>
      <c r="Y382" s="24">
        <f t="shared" ca="1" si="194"/>
        <v>-0.25286713620471929</v>
      </c>
      <c r="Z382" s="7">
        <f t="shared" ca="1" si="195"/>
        <v>592.68944399064867</v>
      </c>
      <c r="AA382" s="7">
        <f t="shared" ca="1" si="196"/>
        <v>1380.4733981301201</v>
      </c>
      <c r="AB382" s="7">
        <f t="shared" ca="1" si="197"/>
        <v>165.11834953253003</v>
      </c>
      <c r="AC382" s="7">
        <f t="shared" ca="1" si="198"/>
        <v>144.74304046584609</v>
      </c>
      <c r="AD382" s="7">
        <f t="shared" ca="1" si="199"/>
        <v>-54.743040465846093</v>
      </c>
      <c r="AE382" s="7">
        <f t="shared" ca="1" si="200"/>
        <v>4.0788838451303374E-3</v>
      </c>
      <c r="AF382" s="7">
        <f t="shared" ca="1" si="201"/>
        <v>-54.738961582000961</v>
      </c>
      <c r="AG382" s="7">
        <f ca="1">IF(AB382&gt;0,MOD(DEGREES(ACOS(((SIN(RADIANS(A382))*COS(RADIANS(AC382)))-SIN(RADIANS(S382)))/(COS(RADIANS(A382))*SIN(RADIANS(AC382)))))+180,360),MOD(540-DEGREES(ACOS(((SIN(RADIANS(A382))*COS(RADIANS(AC382)))-SIN(RADIANS(S382)))/(COS(RADIANS(#REF!))*SIN(RADIANS(AC382))))),360))</f>
        <v>334.54257606182978</v>
      </c>
    </row>
    <row r="383" spans="1:33" x14ac:dyDescent="0.2">
      <c r="A383" s="12">
        <f t="shared" ca="1" si="171"/>
        <v>-9</v>
      </c>
      <c r="B383" s="12">
        <f t="shared" ca="1" si="172"/>
        <v>-25</v>
      </c>
      <c r="C383" s="3">
        <f t="shared" ca="1" si="174"/>
        <v>-3</v>
      </c>
      <c r="D383" s="2">
        <f t="shared" ca="1" si="173"/>
        <v>37321</v>
      </c>
      <c r="E383" s="5">
        <v>0</v>
      </c>
      <c r="F383" s="7">
        <f t="shared" ca="1" si="175"/>
        <v>2452339.625</v>
      </c>
      <c r="G383" s="7">
        <f t="shared" ca="1" si="176"/>
        <v>2.175564681724846E-2</v>
      </c>
      <c r="H383" s="7">
        <f t="shared" ca="1" si="177"/>
        <v>343.68649371404081</v>
      </c>
      <c r="I383" s="7">
        <f t="shared" ca="1" si="178"/>
        <v>1140.7117337928582</v>
      </c>
      <c r="J383" s="7">
        <f t="shared" ca="1" si="179"/>
        <v>1.6707719397906599E-2</v>
      </c>
      <c r="K383" s="7">
        <f t="shared" ca="1" si="180"/>
        <v>1.6868141480335683</v>
      </c>
      <c r="L383" s="7">
        <f t="shared" ca="1" si="181"/>
        <v>345.3733078620744</v>
      </c>
      <c r="M383" s="7">
        <f t="shared" ca="1" si="182"/>
        <v>1142.3985479408918</v>
      </c>
      <c r="N383" s="7">
        <f t="shared" ca="1" si="183"/>
        <v>0.99204247361024145</v>
      </c>
      <c r="O383" s="7">
        <f t="shared" ca="1" si="184"/>
        <v>345.36287388274667</v>
      </c>
      <c r="P383" s="7">
        <f t="shared" ca="1" si="185"/>
        <v>23.439008196981575</v>
      </c>
      <c r="Q383" s="7">
        <f t="shared" ca="1" si="186"/>
        <v>23.439321884470562</v>
      </c>
      <c r="R383" s="7">
        <f t="shared" ca="1" si="187"/>
        <v>-13.475202802295883</v>
      </c>
      <c r="S383" s="7">
        <f t="shared" ca="1" si="188"/>
        <v>-5.7689402040368707</v>
      </c>
      <c r="T383" s="7">
        <f t="shared" ca="1" si="189"/>
        <v>4.303464548749391E-2</v>
      </c>
      <c r="U383" s="7">
        <f t="shared" ca="1" si="190"/>
        <v>-11.388351577620044</v>
      </c>
      <c r="V383" s="7">
        <f t="shared" ca="1" si="191"/>
        <v>91.764736420436876</v>
      </c>
      <c r="W383" s="23">
        <f t="shared" ca="1" si="192"/>
        <v>0.45235302192890281</v>
      </c>
      <c r="X383" s="24">
        <f t="shared" ca="1" si="193"/>
        <v>0.19745097631657815</v>
      </c>
      <c r="Y383" s="24">
        <f t="shared" ca="1" si="194"/>
        <v>0.70725506754122747</v>
      </c>
      <c r="Z383" s="7">
        <f t="shared" ca="1" si="195"/>
        <v>734.117891363495</v>
      </c>
      <c r="AA383" s="7">
        <f t="shared" ca="1" si="196"/>
        <v>68.611648422379957</v>
      </c>
      <c r="AB383" s="7">
        <f t="shared" ca="1" si="197"/>
        <v>-162.84708789440501</v>
      </c>
      <c r="AC383" s="7">
        <f t="shared" ca="1" si="198"/>
        <v>157.40636352254367</v>
      </c>
      <c r="AD383" s="7">
        <f t="shared" ca="1" si="199"/>
        <v>-67.406363522543671</v>
      </c>
      <c r="AE383" s="7">
        <f t="shared" ca="1" si="200"/>
        <v>2.4010673385100735E-3</v>
      </c>
      <c r="AF383" s="7">
        <f t="shared" ca="1" si="201"/>
        <v>-67.403962455205161</v>
      </c>
      <c r="AG383" s="7" t="e">
        <f ca="1">IF(AB383&gt;0,MOD(DEGREES(ACOS(((SIN(RADIANS(A383))*COS(RADIANS(AC383)))-SIN(RADIANS(S383)))/(COS(RADIANS(A383))*SIN(RADIANS(AC383)))))+180,360),MOD(540-DEGREES(ACOS(((SIN(RADIANS(A383))*COS(RADIANS(AC383)))-SIN(RADIANS(S383)))/(COS(RADIANS(#REF!))*SIN(RADIANS(AC383))))),360))</f>
        <v>#REF!</v>
      </c>
    </row>
    <row r="384" spans="1:33" x14ac:dyDescent="0.2">
      <c r="A384" s="12">
        <f t="shared" ca="1" si="171"/>
        <v>5</v>
      </c>
      <c r="B384" s="12">
        <f t="shared" ca="1" si="172"/>
        <v>-2</v>
      </c>
      <c r="C384" s="3">
        <f t="shared" ca="1" si="174"/>
        <v>11</v>
      </c>
      <c r="D384" s="2">
        <f t="shared" ca="1" si="173"/>
        <v>38154</v>
      </c>
      <c r="E384" s="5">
        <v>0</v>
      </c>
      <c r="F384" s="7">
        <f t="shared" ca="1" si="175"/>
        <v>2453172.0416666665</v>
      </c>
      <c r="G384" s="7">
        <f t="shared" ca="1" si="176"/>
        <v>4.4545973077796341E-2</v>
      </c>
      <c r="H384" s="7">
        <f t="shared" ca="1" si="177"/>
        <v>84.155784228775701</v>
      </c>
      <c r="I384" s="7">
        <f t="shared" ca="1" si="178"/>
        <v>1961.1418347395829</v>
      </c>
      <c r="J384" s="7">
        <f t="shared" ca="1" si="179"/>
        <v>1.670676116951338E-2</v>
      </c>
      <c r="K384" s="7">
        <f t="shared" ca="1" si="180"/>
        <v>0.6067940054457045</v>
      </c>
      <c r="L384" s="7">
        <f t="shared" ca="1" si="181"/>
        <v>84.762578234221408</v>
      </c>
      <c r="M384" s="7">
        <f t="shared" ca="1" si="182"/>
        <v>1961.7486287450286</v>
      </c>
      <c r="N384" s="7">
        <f t="shared" ca="1" si="183"/>
        <v>1.0158394867037341</v>
      </c>
      <c r="O384" s="7">
        <f t="shared" ca="1" si="184"/>
        <v>84.753887737690846</v>
      </c>
      <c r="P384" s="7">
        <f t="shared" ca="1" si="185"/>
        <v>23.438711827572185</v>
      </c>
      <c r="Q384" s="7">
        <f t="shared" ca="1" si="186"/>
        <v>23.440704634135724</v>
      </c>
      <c r="R384" s="7">
        <f t="shared" ca="1" si="187"/>
        <v>84.284989636431945</v>
      </c>
      <c r="S384" s="7">
        <f t="shared" ca="1" si="188"/>
        <v>23.336683867034601</v>
      </c>
      <c r="T384" s="7">
        <f t="shared" ca="1" si="189"/>
        <v>4.3039867561714885E-2</v>
      </c>
      <c r="U384" s="7">
        <f t="shared" ca="1" si="190"/>
        <v>-0.5523692092867597</v>
      </c>
      <c r="V384" s="7">
        <f t="shared" ca="1" si="191"/>
        <v>93.074754530140012</v>
      </c>
      <c r="W384" s="23">
        <f t="shared" ca="1" si="192"/>
        <v>0.96427247861756027</v>
      </c>
      <c r="X384" s="24">
        <f t="shared" ca="1" si="193"/>
        <v>0.70573149381161582</v>
      </c>
      <c r="Y384" s="24">
        <f t="shared" ca="1" si="194"/>
        <v>1.2228134634235048</v>
      </c>
      <c r="Z384" s="7">
        <f t="shared" ca="1" si="195"/>
        <v>744.5980362411201</v>
      </c>
      <c r="AA384" s="7">
        <f t="shared" ca="1" si="196"/>
        <v>771.44763079071322</v>
      </c>
      <c r="AB384" s="7">
        <f t="shared" ca="1" si="197"/>
        <v>12.861907697678305</v>
      </c>
      <c r="AC384" s="7">
        <f t="shared" ca="1" si="198"/>
        <v>22.138760168530485</v>
      </c>
      <c r="AD384" s="7">
        <f t="shared" ca="1" si="199"/>
        <v>67.861239831469518</v>
      </c>
      <c r="AE384" s="7">
        <f t="shared" ca="1" si="200"/>
        <v>6.5647355340003113E-3</v>
      </c>
      <c r="AF384" s="7">
        <f t="shared" ca="1" si="201"/>
        <v>67.867804567003517</v>
      </c>
      <c r="AG384" s="7">
        <f ca="1">IF(AB384&gt;0,MOD(DEGREES(ACOS(((SIN(RADIANS(A384))*COS(RADIANS(AC384)))-SIN(RADIANS(S384)))/(COS(RADIANS(A384))*SIN(RADIANS(AC384)))))+180,360),MOD(540-DEGREES(ACOS(((SIN(RADIANS(A384))*COS(RADIANS(AC384)))-SIN(RADIANS(S384)))/(COS(RADIANS(#REF!))*SIN(RADIANS(AC384))))),360))</f>
        <v>327.15507129560939</v>
      </c>
    </row>
    <row r="385" spans="1:33" x14ac:dyDescent="0.2">
      <c r="A385" s="12">
        <f t="shared" ca="1" si="171"/>
        <v>-66</v>
      </c>
      <c r="B385" s="12">
        <f t="shared" ca="1" si="172"/>
        <v>-70</v>
      </c>
      <c r="C385" s="3">
        <f t="shared" ca="1" si="174"/>
        <v>1</v>
      </c>
      <c r="D385" s="2">
        <f t="shared" ca="1" si="173"/>
        <v>37344</v>
      </c>
      <c r="E385" s="5">
        <v>0</v>
      </c>
      <c r="F385" s="7">
        <f t="shared" ca="1" si="175"/>
        <v>2452362.4583333335</v>
      </c>
      <c r="G385" s="7">
        <f t="shared" ca="1" si="176"/>
        <v>2.2380789413647875E-2</v>
      </c>
      <c r="H385" s="7">
        <f t="shared" ca="1" si="177"/>
        <v>6.1921084463106126</v>
      </c>
      <c r="I385" s="7">
        <f t="shared" ca="1" si="178"/>
        <v>1163.2162735548211</v>
      </c>
      <c r="J385" s="7">
        <f t="shared" ca="1" si="179"/>
        <v>1.6707693115291421E-2</v>
      </c>
      <c r="K385" s="7">
        <f t="shared" ca="1" si="180"/>
        <v>1.905509664870473</v>
      </c>
      <c r="L385" s="7">
        <f t="shared" ca="1" si="181"/>
        <v>8.0976181111810863</v>
      </c>
      <c r="M385" s="7">
        <f t="shared" ca="1" si="182"/>
        <v>1165.1217832196917</v>
      </c>
      <c r="N385" s="7">
        <f t="shared" ca="1" si="183"/>
        <v>0.99830349032083154</v>
      </c>
      <c r="O385" s="7">
        <f t="shared" ca="1" si="184"/>
        <v>8.087197547515256</v>
      </c>
      <c r="P385" s="7">
        <f t="shared" ca="1" si="185"/>
        <v>23.439000067518997</v>
      </c>
      <c r="Q385" s="7">
        <f t="shared" ca="1" si="186"/>
        <v>23.43936729766634</v>
      </c>
      <c r="R385" s="7">
        <f t="shared" ca="1" si="187"/>
        <v>7.4276346743914177</v>
      </c>
      <c r="S385" s="7">
        <f t="shared" ca="1" si="188"/>
        <v>3.2079170129214334</v>
      </c>
      <c r="T385" s="7">
        <f t="shared" ca="1" si="189"/>
        <v>4.3034816988925577E-2</v>
      </c>
      <c r="U385" s="7">
        <f t="shared" ca="1" si="190"/>
        <v>-4.9577520684049423</v>
      </c>
      <c r="V385" s="7">
        <f t="shared" ca="1" si="191"/>
        <v>84.831505655512871</v>
      </c>
      <c r="W385" s="23">
        <f t="shared" ca="1" si="192"/>
        <v>0.73955399449194792</v>
      </c>
      <c r="X385" s="24">
        <f t="shared" ca="1" si="193"/>
        <v>0.50391092322663433</v>
      </c>
      <c r="Y385" s="24">
        <f t="shared" ca="1" si="194"/>
        <v>0.97519706575726151</v>
      </c>
      <c r="Z385" s="7">
        <f t="shared" ca="1" si="195"/>
        <v>678.65204524410296</v>
      </c>
      <c r="AA385" s="7">
        <f t="shared" ca="1" si="196"/>
        <v>1095.0422479315951</v>
      </c>
      <c r="AB385" s="7">
        <f t="shared" ca="1" si="197"/>
        <v>93.760561982898764</v>
      </c>
      <c r="AC385" s="7">
        <f t="shared" ca="1" si="198"/>
        <v>94.459614100472052</v>
      </c>
      <c r="AD385" s="7">
        <f t="shared" ca="1" si="199"/>
        <v>-4.4596141004720522</v>
      </c>
      <c r="AE385" s="7">
        <f t="shared" ca="1" si="200"/>
        <v>7.3981460042646705E-2</v>
      </c>
      <c r="AF385" s="7">
        <f t="shared" ca="1" si="201"/>
        <v>-4.3856326404294057</v>
      </c>
      <c r="AG385" s="7">
        <f ca="1">IF(AB385&gt;0,MOD(DEGREES(ACOS(((SIN(RADIANS(A385))*COS(RADIANS(AC385)))-SIN(RADIANS(S385)))/(COS(RADIANS(A385))*SIN(RADIANS(AC385)))))+180,360),MOD(540-DEGREES(ACOS(((SIN(RADIANS(A385))*COS(RADIANS(AC385)))-SIN(RADIANS(S385)))/(COS(RADIANS(#REF!))*SIN(RADIANS(AC385))))),360))</f>
        <v>267.86955730894044</v>
      </c>
    </row>
    <row r="386" spans="1:33" x14ac:dyDescent="0.2">
      <c r="A386" s="12">
        <f t="shared" ca="1" si="171"/>
        <v>64</v>
      </c>
      <c r="B386" s="12">
        <f t="shared" ca="1" si="172"/>
        <v>74</v>
      </c>
      <c r="C386" s="3">
        <f t="shared" ca="1" si="174"/>
        <v>13</v>
      </c>
      <c r="D386" s="2">
        <f t="shared" ca="1" si="173"/>
        <v>41224</v>
      </c>
      <c r="E386" s="5">
        <v>0</v>
      </c>
      <c r="F386" s="7">
        <f t="shared" ca="1" si="175"/>
        <v>2456241.9583333335</v>
      </c>
      <c r="G386" s="7">
        <f t="shared" ca="1" si="176"/>
        <v>0.12859571070043774</v>
      </c>
      <c r="H386" s="7">
        <f t="shared" ca="1" si="177"/>
        <v>230.01104706570186</v>
      </c>
      <c r="I386" s="7">
        <f t="shared" ca="1" si="178"/>
        <v>4986.8525640416347</v>
      </c>
      <c r="J386" s="7">
        <f t="shared" ca="1" si="179"/>
        <v>1.6703226126889528E-2</v>
      </c>
      <c r="K386" s="7">
        <f t="shared" ca="1" si="180"/>
        <v>-1.5508121141308704</v>
      </c>
      <c r="L386" s="7">
        <f t="shared" ca="1" si="181"/>
        <v>228.46023495157098</v>
      </c>
      <c r="M386" s="7">
        <f t="shared" ca="1" si="182"/>
        <v>4985.3017519275036</v>
      </c>
      <c r="N386" s="7">
        <f t="shared" ca="1" si="183"/>
        <v>0.99016445419909627</v>
      </c>
      <c r="O386" s="7">
        <f t="shared" ca="1" si="184"/>
        <v>228.45852254408496</v>
      </c>
      <c r="P386" s="7">
        <f t="shared" ca="1" si="185"/>
        <v>23.4376188294173</v>
      </c>
      <c r="Q386" s="7">
        <f t="shared" ca="1" si="186"/>
        <v>23.436199111963546</v>
      </c>
      <c r="R386" s="7">
        <f t="shared" ca="1" si="187"/>
        <v>-133.999799397793</v>
      </c>
      <c r="S386" s="7">
        <f t="shared" ca="1" si="188"/>
        <v>-17.318883806336867</v>
      </c>
      <c r="T386" s="7">
        <f t="shared" ca="1" si="189"/>
        <v>4.3022853327721162E-2</v>
      </c>
      <c r="U386" s="7">
        <f t="shared" ca="1" si="190"/>
        <v>16.077151127205472</v>
      </c>
      <c r="V386" s="7">
        <f t="shared" ca="1" si="191"/>
        <v>52.799858112136704</v>
      </c>
      <c r="W386" s="23">
        <f t="shared" ca="1" si="192"/>
        <v>0.82494642282832953</v>
      </c>
      <c r="X386" s="24">
        <f t="shared" ca="1" si="193"/>
        <v>0.67828015029461652</v>
      </c>
      <c r="Y386" s="24">
        <f t="shared" ca="1" si="194"/>
        <v>0.97161269536204253</v>
      </c>
      <c r="Z386" s="7">
        <f t="shared" ca="1" si="195"/>
        <v>422.39886489709363</v>
      </c>
      <c r="AA386" s="7">
        <f t="shared" ca="1" si="196"/>
        <v>972.07715112720552</v>
      </c>
      <c r="AB386" s="7">
        <f t="shared" ca="1" si="197"/>
        <v>63.019287781801381</v>
      </c>
      <c r="AC386" s="7">
        <f t="shared" ca="1" si="198"/>
        <v>94.456008074954383</v>
      </c>
      <c r="AD386" s="7">
        <f t="shared" ca="1" si="199"/>
        <v>-4.4560080749543829</v>
      </c>
      <c r="AE386" s="7">
        <f t="shared" ca="1" si="200"/>
        <v>7.4041571946845228E-2</v>
      </c>
      <c r="AF386" s="7">
        <f t="shared" ca="1" si="201"/>
        <v>-4.3819665030075381</v>
      </c>
      <c r="AG386" s="7">
        <f ca="1">IF(AB386&gt;0,MOD(DEGREES(ACOS(((SIN(RADIANS(A386))*COS(RADIANS(AC386)))-SIN(RADIANS(S386)))/(COS(RADIANS(A386))*SIN(RADIANS(AC386)))))+180,360),MOD(540-DEGREES(ACOS(((SIN(RADIANS(A386))*COS(RADIANS(AC386)))-SIN(RADIANS(S386)))/(COS(RADIANS(#REF!))*SIN(RADIANS(AC386))))),360))</f>
        <v>238.57638376261519</v>
      </c>
    </row>
    <row r="387" spans="1:33" x14ac:dyDescent="0.2">
      <c r="A387" s="12">
        <f t="shared" ref="A387:A450" ca="1" si="202">RANDBETWEEN(-90,90)</f>
        <v>12</v>
      </c>
      <c r="B387" s="12">
        <f t="shared" ref="B387:B450" ca="1" si="203">RANDBETWEEN(-180,180)</f>
        <v>85</v>
      </c>
      <c r="C387" s="3">
        <f t="shared" ca="1" si="174"/>
        <v>-10</v>
      </c>
      <c r="D387" s="2">
        <f t="shared" ref="D387:D450" ca="1" si="204">RANDBETWEEN(DATE(2000,1,1), DATE(2018,12,31))</f>
        <v>38435</v>
      </c>
      <c r="E387" s="5">
        <v>0</v>
      </c>
      <c r="F387" s="7">
        <f t="shared" ca="1" si="175"/>
        <v>2453453.9166666665</v>
      </c>
      <c r="G387" s="7">
        <f t="shared" ca="1" si="176"/>
        <v>5.2263289984024956E-2</v>
      </c>
      <c r="H387" s="7">
        <f t="shared" ca="1" si="177"/>
        <v>1.9851341016028528</v>
      </c>
      <c r="I387" s="7">
        <f t="shared" ca="1" si="178"/>
        <v>2238.9579140359438</v>
      </c>
      <c r="J387" s="7">
        <f t="shared" ca="1" si="179"/>
        <v>1.670643666200404E-2</v>
      </c>
      <c r="K387" s="7">
        <f t="shared" ca="1" si="180"/>
        <v>1.8861821097206311</v>
      </c>
      <c r="L387" s="7">
        <f t="shared" ca="1" si="181"/>
        <v>3.8713162113234838</v>
      </c>
      <c r="M387" s="7">
        <f t="shared" ca="1" si="182"/>
        <v>2240.8440961456645</v>
      </c>
      <c r="N387" s="7">
        <f t="shared" ca="1" si="183"/>
        <v>0.99707134619571258</v>
      </c>
      <c r="O387" s="7">
        <f t="shared" ca="1" si="184"/>
        <v>3.8636853878467261</v>
      </c>
      <c r="P387" s="7">
        <f t="shared" ca="1" si="185"/>
        <v>23.438611470201849</v>
      </c>
      <c r="Q387" s="7">
        <f t="shared" ca="1" si="186"/>
        <v>23.440950951138582</v>
      </c>
      <c r="R387" s="7">
        <f t="shared" ca="1" si="187"/>
        <v>3.5456673987672596</v>
      </c>
      <c r="S387" s="7">
        <f t="shared" ca="1" si="188"/>
        <v>1.5360078512462598</v>
      </c>
      <c r="T387" s="7">
        <f t="shared" ca="1" si="189"/>
        <v>4.3040797835260859E-2</v>
      </c>
      <c r="U387" s="7">
        <f t="shared" ca="1" si="190"/>
        <v>-6.24687062045437</v>
      </c>
      <c r="V387" s="7">
        <f t="shared" ca="1" si="191"/>
        <v>91.178535706383002</v>
      </c>
      <c r="W387" s="23">
        <f t="shared" ca="1" si="192"/>
        <v>-0.14843967318024001</v>
      </c>
      <c r="X387" s="24">
        <f t="shared" ca="1" si="193"/>
        <v>-0.40171338347574836</v>
      </c>
      <c r="Y387" s="24">
        <f t="shared" ca="1" si="194"/>
        <v>0.10483403711526831</v>
      </c>
      <c r="Z387" s="7">
        <f t="shared" ca="1" si="195"/>
        <v>729.42828565106402</v>
      </c>
      <c r="AA387" s="7">
        <f t="shared" ca="1" si="196"/>
        <v>933.75312937954561</v>
      </c>
      <c r="AB387" s="7">
        <f t="shared" ca="1" si="197"/>
        <v>53.438282344886403</v>
      </c>
      <c r="AC387" s="7">
        <f t="shared" ca="1" si="198"/>
        <v>53.982320343783947</v>
      </c>
      <c r="AD387" s="7">
        <f t="shared" ca="1" si="199"/>
        <v>36.017679656216053</v>
      </c>
      <c r="AE387" s="7">
        <f t="shared" ca="1" si="200"/>
        <v>2.2148382596678735E-2</v>
      </c>
      <c r="AF387" s="7">
        <f t="shared" ca="1" si="201"/>
        <v>36.039828038812729</v>
      </c>
      <c r="AG387" s="7">
        <f ca="1">IF(AB387&gt;0,MOD(DEGREES(ACOS(((SIN(RADIANS(A387))*COS(RADIANS(AC387)))-SIN(RADIANS(S387)))/(COS(RADIANS(A387))*SIN(RADIANS(AC387)))))+180,360),MOD(540-DEGREES(ACOS(((SIN(RADIANS(A387))*COS(RADIANS(AC387)))-SIN(RADIANS(S387)))/(COS(RADIANS(#REF!))*SIN(RADIANS(AC387))))),360))</f>
        <v>263.0703377887582</v>
      </c>
    </row>
    <row r="388" spans="1:33" x14ac:dyDescent="0.2">
      <c r="A388" s="12">
        <f t="shared" ca="1" si="202"/>
        <v>50</v>
      </c>
      <c r="B388" s="12">
        <f t="shared" ca="1" si="203"/>
        <v>9</v>
      </c>
      <c r="C388" s="3">
        <f t="shared" ref="C388:C451" ca="1" si="205">RANDBETWEEN(-13,13)</f>
        <v>5</v>
      </c>
      <c r="D388" s="2">
        <f t="shared" ca="1" si="204"/>
        <v>38105</v>
      </c>
      <c r="E388" s="5">
        <v>0</v>
      </c>
      <c r="F388" s="7">
        <f t="shared" ca="1" si="175"/>
        <v>2453123.2916666665</v>
      </c>
      <c r="G388" s="7">
        <f t="shared" ca="1" si="176"/>
        <v>4.3211270819069447E-2</v>
      </c>
      <c r="H388" s="7">
        <f t="shared" ca="1" si="177"/>
        <v>36.105475385254067</v>
      </c>
      <c r="I388" s="7">
        <f t="shared" ca="1" si="178"/>
        <v>1913.0938210234997</v>
      </c>
      <c r="J388" s="7">
        <f t="shared" ca="1" si="179"/>
        <v>1.6706817291232575E-2</v>
      </c>
      <c r="K388" s="7">
        <f t="shared" ca="1" si="180"/>
        <v>1.7464553248503625</v>
      </c>
      <c r="L388" s="7">
        <f t="shared" ca="1" si="181"/>
        <v>37.851930710104426</v>
      </c>
      <c r="M388" s="7">
        <f t="shared" ca="1" si="182"/>
        <v>1914.84027634835</v>
      </c>
      <c r="N388" s="7">
        <f t="shared" ca="1" si="183"/>
        <v>1.0067879086534173</v>
      </c>
      <c r="O388" s="7">
        <f t="shared" ca="1" si="184"/>
        <v>37.843075665949137</v>
      </c>
      <c r="P388" s="7">
        <f t="shared" ca="1" si="185"/>
        <v>23.43872918427812</v>
      </c>
      <c r="Q388" s="7">
        <f t="shared" ca="1" si="186"/>
        <v>23.440647590404112</v>
      </c>
      <c r="R388" s="7">
        <f t="shared" ca="1" si="187"/>
        <v>35.480137895557675</v>
      </c>
      <c r="S388" s="7">
        <f t="shared" ca="1" si="188"/>
        <v>14.125697493624644</v>
      </c>
      <c r="T388" s="7">
        <f t="shared" ca="1" si="189"/>
        <v>4.3039652124324958E-2</v>
      </c>
      <c r="U388" s="7">
        <f t="shared" ca="1" si="190"/>
        <v>2.467622805611172</v>
      </c>
      <c r="V388" s="7">
        <f t="shared" ca="1" si="191"/>
        <v>108.8588924835627</v>
      </c>
      <c r="W388" s="23">
        <f t="shared" ca="1" si="192"/>
        <v>0.68161970638499225</v>
      </c>
      <c r="X388" s="24">
        <f t="shared" ca="1" si="193"/>
        <v>0.37923389393065143</v>
      </c>
      <c r="Y388" s="24">
        <f t="shared" ca="1" si="194"/>
        <v>0.98400551883933307</v>
      </c>
      <c r="Z388" s="7">
        <f t="shared" ca="1" si="195"/>
        <v>870.87113986850159</v>
      </c>
      <c r="AA388" s="7">
        <f t="shared" ca="1" si="196"/>
        <v>1178.4676228056112</v>
      </c>
      <c r="AB388" s="7">
        <f t="shared" ca="1" si="197"/>
        <v>114.6169057014028</v>
      </c>
      <c r="AC388" s="7">
        <f t="shared" ca="1" si="198"/>
        <v>94.169271424949528</v>
      </c>
      <c r="AD388" s="7">
        <f t="shared" ca="1" si="199"/>
        <v>-4.1692714249495282</v>
      </c>
      <c r="AE388" s="7">
        <f t="shared" ca="1" si="200"/>
        <v>7.915362007959835E-2</v>
      </c>
      <c r="AF388" s="7">
        <f t="shared" ca="1" si="201"/>
        <v>-4.09011780486993</v>
      </c>
      <c r="AG388" s="7">
        <f ca="1">IF(AB388&gt;0,MOD(DEGREES(ACOS(((SIN(RADIANS(A388))*COS(RADIANS(AC388)))-SIN(RADIANS(S388)))/(COS(RADIANS(A388))*SIN(RADIANS(AC388)))))+180,360),MOD(540-DEGREES(ACOS(((SIN(RADIANS(A388))*COS(RADIANS(AC388)))-SIN(RADIANS(S388)))/(COS(RADIANS(#REF!))*SIN(RADIANS(AC388))))),360))</f>
        <v>297.87577673553142</v>
      </c>
    </row>
    <row r="389" spans="1:33" x14ac:dyDescent="0.2">
      <c r="A389" s="12">
        <f t="shared" ca="1" si="202"/>
        <v>-45</v>
      </c>
      <c r="B389" s="12">
        <f t="shared" ca="1" si="203"/>
        <v>58</v>
      </c>
      <c r="C389" s="3">
        <f t="shared" ca="1" si="205"/>
        <v>8</v>
      </c>
      <c r="D389" s="2">
        <f t="shared" ca="1" si="204"/>
        <v>40937</v>
      </c>
      <c r="E389" s="5">
        <v>0</v>
      </c>
      <c r="F389" s="7">
        <f t="shared" ca="1" si="175"/>
        <v>2455955.1666666665</v>
      </c>
      <c r="G389" s="7">
        <f t="shared" ca="1" si="176"/>
        <v>0.12074378279716663</v>
      </c>
      <c r="H389" s="7">
        <f t="shared" ca="1" si="177"/>
        <v>307.33559730468005</v>
      </c>
      <c r="I389" s="7">
        <f t="shared" ca="1" si="178"/>
        <v>4704.1906168792375</v>
      </c>
      <c r="J389" s="7">
        <f t="shared" ca="1" si="179"/>
        <v>1.6703556446435515E-2</v>
      </c>
      <c r="K389" s="7">
        <f t="shared" ca="1" si="180"/>
        <v>0.79952803461985433</v>
      </c>
      <c r="L389" s="7">
        <f t="shared" ca="1" si="181"/>
        <v>308.13512533929992</v>
      </c>
      <c r="M389" s="7">
        <f t="shared" ca="1" si="182"/>
        <v>4704.990144913857</v>
      </c>
      <c r="N389" s="7">
        <f t="shared" ca="1" si="183"/>
        <v>0.98481217198335869</v>
      </c>
      <c r="O389" s="7">
        <f t="shared" ca="1" si="184"/>
        <v>308.13396846143661</v>
      </c>
      <c r="P389" s="7">
        <f t="shared" ca="1" si="185"/>
        <v>23.437720937332831</v>
      </c>
      <c r="Q389" s="7">
        <f t="shared" ca="1" si="186"/>
        <v>23.436908853633891</v>
      </c>
      <c r="R389" s="7">
        <f t="shared" ca="1" si="187"/>
        <v>-49.448039477941855</v>
      </c>
      <c r="S389" s="7">
        <f t="shared" ca="1" si="188"/>
        <v>-18.231020721561638</v>
      </c>
      <c r="T389" s="7">
        <f t="shared" ca="1" si="189"/>
        <v>4.3025533288400412E-2</v>
      </c>
      <c r="U389" s="7">
        <f t="shared" ca="1" si="190"/>
        <v>-12.886587177407998</v>
      </c>
      <c r="V389" s="7">
        <f t="shared" ca="1" si="191"/>
        <v>110.55031913817676</v>
      </c>
      <c r="W389" s="23">
        <f t="shared" ca="1" si="192"/>
        <v>0.68117124109542226</v>
      </c>
      <c r="X389" s="24">
        <f t="shared" ca="1" si="193"/>
        <v>0.37408702126715349</v>
      </c>
      <c r="Y389" s="24">
        <f t="shared" ca="1" si="194"/>
        <v>0.9882554609236911</v>
      </c>
      <c r="Z389" s="7">
        <f t="shared" ca="1" si="195"/>
        <v>884.40255310541409</v>
      </c>
      <c r="AA389" s="7">
        <f t="shared" ca="1" si="196"/>
        <v>1179.113412822592</v>
      </c>
      <c r="AB389" s="7">
        <f t="shared" ca="1" si="197"/>
        <v>114.77835320564799</v>
      </c>
      <c r="AC389" s="7">
        <f t="shared" ca="1" si="198"/>
        <v>93.454788572713611</v>
      </c>
      <c r="AD389" s="7">
        <f t="shared" ca="1" si="199"/>
        <v>-3.4547885727136105</v>
      </c>
      <c r="AE389" s="7">
        <f t="shared" ca="1" si="200"/>
        <v>9.5576294965370845E-2</v>
      </c>
      <c r="AF389" s="7">
        <f t="shared" ca="1" si="201"/>
        <v>-3.3592122777482398</v>
      </c>
      <c r="AG389" s="7">
        <f ca="1">IF(AB389&gt;0,MOD(DEGREES(ACOS(((SIN(RADIANS(A389))*COS(RADIANS(AC389)))-SIN(RADIANS(S389)))/(COS(RADIANS(A389))*SIN(RADIANS(AC389)))))+180,360),MOD(540-DEGREES(ACOS(((SIN(RADIANS(A389))*COS(RADIANS(AC389)))-SIN(RADIANS(S389)))/(COS(RADIANS(#REF!))*SIN(RADIANS(AC389))))),360))</f>
        <v>239.76076145140115</v>
      </c>
    </row>
    <row r="390" spans="1:33" x14ac:dyDescent="0.2">
      <c r="A390" s="12">
        <f t="shared" ca="1" si="202"/>
        <v>-16</v>
      </c>
      <c r="B390" s="12">
        <f t="shared" ca="1" si="203"/>
        <v>-42</v>
      </c>
      <c r="C390" s="3">
        <f t="shared" ca="1" si="205"/>
        <v>-12</v>
      </c>
      <c r="D390" s="2">
        <f t="shared" ca="1" si="204"/>
        <v>36952</v>
      </c>
      <c r="E390" s="5">
        <v>0</v>
      </c>
      <c r="F390" s="7">
        <f t="shared" ca="1" si="175"/>
        <v>2451971</v>
      </c>
      <c r="G390" s="7">
        <f t="shared" ca="1" si="176"/>
        <v>1.1663244353182752E-2</v>
      </c>
      <c r="H390" s="7">
        <f t="shared" ca="1" si="177"/>
        <v>340.35223547122405</v>
      </c>
      <c r="I390" s="7">
        <f t="shared" ca="1" si="178"/>
        <v>777.39482999387633</v>
      </c>
      <c r="J390" s="7">
        <f t="shared" ca="1" si="179"/>
        <v>1.6708143694961965E-2</v>
      </c>
      <c r="K390" s="7">
        <f t="shared" ca="1" si="180"/>
        <v>1.6310095675191509</v>
      </c>
      <c r="L390" s="7">
        <f t="shared" ca="1" si="181"/>
        <v>341.98324503874318</v>
      </c>
      <c r="M390" s="7">
        <f t="shared" ca="1" si="182"/>
        <v>779.02583956139551</v>
      </c>
      <c r="N390" s="7">
        <f t="shared" ca="1" si="183"/>
        <v>0.99119866675155888</v>
      </c>
      <c r="O390" s="7">
        <f t="shared" ca="1" si="184"/>
        <v>341.9728880136127</v>
      </c>
      <c r="P390" s="7">
        <f t="shared" ca="1" si="185"/>
        <v>23.439139440316172</v>
      </c>
      <c r="Q390" s="7">
        <f t="shared" ca="1" si="186"/>
        <v>23.438586153237011</v>
      </c>
      <c r="R390" s="7">
        <f t="shared" ca="1" si="187"/>
        <v>-16.625080007476303</v>
      </c>
      <c r="S390" s="7">
        <f t="shared" ca="1" si="188"/>
        <v>-7.0707812118205702</v>
      </c>
      <c r="T390" s="7">
        <f t="shared" ca="1" si="189"/>
        <v>4.3031867074371039E-2</v>
      </c>
      <c r="U390" s="7">
        <f t="shared" ca="1" si="190"/>
        <v>-12.132333925902218</v>
      </c>
      <c r="V390" s="7">
        <f t="shared" ca="1" si="191"/>
        <v>92.912303198769521</v>
      </c>
      <c r="W390" s="23">
        <f t="shared" ca="1" si="192"/>
        <v>0.12509189855965433</v>
      </c>
      <c r="X390" s="24">
        <f t="shared" ca="1" si="193"/>
        <v>-0.13299783254803879</v>
      </c>
      <c r="Y390" s="24">
        <f t="shared" ca="1" si="194"/>
        <v>0.38318162966734748</v>
      </c>
      <c r="Z390" s="7">
        <f t="shared" ca="1" si="195"/>
        <v>743.29842559015617</v>
      </c>
      <c r="AA390" s="7">
        <f t="shared" ca="1" si="196"/>
        <v>539.86766607409777</v>
      </c>
      <c r="AB390" s="7">
        <f t="shared" ca="1" si="197"/>
        <v>-45.033083481475558</v>
      </c>
      <c r="AC390" s="7">
        <f t="shared" ca="1" si="198"/>
        <v>44.920648008408072</v>
      </c>
      <c r="AD390" s="7">
        <f t="shared" ca="1" si="199"/>
        <v>45.079351991591928</v>
      </c>
      <c r="AE390" s="7">
        <f t="shared" ca="1" si="200"/>
        <v>1.6074987489163767E-2</v>
      </c>
      <c r="AF390" s="7">
        <f t="shared" ca="1" si="201"/>
        <v>45.09542697908109</v>
      </c>
      <c r="AG390" s="7" t="e">
        <f ca="1">IF(AB390&gt;0,MOD(DEGREES(ACOS(((SIN(RADIANS(A390))*COS(RADIANS(AC390)))-SIN(RADIANS(S390)))/(COS(RADIANS(A390))*SIN(RADIANS(AC390)))))+180,360),MOD(540-DEGREES(ACOS(((SIN(RADIANS(A390))*COS(RADIANS(AC390)))-SIN(RADIANS(S390)))/(COS(RADIANS(#REF!))*SIN(RADIANS(AC390))))),360))</f>
        <v>#REF!</v>
      </c>
    </row>
    <row r="391" spans="1:33" x14ac:dyDescent="0.2">
      <c r="A391" s="12">
        <f t="shared" ca="1" si="202"/>
        <v>-4</v>
      </c>
      <c r="B391" s="12">
        <f t="shared" ca="1" si="203"/>
        <v>-22</v>
      </c>
      <c r="C391" s="3">
        <f t="shared" ca="1" si="205"/>
        <v>10</v>
      </c>
      <c r="D391" s="2">
        <f t="shared" ca="1" si="204"/>
        <v>39757</v>
      </c>
      <c r="E391" s="5">
        <v>0</v>
      </c>
      <c r="F391" s="7">
        <f t="shared" ca="1" si="175"/>
        <v>2454775.0833333335</v>
      </c>
      <c r="G391" s="7">
        <f t="shared" ca="1" si="176"/>
        <v>8.8434861966693729E-2</v>
      </c>
      <c r="H391" s="7">
        <f t="shared" ca="1" si="177"/>
        <v>224.18957298200621</v>
      </c>
      <c r="I391" s="7">
        <f t="shared" ca="1" si="178"/>
        <v>3541.1001521261705</v>
      </c>
      <c r="J391" s="7">
        <f t="shared" ca="1" si="179"/>
        <v>1.6704915472821671E-2</v>
      </c>
      <c r="K391" s="7">
        <f t="shared" ca="1" si="180"/>
        <v>-1.6567374061407512</v>
      </c>
      <c r="L391" s="7">
        <f t="shared" ca="1" si="181"/>
        <v>222.53283557586545</v>
      </c>
      <c r="M391" s="7">
        <f t="shared" ca="1" si="182"/>
        <v>3539.44341472003</v>
      </c>
      <c r="N391" s="7">
        <f t="shared" ca="1" si="183"/>
        <v>0.99157957706389022</v>
      </c>
      <c r="O391" s="7">
        <f t="shared" ca="1" si="184"/>
        <v>222.53058431277151</v>
      </c>
      <c r="P391" s="7">
        <f t="shared" ca="1" si="185"/>
        <v>23.438141088493534</v>
      </c>
      <c r="Q391" s="7">
        <f t="shared" ca="1" si="186"/>
        <v>23.439919251599989</v>
      </c>
      <c r="R391" s="7">
        <f t="shared" ca="1" si="187"/>
        <v>-139.9155373191698</v>
      </c>
      <c r="S391" s="7">
        <f t="shared" ca="1" si="188"/>
        <v>-15.59868174195481</v>
      </c>
      <c r="T391" s="7">
        <f t="shared" ca="1" si="189"/>
        <v>4.3036901454269708E-2</v>
      </c>
      <c r="U391" s="7">
        <f t="shared" ca="1" si="190"/>
        <v>16.458536933934504</v>
      </c>
      <c r="V391" s="7">
        <f t="shared" ca="1" si="191"/>
        <v>91.985871225275986</v>
      </c>
      <c r="W391" s="23">
        <f t="shared" ca="1" si="192"/>
        <v>0.96634823824032323</v>
      </c>
      <c r="X391" s="24">
        <f t="shared" ca="1" si="193"/>
        <v>0.7108319292812233</v>
      </c>
      <c r="Y391" s="24">
        <f t="shared" ca="1" si="194"/>
        <v>1.2218645471994232</v>
      </c>
      <c r="Z391" s="7">
        <f t="shared" ca="1" si="195"/>
        <v>735.88696980220789</v>
      </c>
      <c r="AA391" s="7">
        <f t="shared" ca="1" si="196"/>
        <v>768.45853693393451</v>
      </c>
      <c r="AB391" s="7">
        <f t="shared" ca="1" si="197"/>
        <v>12.114634233483628</v>
      </c>
      <c r="AC391" s="7">
        <f t="shared" ca="1" si="198"/>
        <v>16.628162197250131</v>
      </c>
      <c r="AD391" s="7">
        <f t="shared" ca="1" si="199"/>
        <v>73.371837802749866</v>
      </c>
      <c r="AE391" s="7">
        <f t="shared" ca="1" si="200"/>
        <v>4.819332745547536E-3</v>
      </c>
      <c r="AF391" s="7">
        <f t="shared" ca="1" si="201"/>
        <v>73.376657135495407</v>
      </c>
      <c r="AG391" s="7">
        <f ca="1">IF(AB391&gt;0,MOD(DEGREES(ACOS(((SIN(RADIANS(A391))*COS(RADIANS(AC391)))-SIN(RADIANS(S391)))/(COS(RADIANS(A391))*SIN(RADIANS(AC391)))))+180,360),MOD(540-DEGREES(ACOS(((SIN(RADIANS(A391))*COS(RADIANS(AC391)))-SIN(RADIANS(S391)))/(COS(RADIANS(#REF!))*SIN(RADIANS(AC391))))),360))</f>
        <v>224.9415164860215</v>
      </c>
    </row>
    <row r="392" spans="1:33" x14ac:dyDescent="0.2">
      <c r="A392" s="12">
        <f t="shared" ca="1" si="202"/>
        <v>-80</v>
      </c>
      <c r="B392" s="12">
        <f t="shared" ca="1" si="203"/>
        <v>99</v>
      </c>
      <c r="C392" s="3">
        <f t="shared" ca="1" si="205"/>
        <v>-9</v>
      </c>
      <c r="D392" s="2">
        <f t="shared" ca="1" si="204"/>
        <v>39534</v>
      </c>
      <c r="E392" s="5">
        <v>0</v>
      </c>
      <c r="F392" s="7">
        <f t="shared" ca="1" si="175"/>
        <v>2454552.875</v>
      </c>
      <c r="G392" s="7">
        <f t="shared" ca="1" si="176"/>
        <v>8.2351129363449696E-2</v>
      </c>
      <c r="H392" s="7">
        <f t="shared" ca="1" si="177"/>
        <v>5.1705155103204561</v>
      </c>
      <c r="I392" s="7">
        <f t="shared" ca="1" si="178"/>
        <v>3322.0915563507729</v>
      </c>
      <c r="J392" s="7">
        <f t="shared" ca="1" si="179"/>
        <v>1.6705171346332481E-2</v>
      </c>
      <c r="K392" s="7">
        <f t="shared" ca="1" si="180"/>
        <v>1.9011821182655639</v>
      </c>
      <c r="L392" s="7">
        <f t="shared" ca="1" si="181"/>
        <v>7.07169762858602</v>
      </c>
      <c r="M392" s="7">
        <f t="shared" ca="1" si="182"/>
        <v>3323.9927384690386</v>
      </c>
      <c r="N392" s="7">
        <f t="shared" ca="1" si="183"/>
        <v>0.99797721988388111</v>
      </c>
      <c r="O392" s="7">
        <f t="shared" ca="1" si="184"/>
        <v>7.0686970281485104</v>
      </c>
      <c r="P392" s="7">
        <f t="shared" ca="1" si="185"/>
        <v>23.438220202469491</v>
      </c>
      <c r="Q392" s="7">
        <f t="shared" ca="1" si="186"/>
        <v>23.440336566799278</v>
      </c>
      <c r="R392" s="7">
        <f t="shared" ca="1" si="187"/>
        <v>6.4905497678464164</v>
      </c>
      <c r="S392" s="7">
        <f t="shared" ca="1" si="188"/>
        <v>2.80587823316207</v>
      </c>
      <c r="T392" s="7">
        <f t="shared" ca="1" si="189"/>
        <v>4.3038477489951432E-2</v>
      </c>
      <c r="U392" s="7">
        <f t="shared" ca="1" si="190"/>
        <v>-5.2681923812014491</v>
      </c>
      <c r="V392" s="7">
        <f t="shared" ca="1" si="191"/>
        <v>78.805906174251533</v>
      </c>
      <c r="W392" s="23">
        <f t="shared" ca="1" si="192"/>
        <v>-0.14634153306861009</v>
      </c>
      <c r="X392" s="24">
        <f t="shared" ca="1" si="193"/>
        <v>-0.36524682799708658</v>
      </c>
      <c r="Y392" s="24">
        <f t="shared" ca="1" si="194"/>
        <v>7.2563761859866405E-2</v>
      </c>
      <c r="Z392" s="7">
        <f t="shared" ca="1" si="195"/>
        <v>630.44724939401226</v>
      </c>
      <c r="AA392" s="7">
        <f t="shared" ca="1" si="196"/>
        <v>930.73180761879848</v>
      </c>
      <c r="AB392" s="7">
        <f t="shared" ca="1" si="197"/>
        <v>52.682951904699621</v>
      </c>
      <c r="AC392" s="7">
        <f t="shared" ca="1" si="198"/>
        <v>86.736092653750546</v>
      </c>
      <c r="AD392" s="7">
        <f t="shared" ca="1" si="199"/>
        <v>3.2639073462494537</v>
      </c>
      <c r="AE392" s="7">
        <f t="shared" ca="1" si="200"/>
        <v>0.21698493675014893</v>
      </c>
      <c r="AF392" s="7">
        <f t="shared" ca="1" si="201"/>
        <v>3.4808922829996027</v>
      </c>
      <c r="AG392" s="7">
        <f ca="1">IF(AB392&gt;0,MOD(DEGREES(ACOS(((SIN(RADIANS(A392))*COS(RADIANS(AC392)))-SIN(RADIANS(S392)))/(COS(RADIANS(A392))*SIN(RADIANS(AC392)))))+180,360),MOD(540-DEGREES(ACOS(((SIN(RADIANS(A392))*COS(RADIANS(AC392)))-SIN(RADIANS(S392)))/(COS(RADIANS(#REF!))*SIN(RADIANS(AC392))))),360))</f>
        <v>307.28517189989736</v>
      </c>
    </row>
    <row r="393" spans="1:33" x14ac:dyDescent="0.2">
      <c r="A393" s="12">
        <f t="shared" ca="1" si="202"/>
        <v>85</v>
      </c>
      <c r="B393" s="12">
        <f t="shared" ca="1" si="203"/>
        <v>80</v>
      </c>
      <c r="C393" s="3">
        <f t="shared" ca="1" si="205"/>
        <v>3</v>
      </c>
      <c r="D393" s="2">
        <f t="shared" ca="1" si="204"/>
        <v>37702</v>
      </c>
      <c r="E393" s="5">
        <v>0</v>
      </c>
      <c r="F393" s="7">
        <f t="shared" ca="1" si="175"/>
        <v>2452720.375</v>
      </c>
      <c r="G393" s="7">
        <f t="shared" ca="1" si="176"/>
        <v>3.2180013689253939E-2</v>
      </c>
      <c r="H393" s="7">
        <f t="shared" ca="1" si="177"/>
        <v>358.97172626705969</v>
      </c>
      <c r="I393" s="7">
        <f t="shared" ca="1" si="178"/>
        <v>1515.9790409731766</v>
      </c>
      <c r="J393" s="7">
        <f t="shared" ca="1" si="179"/>
        <v>1.6707281117559945E-2</v>
      </c>
      <c r="K393" s="7">
        <f t="shared" ca="1" si="180"/>
        <v>1.8665931451086555</v>
      </c>
      <c r="L393" s="7">
        <f t="shared" ca="1" si="181"/>
        <v>360.83831941216835</v>
      </c>
      <c r="M393" s="7">
        <f t="shared" ca="1" si="182"/>
        <v>1517.8456341182853</v>
      </c>
      <c r="N393" s="7">
        <f t="shared" ca="1" si="183"/>
        <v>0.99621753447412897</v>
      </c>
      <c r="O393" s="7">
        <f t="shared" ca="1" si="184"/>
        <v>360.82837802184673</v>
      </c>
      <c r="P393" s="7">
        <f t="shared" ca="1" si="185"/>
        <v>23.438872636696829</v>
      </c>
      <c r="Q393" s="7">
        <f t="shared" ca="1" si="186"/>
        <v>23.440042828172096</v>
      </c>
      <c r="R393" s="7">
        <f t="shared" ca="1" si="187"/>
        <v>0.76002603180002837</v>
      </c>
      <c r="S393" s="7">
        <f t="shared" ca="1" si="188"/>
        <v>0.32951016148233375</v>
      </c>
      <c r="T393" s="7">
        <f t="shared" ca="1" si="189"/>
        <v>4.3037368151214339E-2</v>
      </c>
      <c r="U393" s="7">
        <f t="shared" ca="1" si="190"/>
        <v>-7.167111074899756</v>
      </c>
      <c r="V393" s="7">
        <f t="shared" ca="1" si="191"/>
        <v>103.44688856409904</v>
      </c>
      <c r="W393" s="23">
        <f t="shared" ca="1" si="192"/>
        <v>0.4077549382464582</v>
      </c>
      <c r="X393" s="24">
        <f t="shared" ca="1" si="193"/>
        <v>0.12040247001284976</v>
      </c>
      <c r="Y393" s="24">
        <f t="shared" ca="1" si="194"/>
        <v>0.69510740648006664</v>
      </c>
      <c r="Z393" s="7">
        <f t="shared" ca="1" si="195"/>
        <v>827.57510851279233</v>
      </c>
      <c r="AA393" s="7">
        <f t="shared" ca="1" si="196"/>
        <v>132.83288892510024</v>
      </c>
      <c r="AB393" s="7">
        <f t="shared" ca="1" si="197"/>
        <v>-146.79177776872496</v>
      </c>
      <c r="AC393" s="7">
        <f t="shared" ca="1" si="198"/>
        <v>93.85270001439099</v>
      </c>
      <c r="AD393" s="7">
        <f t="shared" ca="1" si="199"/>
        <v>-3.8527000143909902</v>
      </c>
      <c r="AE393" s="7">
        <f t="shared" ca="1" si="200"/>
        <v>8.5679712689647192E-2</v>
      </c>
      <c r="AF393" s="7">
        <f t="shared" ca="1" si="201"/>
        <v>-3.7670203017013431</v>
      </c>
      <c r="AG393" s="7" t="e">
        <f ca="1">IF(AB393&gt;0,MOD(DEGREES(ACOS(((SIN(RADIANS(A393))*COS(RADIANS(AC393)))-SIN(RADIANS(S393)))/(COS(RADIANS(A393))*SIN(RADIANS(AC393)))))+180,360),MOD(540-DEGREES(ACOS(((SIN(RADIANS(A393))*COS(RADIANS(AC393)))-SIN(RADIANS(S393)))/(COS(RADIANS(#REF!))*SIN(RADIANS(AC393))))),360))</f>
        <v>#REF!</v>
      </c>
    </row>
    <row r="394" spans="1:33" x14ac:dyDescent="0.2">
      <c r="A394" s="12">
        <f t="shared" ca="1" si="202"/>
        <v>64</v>
      </c>
      <c r="B394" s="12">
        <f t="shared" ca="1" si="203"/>
        <v>-94</v>
      </c>
      <c r="C394" s="3">
        <f t="shared" ca="1" si="205"/>
        <v>-8</v>
      </c>
      <c r="D394" s="2">
        <f t="shared" ca="1" si="204"/>
        <v>43194</v>
      </c>
      <c r="E394" s="5">
        <v>0</v>
      </c>
      <c r="F394" s="7">
        <f t="shared" ca="1" si="175"/>
        <v>2458212.8333333335</v>
      </c>
      <c r="G394" s="7">
        <f t="shared" ca="1" si="176"/>
        <v>0.18255532740132754</v>
      </c>
      <c r="H394" s="7">
        <f t="shared" ca="1" si="177"/>
        <v>12.598793120063419</v>
      </c>
      <c r="I394" s="7">
        <f t="shared" ca="1" si="178"/>
        <v>6929.3475167055303</v>
      </c>
      <c r="J394" s="7">
        <f t="shared" ca="1" si="179"/>
        <v>1.6700955699241123E-2</v>
      </c>
      <c r="K394" s="7">
        <f t="shared" ca="1" si="180"/>
        <v>1.913764143352098</v>
      </c>
      <c r="L394" s="7">
        <f t="shared" ca="1" si="181"/>
        <v>14.512557263415518</v>
      </c>
      <c r="M394" s="7">
        <f t="shared" ca="1" si="182"/>
        <v>6931.2612808488821</v>
      </c>
      <c r="N394" s="7">
        <f t="shared" ca="1" si="183"/>
        <v>1.0000897456427784</v>
      </c>
      <c r="O394" s="7">
        <f t="shared" ca="1" si="184"/>
        <v>14.503312418087392</v>
      </c>
      <c r="P394" s="7">
        <f t="shared" ca="1" si="185"/>
        <v>23.436917128809792</v>
      </c>
      <c r="Q394" s="7">
        <f t="shared" ca="1" si="186"/>
        <v>23.43520570999809</v>
      </c>
      <c r="R394" s="7">
        <f t="shared" ca="1" si="187"/>
        <v>13.351590268306291</v>
      </c>
      <c r="S394" s="7">
        <f t="shared" ca="1" si="188"/>
        <v>5.7162135284435625</v>
      </c>
      <c r="T394" s="7">
        <f t="shared" ca="1" si="189"/>
        <v>4.3019102427041434E-2</v>
      </c>
      <c r="U394" s="7">
        <f t="shared" ca="1" si="190"/>
        <v>-3.026453353271088</v>
      </c>
      <c r="V394" s="7">
        <f t="shared" ca="1" si="191"/>
        <v>103.80174988578376</v>
      </c>
      <c r="W394" s="23">
        <f t="shared" ca="1" si="192"/>
        <v>0.42987948149532718</v>
      </c>
      <c r="X394" s="24">
        <f t="shared" ca="1" si="193"/>
        <v>0.14154128736815008</v>
      </c>
      <c r="Y394" s="24">
        <f t="shared" ca="1" si="194"/>
        <v>0.71821767562250427</v>
      </c>
      <c r="Z394" s="7">
        <f t="shared" ca="1" si="195"/>
        <v>830.41399908627011</v>
      </c>
      <c r="AA394" s="7">
        <f t="shared" ca="1" si="196"/>
        <v>100.97354664672889</v>
      </c>
      <c r="AB394" s="7">
        <f t="shared" ca="1" si="197"/>
        <v>-154.75661333831778</v>
      </c>
      <c r="AC394" s="7">
        <f t="shared" ca="1" si="198"/>
        <v>107.75911884920005</v>
      </c>
      <c r="AD394" s="7">
        <f t="shared" ca="1" si="199"/>
        <v>-17.75911884920005</v>
      </c>
      <c r="AE394" s="7">
        <f t="shared" ca="1" si="200"/>
        <v>1.8015599263821496E-2</v>
      </c>
      <c r="AF394" s="7">
        <f t="shared" ca="1" si="201"/>
        <v>-17.741103249936227</v>
      </c>
      <c r="AG394" s="7" t="e">
        <f ca="1">IF(AB394&gt;0,MOD(DEGREES(ACOS(((SIN(RADIANS(A394))*COS(RADIANS(AC394)))-SIN(RADIANS(S394)))/(COS(RADIANS(A394))*SIN(RADIANS(AC394)))))+180,360),MOD(540-DEGREES(ACOS(((SIN(RADIANS(A394))*COS(RADIANS(AC394)))-SIN(RADIANS(S394)))/(COS(RADIANS(#REF!))*SIN(RADIANS(AC394))))),360))</f>
        <v>#REF!</v>
      </c>
    </row>
    <row r="395" spans="1:33" x14ac:dyDescent="0.2">
      <c r="A395" s="12">
        <f t="shared" ca="1" si="202"/>
        <v>-63</v>
      </c>
      <c r="B395" s="12">
        <f t="shared" ca="1" si="203"/>
        <v>-144</v>
      </c>
      <c r="C395" s="3">
        <f t="shared" ca="1" si="205"/>
        <v>-2</v>
      </c>
      <c r="D395" s="2">
        <f t="shared" ca="1" si="204"/>
        <v>38977</v>
      </c>
      <c r="E395" s="5">
        <v>0</v>
      </c>
      <c r="F395" s="7">
        <f t="shared" ca="1" si="175"/>
        <v>2453995.5833333335</v>
      </c>
      <c r="G395" s="7">
        <f t="shared" ca="1" si="176"/>
        <v>6.7093315080999E-2</v>
      </c>
      <c r="H395" s="7">
        <f t="shared" ca="1" si="177"/>
        <v>175.87745472757115</v>
      </c>
      <c r="I395" s="7">
        <f t="shared" ca="1" si="178"/>
        <v>2772.8247330318159</v>
      </c>
      <c r="J395" s="7">
        <f t="shared" ca="1" si="179"/>
        <v>1.6705813027972253E-2</v>
      </c>
      <c r="K395" s="7">
        <f t="shared" ca="1" si="180"/>
        <v>-1.8174561329810193</v>
      </c>
      <c r="L395" s="7">
        <f t="shared" ca="1" si="181"/>
        <v>174.05999859459013</v>
      </c>
      <c r="M395" s="7">
        <f t="shared" ca="1" si="182"/>
        <v>2771.0072768988348</v>
      </c>
      <c r="N395" s="7">
        <f t="shared" ca="1" si="183"/>
        <v>1.0051870091767279</v>
      </c>
      <c r="O395" s="7">
        <f t="shared" ca="1" si="184"/>
        <v>174.05470255512336</v>
      </c>
      <c r="P395" s="7">
        <f t="shared" ca="1" si="185"/>
        <v>23.438418617873932</v>
      </c>
      <c r="Q395" s="7">
        <f t="shared" ca="1" si="186"/>
        <v>23.440969908257774</v>
      </c>
      <c r="R395" s="7">
        <f t="shared" ca="1" si="187"/>
        <v>174.54227102234586</v>
      </c>
      <c r="S395" s="7">
        <f t="shared" ca="1" si="188"/>
        <v>2.3614899775339828</v>
      </c>
      <c r="T395" s="7">
        <f t="shared" ca="1" si="189"/>
        <v>4.3040869431688972E-2</v>
      </c>
      <c r="U395" s="7">
        <f t="shared" ca="1" si="190"/>
        <v>5.2931845827306585</v>
      </c>
      <c r="V395" s="7">
        <f t="shared" ca="1" si="191"/>
        <v>87.197906967350391</v>
      </c>
      <c r="W395" s="23">
        <f t="shared" ca="1" si="192"/>
        <v>0.8129908440397704</v>
      </c>
      <c r="X395" s="24">
        <f t="shared" ca="1" si="193"/>
        <v>0.57077443579713039</v>
      </c>
      <c r="Y395" s="24">
        <f t="shared" ca="1" si="194"/>
        <v>1.0552072522824103</v>
      </c>
      <c r="Z395" s="7">
        <f t="shared" ca="1" si="195"/>
        <v>697.58325573880313</v>
      </c>
      <c r="AA395" s="7">
        <f t="shared" ca="1" si="196"/>
        <v>989.29318458273065</v>
      </c>
      <c r="AB395" s="7">
        <f t="shared" ca="1" si="197"/>
        <v>67.323296145682662</v>
      </c>
      <c r="AC395" s="7">
        <f t="shared" ca="1" si="198"/>
        <v>82.05828864583998</v>
      </c>
      <c r="AD395" s="7">
        <f t="shared" ca="1" si="199"/>
        <v>7.9417113541600202</v>
      </c>
      <c r="AE395" s="7">
        <f t="shared" ca="1" si="200"/>
        <v>0.10897805572921895</v>
      </c>
      <c r="AF395" s="7">
        <f t="shared" ca="1" si="201"/>
        <v>8.0506894098892392</v>
      </c>
      <c r="AG395" s="7">
        <f ca="1">IF(AB395&gt;0,MOD(DEGREES(ACOS(((SIN(RADIANS(A395))*COS(RADIANS(AC395)))-SIN(RADIANS(S395)))/(COS(RADIANS(A395))*SIN(RADIANS(AC395)))))+180,360),MOD(540-DEGREES(ACOS(((SIN(RADIANS(A395))*COS(RADIANS(AC395)))-SIN(RADIANS(S395)))/(COS(RADIANS(#REF!))*SIN(RADIANS(AC395))))),360))</f>
        <v>291.43404131727783</v>
      </c>
    </row>
    <row r="396" spans="1:33" x14ac:dyDescent="0.2">
      <c r="A396" s="12">
        <f t="shared" ca="1" si="202"/>
        <v>47</v>
      </c>
      <c r="B396" s="12">
        <f t="shared" ca="1" si="203"/>
        <v>-66</v>
      </c>
      <c r="C396" s="3">
        <f t="shared" ca="1" si="205"/>
        <v>6</v>
      </c>
      <c r="D396" s="2">
        <f t="shared" ca="1" si="204"/>
        <v>36877</v>
      </c>
      <c r="E396" s="5">
        <v>0</v>
      </c>
      <c r="F396" s="7">
        <f t="shared" ca="1" si="175"/>
        <v>2451895.25</v>
      </c>
      <c r="G396" s="7">
        <f t="shared" ca="1" si="176"/>
        <v>9.5893223819301845E-3</v>
      </c>
      <c r="H396" s="7">
        <f t="shared" ca="1" si="177"/>
        <v>265.68944792541663</v>
      </c>
      <c r="I396" s="7">
        <f t="shared" ca="1" si="178"/>
        <v>702.73560865999389</v>
      </c>
      <c r="J396" s="7">
        <f t="shared" ca="1" si="179"/>
        <v>1.6708230882004318E-2</v>
      </c>
      <c r="K396" s="7">
        <f t="shared" ca="1" si="180"/>
        <v>-0.57976361490989325</v>
      </c>
      <c r="L396" s="7">
        <f t="shared" ca="1" si="181"/>
        <v>265.10968431050674</v>
      </c>
      <c r="M396" s="7">
        <f t="shared" ca="1" si="182"/>
        <v>702.15584504508399</v>
      </c>
      <c r="N396" s="7">
        <f t="shared" ca="1" si="183"/>
        <v>0.9840707421206587</v>
      </c>
      <c r="O396" s="7">
        <f t="shared" ca="1" si="184"/>
        <v>265.09941098507664</v>
      </c>
      <c r="P396" s="7">
        <f t="shared" ca="1" si="185"/>
        <v>23.439166409950008</v>
      </c>
      <c r="Q396" s="7">
        <f t="shared" ca="1" si="186"/>
        <v>23.438439632854141</v>
      </c>
      <c r="R396" s="7">
        <f t="shared" ca="1" si="187"/>
        <v>-95.338868948950193</v>
      </c>
      <c r="S396" s="7">
        <f t="shared" ca="1" si="188"/>
        <v>-23.347667029390049</v>
      </c>
      <c r="T396" s="7">
        <f t="shared" ca="1" si="189"/>
        <v>4.3031313766850203E-2</v>
      </c>
      <c r="U396" s="7">
        <f t="shared" ca="1" si="190"/>
        <v>4.0528420201376063</v>
      </c>
      <c r="V396" s="7">
        <f t="shared" ca="1" si="191"/>
        <v>63.916860536091605</v>
      </c>
      <c r="W396" s="23">
        <f t="shared" ca="1" si="192"/>
        <v>0.93051885970823778</v>
      </c>
      <c r="X396" s="24">
        <f t="shared" ca="1" si="193"/>
        <v>0.75297202488576109</v>
      </c>
      <c r="Y396" s="24">
        <f t="shared" ca="1" si="194"/>
        <v>1.1080656945307146</v>
      </c>
      <c r="Z396" s="7">
        <f t="shared" ca="1" si="195"/>
        <v>511.33488428873284</v>
      </c>
      <c r="AA396" s="7">
        <f t="shared" ca="1" si="196"/>
        <v>820.05284202013763</v>
      </c>
      <c r="AB396" s="7">
        <f t="shared" ca="1" si="197"/>
        <v>25.013210505034408</v>
      </c>
      <c r="AC396" s="7">
        <f t="shared" ca="1" si="198"/>
        <v>73.883872550475274</v>
      </c>
      <c r="AD396" s="7">
        <f t="shared" ca="1" si="199"/>
        <v>16.116127449524726</v>
      </c>
      <c r="AE396" s="7">
        <f t="shared" ca="1" si="200"/>
        <v>5.5061272572501763E-2</v>
      </c>
      <c r="AF396" s="7">
        <f t="shared" ca="1" si="201"/>
        <v>16.171188722097227</v>
      </c>
      <c r="AG396" s="7">
        <f ca="1">IF(AB396&gt;0,MOD(DEGREES(ACOS(((SIN(RADIANS(A396))*COS(RADIANS(AC396)))-SIN(RADIANS(S396)))/(COS(RADIANS(A396))*SIN(RADIANS(AC396)))))+180,360),MOD(540-DEGREES(ACOS(((SIN(RADIANS(A396))*COS(RADIANS(AC396)))-SIN(RADIANS(S396)))/(COS(RADIANS(#REF!))*SIN(RADIANS(AC396))))),360))</f>
        <v>203.83379882816084</v>
      </c>
    </row>
    <row r="397" spans="1:33" x14ac:dyDescent="0.2">
      <c r="A397" s="12">
        <f t="shared" ca="1" si="202"/>
        <v>5</v>
      </c>
      <c r="B397" s="12">
        <f t="shared" ca="1" si="203"/>
        <v>0</v>
      </c>
      <c r="C397" s="3">
        <f t="shared" ca="1" si="205"/>
        <v>-1</v>
      </c>
      <c r="D397" s="2">
        <f t="shared" ca="1" si="204"/>
        <v>38427</v>
      </c>
      <c r="E397" s="5">
        <v>0</v>
      </c>
      <c r="F397" s="7">
        <f t="shared" ca="1" si="175"/>
        <v>2453445.5416666665</v>
      </c>
      <c r="G397" s="7">
        <f t="shared" ca="1" si="176"/>
        <v>5.2033994980602641E-2</v>
      </c>
      <c r="H397" s="7">
        <f t="shared" ca="1" si="177"/>
        <v>353.73033745297607</v>
      </c>
      <c r="I397" s="7">
        <f t="shared" ca="1" si="178"/>
        <v>2230.703511680174</v>
      </c>
      <c r="J397" s="7">
        <f t="shared" ca="1" si="179"/>
        <v>1.670644630390811E-2</v>
      </c>
      <c r="K397" s="7">
        <f t="shared" ca="1" si="180"/>
        <v>1.8191197803466341</v>
      </c>
      <c r="L397" s="7">
        <f t="shared" ca="1" si="181"/>
        <v>355.5494572333227</v>
      </c>
      <c r="M397" s="7">
        <f t="shared" ca="1" si="182"/>
        <v>2232.5226314605206</v>
      </c>
      <c r="N397" s="7">
        <f t="shared" ca="1" si="183"/>
        <v>0.99473091824172921</v>
      </c>
      <c r="O397" s="7">
        <f t="shared" ca="1" si="184"/>
        <v>355.54179265666966</v>
      </c>
      <c r="P397" s="7">
        <f t="shared" ca="1" si="185"/>
        <v>23.438614451995267</v>
      </c>
      <c r="Q397" s="7">
        <f t="shared" ca="1" si="186"/>
        <v>23.440945817355811</v>
      </c>
      <c r="R397" s="7">
        <f t="shared" ca="1" si="187"/>
        <v>-4.0915795211249781</v>
      </c>
      <c r="S397" s="7">
        <f t="shared" ca="1" si="188"/>
        <v>-1.7719845831105689</v>
      </c>
      <c r="T397" s="7">
        <f t="shared" ca="1" si="189"/>
        <v>4.304077844622315E-2</v>
      </c>
      <c r="U397" s="7">
        <f t="shared" ca="1" si="190"/>
        <v>-8.72167564308217</v>
      </c>
      <c r="V397" s="7">
        <f t="shared" ca="1" si="191"/>
        <v>90.681490567093874</v>
      </c>
      <c r="W397" s="23">
        <f t="shared" ca="1" si="192"/>
        <v>0.46439005252991822</v>
      </c>
      <c r="X397" s="24">
        <f t="shared" ca="1" si="193"/>
        <v>0.21249702317687968</v>
      </c>
      <c r="Y397" s="24">
        <f t="shared" ca="1" si="194"/>
        <v>0.71628308188295675</v>
      </c>
      <c r="Z397" s="7">
        <f t="shared" ca="1" si="195"/>
        <v>725.45192453675099</v>
      </c>
      <c r="AA397" s="7">
        <f t="shared" ca="1" si="196"/>
        <v>51.278324356917828</v>
      </c>
      <c r="AB397" s="7">
        <f t="shared" ca="1" si="197"/>
        <v>-167.18041891077056</v>
      </c>
      <c r="AC397" s="7">
        <f t="shared" ca="1" si="198"/>
        <v>166.80370310107585</v>
      </c>
      <c r="AD397" s="7">
        <f t="shared" ca="1" si="199"/>
        <v>-76.803703101075854</v>
      </c>
      <c r="AE397" s="7">
        <f t="shared" ca="1" si="200"/>
        <v>1.3529478498374068E-3</v>
      </c>
      <c r="AF397" s="7">
        <f t="shared" ca="1" si="201"/>
        <v>-76.802350153226016</v>
      </c>
      <c r="AG397" s="7" t="e">
        <f ca="1">IF(AB397&gt;0,MOD(DEGREES(ACOS(((SIN(RADIANS(A397))*COS(RADIANS(AC397)))-SIN(RADIANS(S397)))/(COS(RADIANS(A397))*SIN(RADIANS(AC397)))))+180,360),MOD(540-DEGREES(ACOS(((SIN(RADIANS(A397))*COS(RADIANS(AC397)))-SIN(RADIANS(S397)))/(COS(RADIANS(#REF!))*SIN(RADIANS(AC397))))),360))</f>
        <v>#REF!</v>
      </c>
    </row>
    <row r="398" spans="1:33" x14ac:dyDescent="0.2">
      <c r="A398" s="12">
        <f t="shared" ca="1" si="202"/>
        <v>-13</v>
      </c>
      <c r="B398" s="12">
        <f t="shared" ca="1" si="203"/>
        <v>-29</v>
      </c>
      <c r="C398" s="3">
        <f t="shared" ca="1" si="205"/>
        <v>-12</v>
      </c>
      <c r="D398" s="2">
        <f t="shared" ca="1" si="204"/>
        <v>43122</v>
      </c>
      <c r="E398" s="5">
        <v>0</v>
      </c>
      <c r="F398" s="7">
        <f t="shared" ca="1" si="175"/>
        <v>2458141</v>
      </c>
      <c r="G398" s="7">
        <f t="shared" ca="1" si="176"/>
        <v>0.18058863791923341</v>
      </c>
      <c r="H398" s="7">
        <f t="shared" ca="1" si="177"/>
        <v>301.79645753156728</v>
      </c>
      <c r="I398" s="7">
        <f t="shared" ca="1" si="178"/>
        <v>6858.5485632445807</v>
      </c>
      <c r="J398" s="7">
        <f t="shared" ca="1" si="179"/>
        <v>1.6701038463454936E-2</v>
      </c>
      <c r="K398" s="7">
        <f t="shared" ca="1" si="180"/>
        <v>0.62106070371457622</v>
      </c>
      <c r="L398" s="7">
        <f t="shared" ca="1" si="181"/>
        <v>302.41751823528188</v>
      </c>
      <c r="M398" s="7">
        <f t="shared" ca="1" si="182"/>
        <v>6859.1696239482953</v>
      </c>
      <c r="N398" s="7">
        <f t="shared" ca="1" si="183"/>
        <v>0.98419641840969962</v>
      </c>
      <c r="O398" s="7">
        <f t="shared" ca="1" si="184"/>
        <v>302.40849321606908</v>
      </c>
      <c r="P398" s="7">
        <f t="shared" ca="1" si="185"/>
        <v>23.436942703986684</v>
      </c>
      <c r="Q398" s="7">
        <f t="shared" ca="1" si="186"/>
        <v>23.435108752339204</v>
      </c>
      <c r="R398" s="7">
        <f t="shared" ca="1" si="187"/>
        <v>-55.320584252336417</v>
      </c>
      <c r="S398" s="7">
        <f t="shared" ca="1" si="188"/>
        <v>-19.619138129050732</v>
      </c>
      <c r="T398" s="7">
        <f t="shared" ca="1" si="189"/>
        <v>4.3018736342472677E-2</v>
      </c>
      <c r="U398" s="7">
        <f t="shared" ca="1" si="190"/>
        <v>-11.575936989057917</v>
      </c>
      <c r="V398" s="7">
        <f t="shared" ca="1" si="191"/>
        <v>95.631811525995715</v>
      </c>
      <c r="W398" s="23">
        <f t="shared" ca="1" si="192"/>
        <v>8.8594400686845792E-2</v>
      </c>
      <c r="X398" s="24">
        <f t="shared" ca="1" si="193"/>
        <v>-0.17704952021869788</v>
      </c>
      <c r="Y398" s="24">
        <f t="shared" ca="1" si="194"/>
        <v>0.35423832159238944</v>
      </c>
      <c r="Z398" s="7">
        <f t="shared" ca="1" si="195"/>
        <v>765.05449220796572</v>
      </c>
      <c r="AA398" s="7">
        <f t="shared" ca="1" si="196"/>
        <v>592.42406301094206</v>
      </c>
      <c r="AB398" s="7">
        <f t="shared" ca="1" si="197"/>
        <v>-31.893984247264484</v>
      </c>
      <c r="AC398" s="7">
        <f t="shared" ca="1" si="198"/>
        <v>31.265560978598359</v>
      </c>
      <c r="AD398" s="7">
        <f t="shared" ca="1" si="199"/>
        <v>58.734439021401641</v>
      </c>
      <c r="AE398" s="7">
        <f t="shared" ca="1" si="200"/>
        <v>9.7949655695982289E-3</v>
      </c>
      <c r="AF398" s="7">
        <f t="shared" ca="1" si="201"/>
        <v>58.744233986971238</v>
      </c>
      <c r="AG398" s="7" t="e">
        <f ca="1">IF(AB398&gt;0,MOD(DEGREES(ACOS(((SIN(RADIANS(A398))*COS(RADIANS(AC398)))-SIN(RADIANS(S398)))/(COS(RADIANS(A398))*SIN(RADIANS(AC398)))))+180,360),MOD(540-DEGREES(ACOS(((SIN(RADIANS(A398))*COS(RADIANS(AC398)))-SIN(RADIANS(S398)))/(COS(RADIANS(#REF!))*SIN(RADIANS(AC398))))),360))</f>
        <v>#REF!</v>
      </c>
    </row>
    <row r="399" spans="1:33" x14ac:dyDescent="0.2">
      <c r="A399" s="12">
        <f t="shared" ca="1" si="202"/>
        <v>89</v>
      </c>
      <c r="B399" s="12">
        <f t="shared" ca="1" si="203"/>
        <v>-21</v>
      </c>
      <c r="C399" s="3">
        <f t="shared" ca="1" si="205"/>
        <v>1</v>
      </c>
      <c r="D399" s="2">
        <f t="shared" ca="1" si="204"/>
        <v>38018</v>
      </c>
      <c r="E399" s="5">
        <v>0</v>
      </c>
      <c r="F399" s="7">
        <f t="shared" ca="1" si="175"/>
        <v>2453036.4583333335</v>
      </c>
      <c r="G399" s="7">
        <f t="shared" ca="1" si="176"/>
        <v>4.0833903718918235E-2</v>
      </c>
      <c r="H399" s="7">
        <f t="shared" ca="1" si="177"/>
        <v>310.51842955071425</v>
      </c>
      <c r="I399" s="7">
        <f t="shared" ca="1" si="178"/>
        <v>1827.510863258075</v>
      </c>
      <c r="J399" s="7">
        <f t="shared" ca="1" si="179"/>
        <v>1.6706917253928814E-2</v>
      </c>
      <c r="K399" s="7">
        <f t="shared" ca="1" si="180"/>
        <v>0.90096074980716956</v>
      </c>
      <c r="L399" s="7">
        <f t="shared" ca="1" si="181"/>
        <v>311.4193903005214</v>
      </c>
      <c r="M399" s="7">
        <f t="shared" ca="1" si="182"/>
        <v>1828.4118240078822</v>
      </c>
      <c r="N399" s="7">
        <f t="shared" ca="1" si="183"/>
        <v>0.98524415179789659</v>
      </c>
      <c r="O399" s="7">
        <f t="shared" ca="1" si="184"/>
        <v>311.41025828390821</v>
      </c>
      <c r="P399" s="7">
        <f t="shared" ca="1" si="185"/>
        <v>23.43876009998252</v>
      </c>
      <c r="Q399" s="7">
        <f t="shared" ca="1" si="186"/>
        <v>23.440536442063358</v>
      </c>
      <c r="R399" s="7">
        <f t="shared" ca="1" si="187"/>
        <v>-46.131387904485884</v>
      </c>
      <c r="S399" s="7">
        <f t="shared" ca="1" si="188"/>
        <v>-17.358221165944261</v>
      </c>
      <c r="T399" s="7">
        <f t="shared" ca="1" si="189"/>
        <v>4.3039232351422541E-2</v>
      </c>
      <c r="U399" s="7">
        <f t="shared" ca="1" si="190"/>
        <v>-13.459013452268113</v>
      </c>
      <c r="V399" s="7" t="e">
        <f t="shared" ca="1" si="191"/>
        <v>#NUM!</v>
      </c>
      <c r="W399" s="23">
        <f t="shared" ca="1" si="192"/>
        <v>0.6093465371196306</v>
      </c>
      <c r="X399" s="24" t="e">
        <f t="shared" ca="1" si="193"/>
        <v>#NUM!</v>
      </c>
      <c r="Y399" s="24" t="e">
        <f t="shared" ca="1" si="194"/>
        <v>#NUM!</v>
      </c>
      <c r="Z399" s="7" t="e">
        <f t="shared" ca="1" si="195"/>
        <v>#NUM!</v>
      </c>
      <c r="AA399" s="7">
        <f t="shared" ca="1" si="196"/>
        <v>1282.5409865477318</v>
      </c>
      <c r="AB399" s="7">
        <f t="shared" ca="1" si="197"/>
        <v>140.63524663693295</v>
      </c>
      <c r="AC399" s="7">
        <f t="shared" ca="1" si="198"/>
        <v>108.13022717287589</v>
      </c>
      <c r="AD399" s="7">
        <f t="shared" ca="1" si="199"/>
        <v>-18.130227172875891</v>
      </c>
      <c r="AE399" s="7">
        <f t="shared" ca="1" si="200"/>
        <v>1.7621850020770415E-2</v>
      </c>
      <c r="AF399" s="7">
        <f t="shared" ca="1" si="201"/>
        <v>-18.112605322855121</v>
      </c>
      <c r="AG399" s="7">
        <f ca="1">IF(AB399&gt;0,MOD(DEGREES(ACOS(((SIN(RADIANS(A399))*COS(RADIANS(AC399)))-SIN(RADIANS(S399)))/(COS(RADIANS(A399))*SIN(RADIANS(AC399)))))+180,360),MOD(540-DEGREES(ACOS(((SIN(RADIANS(A399))*COS(RADIANS(AC399)))-SIN(RADIANS(S399)))/(COS(RADIANS(#REF!))*SIN(RADIANS(AC399))))),360))</f>
        <v>320.43184641441337</v>
      </c>
    </row>
    <row r="400" spans="1:33" x14ac:dyDescent="0.2">
      <c r="A400" s="12">
        <f t="shared" ca="1" si="202"/>
        <v>84</v>
      </c>
      <c r="B400" s="12">
        <f t="shared" ca="1" si="203"/>
        <v>-161</v>
      </c>
      <c r="C400" s="3">
        <f t="shared" ca="1" si="205"/>
        <v>-12</v>
      </c>
      <c r="D400" s="2">
        <f t="shared" ca="1" si="204"/>
        <v>42930</v>
      </c>
      <c r="E400" s="5">
        <v>0</v>
      </c>
      <c r="F400" s="7">
        <f t="shared" ca="1" si="175"/>
        <v>2457949</v>
      </c>
      <c r="G400" s="7">
        <f t="shared" ca="1" si="176"/>
        <v>0.17533196440793977</v>
      </c>
      <c r="H400" s="7">
        <f t="shared" ca="1" si="177"/>
        <v>112.55216381275204</v>
      </c>
      <c r="I400" s="7">
        <f t="shared" ca="1" si="178"/>
        <v>6669.3133094409768</v>
      </c>
      <c r="J400" s="7">
        <f t="shared" ca="1" si="179"/>
        <v>1.6701259675289758E-2</v>
      </c>
      <c r="K400" s="7">
        <f t="shared" ca="1" si="180"/>
        <v>-0.3034644545468439</v>
      </c>
      <c r="L400" s="7">
        <f t="shared" ca="1" si="181"/>
        <v>112.2486993582052</v>
      </c>
      <c r="M400" s="7">
        <f t="shared" ca="1" si="182"/>
        <v>6669.0098449864299</v>
      </c>
      <c r="N400" s="7">
        <f t="shared" ca="1" si="183"/>
        <v>1.016489269566113</v>
      </c>
      <c r="O400" s="7">
        <f t="shared" ca="1" si="184"/>
        <v>112.24033117139949</v>
      </c>
      <c r="P400" s="7">
        <f t="shared" ca="1" si="185"/>
        <v>23.437011062700229</v>
      </c>
      <c r="Q400" s="7">
        <f t="shared" ca="1" si="186"/>
        <v>23.434890623842591</v>
      </c>
      <c r="R400" s="7">
        <f t="shared" ca="1" si="187"/>
        <v>114.02141009287809</v>
      </c>
      <c r="S400" s="7">
        <f t="shared" ca="1" si="188"/>
        <v>21.599661350649061</v>
      </c>
      <c r="T400" s="7">
        <f t="shared" ca="1" si="189"/>
        <v>4.3017912757415941E-2</v>
      </c>
      <c r="U400" s="7">
        <f t="shared" ca="1" si="190"/>
        <v>-5.9074997424793549</v>
      </c>
      <c r="V400" s="7" t="e">
        <f t="shared" ca="1" si="191"/>
        <v>#NUM!</v>
      </c>
      <c r="W400" s="23">
        <f t="shared" ca="1" si="192"/>
        <v>0.451324652598944</v>
      </c>
      <c r="X400" s="24" t="e">
        <f t="shared" ca="1" si="193"/>
        <v>#NUM!</v>
      </c>
      <c r="Y400" s="24" t="e">
        <f t="shared" ca="1" si="194"/>
        <v>#NUM!</v>
      </c>
      <c r="Z400" s="7" t="e">
        <f t="shared" ca="1" si="195"/>
        <v>#NUM!</v>
      </c>
      <c r="AA400" s="7">
        <f t="shared" ca="1" si="196"/>
        <v>70.092500257520669</v>
      </c>
      <c r="AB400" s="7">
        <f t="shared" ca="1" si="197"/>
        <v>-162.47687493561983</v>
      </c>
      <c r="AC400" s="7">
        <f t="shared" ca="1" si="198"/>
        <v>74.131876996701394</v>
      </c>
      <c r="AD400" s="7">
        <f t="shared" ca="1" si="199"/>
        <v>15.868123003298606</v>
      </c>
      <c r="AE400" s="7">
        <f t="shared" ca="1" si="200"/>
        <v>5.5942173793960839E-2</v>
      </c>
      <c r="AF400" s="7">
        <f t="shared" ca="1" si="201"/>
        <v>15.924065177092567</v>
      </c>
      <c r="AG400" s="7" t="e">
        <f ca="1">IF(AB400&gt;0,MOD(DEGREES(ACOS(((SIN(RADIANS(A400))*COS(RADIANS(AC400)))-SIN(RADIANS(S400)))/(COS(RADIANS(A400))*SIN(RADIANS(AC400)))))+180,360),MOD(540-DEGREES(ACOS(((SIN(RADIANS(A400))*COS(RADIANS(AC400)))-SIN(RADIANS(S400)))/(COS(RADIANS(#REF!))*SIN(RADIANS(AC400))))),360))</f>
        <v>#REF!</v>
      </c>
    </row>
    <row r="401" spans="1:33" x14ac:dyDescent="0.2">
      <c r="A401" s="12">
        <f t="shared" ca="1" si="202"/>
        <v>-15</v>
      </c>
      <c r="B401" s="12">
        <f t="shared" ca="1" si="203"/>
        <v>-52</v>
      </c>
      <c r="C401" s="3">
        <f t="shared" ca="1" si="205"/>
        <v>-4</v>
      </c>
      <c r="D401" s="2">
        <f t="shared" ca="1" si="204"/>
        <v>38741</v>
      </c>
      <c r="E401" s="5">
        <v>0</v>
      </c>
      <c r="F401" s="7">
        <f t="shared" ca="1" si="175"/>
        <v>2453759.6666666665</v>
      </c>
      <c r="G401" s="7">
        <f t="shared" ca="1" si="176"/>
        <v>6.0634268765681357E-2</v>
      </c>
      <c r="H401" s="7">
        <f t="shared" ca="1" si="177"/>
        <v>303.34681475837169</v>
      </c>
      <c r="I401" s="7">
        <f t="shared" ca="1" si="178"/>
        <v>2540.3052000280586</v>
      </c>
      <c r="J401" s="7">
        <f t="shared" ca="1" si="179"/>
        <v>1.6706084651429504E-2</v>
      </c>
      <c r="K401" s="7">
        <f t="shared" ca="1" si="180"/>
        <v>0.67756754392106189</v>
      </c>
      <c r="L401" s="7">
        <f t="shared" ca="1" si="181"/>
        <v>304.02438230229274</v>
      </c>
      <c r="M401" s="7">
        <f t="shared" ca="1" si="182"/>
        <v>2540.9827675719798</v>
      </c>
      <c r="N401" s="7">
        <f t="shared" ca="1" si="183"/>
        <v>0.98436749103121046</v>
      </c>
      <c r="O401" s="7">
        <f t="shared" ca="1" si="184"/>
        <v>304.01804646845426</v>
      </c>
      <c r="P401" s="7">
        <f t="shared" ca="1" si="185"/>
        <v>23.438502612484097</v>
      </c>
      <c r="Q401" s="7">
        <f t="shared" ca="1" si="186"/>
        <v>23.441039138245969</v>
      </c>
      <c r="R401" s="7">
        <f t="shared" ca="1" si="187"/>
        <v>-53.658720334553877</v>
      </c>
      <c r="S401" s="7">
        <f t="shared" ca="1" si="188"/>
        <v>-19.2521051166249</v>
      </c>
      <c r="T401" s="7">
        <f t="shared" ca="1" si="189"/>
        <v>4.304113089706265E-2</v>
      </c>
      <c r="U401" s="7">
        <f t="shared" ca="1" si="190"/>
        <v>-12.013530860230953</v>
      </c>
      <c r="V401" s="7">
        <f t="shared" ca="1" si="191"/>
        <v>96.287967708826443</v>
      </c>
      <c r="W401" s="23">
        <f t="shared" ca="1" si="192"/>
        <v>0.48612050754182706</v>
      </c>
      <c r="X401" s="24">
        <f t="shared" ca="1" si="193"/>
        <v>0.2186539305728647</v>
      </c>
      <c r="Y401" s="24">
        <f t="shared" ca="1" si="194"/>
        <v>0.75358708451078948</v>
      </c>
      <c r="Z401" s="7">
        <f t="shared" ca="1" si="195"/>
        <v>770.30374167061154</v>
      </c>
      <c r="AA401" s="7">
        <f t="shared" ca="1" si="196"/>
        <v>19.986469139769042</v>
      </c>
      <c r="AB401" s="7">
        <f t="shared" ca="1" si="197"/>
        <v>-175.00338271505774</v>
      </c>
      <c r="AC401" s="7">
        <f t="shared" ca="1" si="198"/>
        <v>145.39670133293257</v>
      </c>
      <c r="AD401" s="7">
        <f t="shared" ca="1" si="199"/>
        <v>-55.396701332932565</v>
      </c>
      <c r="AE401" s="7">
        <f t="shared" ca="1" si="200"/>
        <v>3.9809466829289E-3</v>
      </c>
      <c r="AF401" s="7">
        <f t="shared" ca="1" si="201"/>
        <v>-55.392720386249636</v>
      </c>
      <c r="AG401" s="7" t="e">
        <f ca="1">IF(AB401&gt;0,MOD(DEGREES(ACOS(((SIN(RADIANS(A401))*COS(RADIANS(AC401)))-SIN(RADIANS(S401)))/(COS(RADIANS(A401))*SIN(RADIANS(AC401)))))+180,360),MOD(540-DEGREES(ACOS(((SIN(RADIANS(A401))*COS(RADIANS(AC401)))-SIN(RADIANS(S401)))/(COS(RADIANS(#REF!))*SIN(RADIANS(AC401))))),360))</f>
        <v>#REF!</v>
      </c>
    </row>
    <row r="402" spans="1:33" x14ac:dyDescent="0.2">
      <c r="A402" s="12">
        <f t="shared" ca="1" si="202"/>
        <v>-84</v>
      </c>
      <c r="B402" s="12">
        <f t="shared" ca="1" si="203"/>
        <v>165</v>
      </c>
      <c r="C402" s="3">
        <f t="shared" ca="1" si="205"/>
        <v>3</v>
      </c>
      <c r="D402" s="2">
        <f t="shared" ca="1" si="204"/>
        <v>37178</v>
      </c>
      <c r="E402" s="5">
        <v>0</v>
      </c>
      <c r="F402" s="7">
        <f t="shared" ca="1" si="175"/>
        <v>2452196.375</v>
      </c>
      <c r="G402" s="7">
        <f t="shared" ca="1" si="176"/>
        <v>1.7833675564681725E-2</v>
      </c>
      <c r="H402" s="7">
        <f t="shared" ca="1" si="177"/>
        <v>202.4925093234317</v>
      </c>
      <c r="I402" s="7">
        <f t="shared" ca="1" si="178"/>
        <v>999.52449345963873</v>
      </c>
      <c r="J402" s="7">
        <f t="shared" ca="1" si="179"/>
        <v>1.6707884285484621E-2</v>
      </c>
      <c r="K402" s="7">
        <f t="shared" ca="1" si="180"/>
        <v>-1.8943952553691323</v>
      </c>
      <c r="L402" s="7">
        <f t="shared" ca="1" si="181"/>
        <v>200.59811406806259</v>
      </c>
      <c r="M402" s="7">
        <f t="shared" ca="1" si="182"/>
        <v>997.63009820426964</v>
      </c>
      <c r="N402" s="7">
        <f t="shared" ca="1" si="183"/>
        <v>0.99750896656270716</v>
      </c>
      <c r="O402" s="7">
        <f t="shared" ca="1" si="184"/>
        <v>200.5876442860918</v>
      </c>
      <c r="P402" s="7">
        <f t="shared" ca="1" si="185"/>
        <v>23.439059198972522</v>
      </c>
      <c r="Q402" s="7">
        <f t="shared" ca="1" si="186"/>
        <v>23.439034748154832</v>
      </c>
      <c r="R402" s="7">
        <f t="shared" ca="1" si="187"/>
        <v>-160.98432207144879</v>
      </c>
      <c r="S402" s="7">
        <f t="shared" ca="1" si="188"/>
        <v>-8.0404874469144882</v>
      </c>
      <c r="T402" s="7">
        <f t="shared" ca="1" si="189"/>
        <v>4.3033561135259461E-2</v>
      </c>
      <c r="U402" s="7">
        <f t="shared" ca="1" si="190"/>
        <v>13.8789422883802</v>
      </c>
      <c r="V402" s="7" t="e">
        <f t="shared" ca="1" si="191"/>
        <v>#NUM!</v>
      </c>
      <c r="W402" s="23">
        <f t="shared" ca="1" si="192"/>
        <v>0.15702851229973597</v>
      </c>
      <c r="X402" s="24" t="e">
        <f t="shared" ca="1" si="193"/>
        <v>#NUM!</v>
      </c>
      <c r="Y402" s="24" t="e">
        <f t="shared" ca="1" si="194"/>
        <v>#NUM!</v>
      </c>
      <c r="Z402" s="7" t="e">
        <f t="shared" ca="1" si="195"/>
        <v>#NUM!</v>
      </c>
      <c r="AA402" s="7">
        <f t="shared" ca="1" si="196"/>
        <v>493.87894228838024</v>
      </c>
      <c r="AB402" s="7">
        <f t="shared" ca="1" si="197"/>
        <v>-56.530264427904939</v>
      </c>
      <c r="AC402" s="7">
        <f t="shared" ca="1" si="198"/>
        <v>78.685928891944144</v>
      </c>
      <c r="AD402" s="7">
        <f t="shared" ca="1" si="199"/>
        <v>11.314071108055856</v>
      </c>
      <c r="AE402" s="7">
        <f t="shared" ca="1" si="200"/>
        <v>7.8310839691922249E-2</v>
      </c>
      <c r="AF402" s="7">
        <f t="shared" ca="1" si="201"/>
        <v>11.392381947747777</v>
      </c>
      <c r="AG402" s="7" t="e">
        <f ca="1">IF(AB402&gt;0,MOD(DEGREES(ACOS(((SIN(RADIANS(A402))*COS(RADIANS(AC402)))-SIN(RADIANS(S402)))/(COS(RADIANS(A402))*SIN(RADIANS(AC402)))))+180,360),MOD(540-DEGREES(ACOS(((SIN(RADIANS(A402))*COS(RADIANS(AC402)))-SIN(RADIANS(S402)))/(COS(RADIANS(#REF!))*SIN(RADIANS(AC402))))),360))</f>
        <v>#REF!</v>
      </c>
    </row>
    <row r="403" spans="1:33" x14ac:dyDescent="0.2">
      <c r="A403" s="12">
        <f t="shared" ca="1" si="202"/>
        <v>52</v>
      </c>
      <c r="B403" s="12">
        <f t="shared" ca="1" si="203"/>
        <v>-174</v>
      </c>
      <c r="C403" s="3">
        <f t="shared" ca="1" si="205"/>
        <v>11</v>
      </c>
      <c r="D403" s="2">
        <f t="shared" ca="1" si="204"/>
        <v>40439</v>
      </c>
      <c r="E403" s="5">
        <v>0</v>
      </c>
      <c r="F403" s="7">
        <f t="shared" ca="1" si="175"/>
        <v>2455457.0416666665</v>
      </c>
      <c r="G403" s="7">
        <f t="shared" ca="1" si="176"/>
        <v>0.10710586356376486</v>
      </c>
      <c r="H403" s="7">
        <f t="shared" ca="1" si="177"/>
        <v>176.36000508069083</v>
      </c>
      <c r="I403" s="7">
        <f t="shared" ca="1" si="178"/>
        <v>4213.2384770226545</v>
      </c>
      <c r="J403" s="7">
        <f t="shared" ca="1" si="179"/>
        <v>1.6704130137353286E-2</v>
      </c>
      <c r="K403" s="7">
        <f t="shared" ca="1" si="180"/>
        <v>-1.8215426013455165</v>
      </c>
      <c r="L403" s="7">
        <f t="shared" ca="1" si="181"/>
        <v>174.5384624793453</v>
      </c>
      <c r="M403" s="7">
        <f t="shared" ca="1" si="182"/>
        <v>4211.4169344213087</v>
      </c>
      <c r="N403" s="7">
        <f t="shared" ca="1" si="183"/>
        <v>1.0050722489987018</v>
      </c>
      <c r="O403" s="7">
        <f t="shared" ca="1" si="184"/>
        <v>174.53750731280979</v>
      </c>
      <c r="P403" s="7">
        <f t="shared" ca="1" si="185"/>
        <v>23.43789828734905</v>
      </c>
      <c r="Q403" s="7">
        <f t="shared" ca="1" si="186"/>
        <v>23.438249379446376</v>
      </c>
      <c r="R403" s="7">
        <f t="shared" ca="1" si="187"/>
        <v>174.98582130976573</v>
      </c>
      <c r="S403" s="7">
        <f t="shared" ca="1" si="188"/>
        <v>2.1699923864245751</v>
      </c>
      <c r="T403" s="7">
        <f t="shared" ca="1" si="189"/>
        <v>4.3030595315278072E-2</v>
      </c>
      <c r="U403" s="7">
        <f t="shared" ca="1" si="190"/>
        <v>5.4649655136572832</v>
      </c>
      <c r="V403" s="7">
        <f t="shared" ca="1" si="191"/>
        <v>94.136323888752713</v>
      </c>
      <c r="W403" s="23">
        <f t="shared" ca="1" si="192"/>
        <v>1.437871551726627</v>
      </c>
      <c r="X403" s="24">
        <f t="shared" ca="1" si="193"/>
        <v>1.1763817631467584</v>
      </c>
      <c r="Y403" s="24">
        <f t="shared" ca="1" si="194"/>
        <v>1.6993613403064955</v>
      </c>
      <c r="Z403" s="7">
        <f t="shared" ca="1" si="195"/>
        <v>753.09059111002171</v>
      </c>
      <c r="AA403" s="7">
        <f t="shared" ca="1" si="196"/>
        <v>89.464965513657262</v>
      </c>
      <c r="AB403" s="7">
        <f t="shared" ca="1" si="197"/>
        <v>-157.63375862158568</v>
      </c>
      <c r="AC403" s="7">
        <f t="shared" ca="1" si="198"/>
        <v>122.62236719908782</v>
      </c>
      <c r="AD403" s="7">
        <f t="shared" ca="1" si="199"/>
        <v>-32.622367199087819</v>
      </c>
      <c r="AE403" s="7">
        <f t="shared" ca="1" si="200"/>
        <v>9.0145423678252533E-3</v>
      </c>
      <c r="AF403" s="7">
        <f t="shared" ca="1" si="201"/>
        <v>-32.613352656719997</v>
      </c>
      <c r="AG403" s="7" t="e">
        <f ca="1">IF(AB403&gt;0,MOD(DEGREES(ACOS(((SIN(RADIANS(A403))*COS(RADIANS(AC403)))-SIN(RADIANS(S403)))/(COS(RADIANS(A403))*SIN(RADIANS(AC403)))))+180,360),MOD(540-DEGREES(ACOS(((SIN(RADIANS(A403))*COS(RADIANS(AC403)))-SIN(RADIANS(S403)))/(COS(RADIANS(#REF!))*SIN(RADIANS(AC403))))),360))</f>
        <v>#REF!</v>
      </c>
    </row>
    <row r="404" spans="1:33" x14ac:dyDescent="0.2">
      <c r="A404" s="12">
        <f t="shared" ca="1" si="202"/>
        <v>9</v>
      </c>
      <c r="B404" s="12">
        <f t="shared" ca="1" si="203"/>
        <v>145</v>
      </c>
      <c r="C404" s="3">
        <f t="shared" ca="1" si="205"/>
        <v>-4</v>
      </c>
      <c r="D404" s="2">
        <f t="shared" ca="1" si="204"/>
        <v>41925</v>
      </c>
      <c r="E404" s="5">
        <v>0</v>
      </c>
      <c r="F404" s="7">
        <f t="shared" ca="1" si="175"/>
        <v>2456943.6666666665</v>
      </c>
      <c r="G404" s="7">
        <f t="shared" ca="1" si="176"/>
        <v>0.14780743782796746</v>
      </c>
      <c r="H404" s="7">
        <f t="shared" ca="1" si="177"/>
        <v>201.64801503071249</v>
      </c>
      <c r="I404" s="7">
        <f t="shared" ca="1" si="178"/>
        <v>5678.4564942471588</v>
      </c>
      <c r="J404" s="7">
        <f t="shared" ca="1" si="179"/>
        <v>1.6702417850716224E-2</v>
      </c>
      <c r="K404" s="7">
        <f t="shared" ca="1" si="180"/>
        <v>-1.8986324107531565</v>
      </c>
      <c r="L404" s="7">
        <f t="shared" ca="1" si="181"/>
        <v>199.74938261995933</v>
      </c>
      <c r="M404" s="7">
        <f t="shared" ca="1" si="182"/>
        <v>5676.5578618364061</v>
      </c>
      <c r="N404" s="7">
        <f t="shared" ca="1" si="183"/>
        <v>0.99781868245715322</v>
      </c>
      <c r="O404" s="7">
        <f t="shared" ca="1" si="184"/>
        <v>199.74526147539819</v>
      </c>
      <c r="P404" s="7">
        <f t="shared" ca="1" si="185"/>
        <v>23.437368996600775</v>
      </c>
      <c r="Q404" s="7">
        <f t="shared" ca="1" si="186"/>
        <v>23.434950810522356</v>
      </c>
      <c r="R404" s="7">
        <f t="shared" ca="1" si="187"/>
        <v>-161.77148309243154</v>
      </c>
      <c r="S404" s="7">
        <f t="shared" ca="1" si="188"/>
        <v>-7.721677475102072</v>
      </c>
      <c r="T404" s="7">
        <f t="shared" ca="1" si="189"/>
        <v>4.301814000266304E-2</v>
      </c>
      <c r="U404" s="7">
        <f t="shared" ca="1" si="190"/>
        <v>13.67097527618351</v>
      </c>
      <c r="V404" s="7">
        <f t="shared" ca="1" si="191"/>
        <v>89.620616102361907</v>
      </c>
      <c r="W404" s="23">
        <f t="shared" ca="1" si="192"/>
        <v>-7.8938177275127433E-2</v>
      </c>
      <c r="X404" s="24">
        <f t="shared" ca="1" si="193"/>
        <v>-0.32788433311502163</v>
      </c>
      <c r="Y404" s="24">
        <f t="shared" ca="1" si="194"/>
        <v>0.17000797856476674</v>
      </c>
      <c r="Z404" s="7">
        <f t="shared" ca="1" si="195"/>
        <v>716.96492881889526</v>
      </c>
      <c r="AA404" s="7">
        <f t="shared" ca="1" si="196"/>
        <v>833.67097527618353</v>
      </c>
      <c r="AB404" s="7">
        <f t="shared" ca="1" si="197"/>
        <v>28.417743819045882</v>
      </c>
      <c r="AC404" s="7">
        <f t="shared" ca="1" si="198"/>
        <v>32.883351614449197</v>
      </c>
      <c r="AD404" s="7">
        <f t="shared" ca="1" si="199"/>
        <v>57.116648385550803</v>
      </c>
      <c r="AE404" s="7">
        <f t="shared" ca="1" si="200"/>
        <v>1.0428812772256213E-2</v>
      </c>
      <c r="AF404" s="7">
        <f t="shared" ca="1" si="201"/>
        <v>57.127077198323057</v>
      </c>
      <c r="AG404" s="7">
        <f ca="1">IF(AB404&gt;0,MOD(DEGREES(ACOS(((SIN(RADIANS(A404))*COS(RADIANS(AC404)))-SIN(RADIANS(S404)))/(COS(RADIANS(A404))*SIN(RADIANS(AC404)))))+180,360),MOD(540-DEGREES(ACOS(((SIN(RADIANS(A404))*COS(RADIANS(AC404)))-SIN(RADIANS(S404)))/(COS(RADIANS(#REF!))*SIN(RADIANS(AC404))))),360))</f>
        <v>240.29464845928803</v>
      </c>
    </row>
    <row r="405" spans="1:33" x14ac:dyDescent="0.2">
      <c r="A405" s="12">
        <f t="shared" ca="1" si="202"/>
        <v>34</v>
      </c>
      <c r="B405" s="12">
        <f t="shared" ca="1" si="203"/>
        <v>128</v>
      </c>
      <c r="C405" s="3">
        <f t="shared" ca="1" si="205"/>
        <v>13</v>
      </c>
      <c r="D405" s="2">
        <f t="shared" ca="1" si="204"/>
        <v>41846</v>
      </c>
      <c r="E405" s="5">
        <v>0</v>
      </c>
      <c r="F405" s="7">
        <f t="shared" ca="1" si="175"/>
        <v>2456863.9583333335</v>
      </c>
      <c r="G405" s="7">
        <f t="shared" ca="1" si="176"/>
        <v>0.14562514259639942</v>
      </c>
      <c r="H405" s="7">
        <f t="shared" ca="1" si="177"/>
        <v>123.08370650376946</v>
      </c>
      <c r="I405" s="7">
        <f t="shared" ca="1" si="178"/>
        <v>5599.8959385567368</v>
      </c>
      <c r="J405" s="7">
        <f t="shared" ca="1" si="179"/>
        <v>1.6702509668994045E-2</v>
      </c>
      <c r="K405" s="7">
        <f t="shared" ca="1" si="180"/>
        <v>-0.63878829788612679</v>
      </c>
      <c r="L405" s="7">
        <f t="shared" ca="1" si="181"/>
        <v>122.44491820588334</v>
      </c>
      <c r="M405" s="7">
        <f t="shared" ca="1" si="182"/>
        <v>5599.2571502588507</v>
      </c>
      <c r="N405" s="7">
        <f t="shared" ca="1" si="183"/>
        <v>1.0157381715443177</v>
      </c>
      <c r="O405" s="7">
        <f t="shared" ca="1" si="184"/>
        <v>122.44112513091262</v>
      </c>
      <c r="P405" s="7">
        <f t="shared" ca="1" si="185"/>
        <v>23.437397375565656</v>
      </c>
      <c r="Q405" s="7">
        <f t="shared" ca="1" si="186"/>
        <v>23.435047589703174</v>
      </c>
      <c r="R405" s="7">
        <f t="shared" ca="1" si="187"/>
        <v>124.71314624570935</v>
      </c>
      <c r="S405" s="7">
        <f t="shared" ca="1" si="188"/>
        <v>19.611700408870906</v>
      </c>
      <c r="T405" s="7">
        <f t="shared" ca="1" si="189"/>
        <v>4.3018505410606131E-2</v>
      </c>
      <c r="U405" s="7">
        <f t="shared" ca="1" si="190"/>
        <v>-6.5303729986852499</v>
      </c>
      <c r="V405" s="7">
        <f t="shared" ca="1" si="191"/>
        <v>105.00794159538137</v>
      </c>
      <c r="W405" s="23">
        <f t="shared" ca="1" si="192"/>
        <v>0.69064609236019814</v>
      </c>
      <c r="X405" s="24">
        <f t="shared" ca="1" si="193"/>
        <v>0.39895736570636098</v>
      </c>
      <c r="Y405" s="24">
        <f t="shared" ca="1" si="194"/>
        <v>0.9823348190140353</v>
      </c>
      <c r="Z405" s="7">
        <f t="shared" ca="1" si="195"/>
        <v>840.06353276305094</v>
      </c>
      <c r="AA405" s="7">
        <f t="shared" ca="1" si="196"/>
        <v>1165.4696270013146</v>
      </c>
      <c r="AB405" s="7">
        <f t="shared" ca="1" si="197"/>
        <v>111.36740675032866</v>
      </c>
      <c r="AC405" s="7">
        <f t="shared" ca="1" si="198"/>
        <v>95.557522505447267</v>
      </c>
      <c r="AD405" s="7">
        <f t="shared" ca="1" si="199"/>
        <v>-5.5575225054472668</v>
      </c>
      <c r="AE405" s="7">
        <f t="shared" ca="1" si="200"/>
        <v>5.9299660597397087E-2</v>
      </c>
      <c r="AF405" s="7">
        <f t="shared" ca="1" si="201"/>
        <v>-5.4982228448498693</v>
      </c>
      <c r="AG405" s="7">
        <f ca="1">IF(AB405&gt;0,MOD(DEGREES(ACOS(((SIN(RADIANS(A405))*COS(RADIANS(AC405)))-SIN(RADIANS(S405)))/(COS(RADIANS(A405))*SIN(RADIANS(AC405)))))+180,360),MOD(540-DEGREES(ACOS(((SIN(RADIANS(A405))*COS(RADIANS(AC405)))-SIN(RADIANS(S405)))/(COS(RADIANS(#REF!))*SIN(RADIANS(AC405))))),360))</f>
        <v>298.19039995113013</v>
      </c>
    </row>
    <row r="406" spans="1:33" x14ac:dyDescent="0.2">
      <c r="A406" s="12">
        <f t="shared" ca="1" si="202"/>
        <v>-9</v>
      </c>
      <c r="B406" s="12">
        <f t="shared" ca="1" si="203"/>
        <v>163</v>
      </c>
      <c r="C406" s="3">
        <f t="shared" ca="1" si="205"/>
        <v>-8</v>
      </c>
      <c r="D406" s="2">
        <f t="shared" ca="1" si="204"/>
        <v>42535</v>
      </c>
      <c r="E406" s="5">
        <v>0</v>
      </c>
      <c r="F406" s="7">
        <f t="shared" ca="1" si="175"/>
        <v>2457553.8333333335</v>
      </c>
      <c r="G406" s="7">
        <f t="shared" ca="1" si="176"/>
        <v>0.164512890714127</v>
      </c>
      <c r="H406" s="7">
        <f t="shared" ca="1" si="177"/>
        <v>83.057180873182915</v>
      </c>
      <c r="I406" s="7">
        <f t="shared" ca="1" si="178"/>
        <v>6279.8369320113197</v>
      </c>
      <c r="J406" s="7">
        <f t="shared" ca="1" si="179"/>
        <v>1.6701714942542013E-2</v>
      </c>
      <c r="K406" s="7">
        <f t="shared" ca="1" si="180"/>
        <v>0.64700101903620222</v>
      </c>
      <c r="L406" s="7">
        <f t="shared" ca="1" si="181"/>
        <v>83.704181892219111</v>
      </c>
      <c r="M406" s="7">
        <f t="shared" ca="1" si="182"/>
        <v>6280.4839330303557</v>
      </c>
      <c r="N406" s="7">
        <f t="shared" ca="1" si="183"/>
        <v>1.0157115700363046</v>
      </c>
      <c r="O406" s="7">
        <f t="shared" ca="1" si="184"/>
        <v>83.697404411872</v>
      </c>
      <c r="P406" s="7">
        <f t="shared" ca="1" si="185"/>
        <v>23.437151755868186</v>
      </c>
      <c r="Q406" s="7">
        <f t="shared" ca="1" si="186"/>
        <v>23.434658887779332</v>
      </c>
      <c r="R406" s="7">
        <f t="shared" ca="1" si="187"/>
        <v>83.135978430258461</v>
      </c>
      <c r="S406" s="7">
        <f t="shared" ca="1" si="188"/>
        <v>23.284639134815016</v>
      </c>
      <c r="T406" s="7">
        <f t="shared" ca="1" si="189"/>
        <v>4.3017037803787989E-2</v>
      </c>
      <c r="U406" s="7">
        <f t="shared" ca="1" si="190"/>
        <v>-0.34271885551763437</v>
      </c>
      <c r="V406" s="7">
        <f t="shared" ca="1" si="191"/>
        <v>87.01145331105279</v>
      </c>
      <c r="W406" s="23">
        <f t="shared" ca="1" si="192"/>
        <v>-0.28587311190589049</v>
      </c>
      <c r="X406" s="24">
        <f t="shared" ca="1" si="193"/>
        <v>-0.52757159332548154</v>
      </c>
      <c r="Y406" s="24">
        <f t="shared" ca="1" si="194"/>
        <v>-4.417463048629941E-2</v>
      </c>
      <c r="Z406" s="7">
        <f t="shared" ca="1" si="195"/>
        <v>696.09162648842232</v>
      </c>
      <c r="AA406" s="7">
        <f t="shared" ca="1" si="196"/>
        <v>1131.6572811444823</v>
      </c>
      <c r="AB406" s="7">
        <f t="shared" ca="1" si="197"/>
        <v>102.91432028612059</v>
      </c>
      <c r="AC406" s="7">
        <f t="shared" ca="1" si="198"/>
        <v>105.34328503434662</v>
      </c>
      <c r="AD406" s="7">
        <f t="shared" ca="1" si="199"/>
        <v>-15.343285034346621</v>
      </c>
      <c r="AE406" s="7">
        <f t="shared" ca="1" si="200"/>
        <v>2.1029136294431594E-2</v>
      </c>
      <c r="AF406" s="7">
        <f t="shared" ca="1" si="201"/>
        <v>-15.322255898052189</v>
      </c>
      <c r="AG406" s="7">
        <f ca="1">IF(AB406&gt;0,MOD(DEGREES(ACOS(((SIN(RADIANS(A406))*COS(RADIANS(AC406)))-SIN(RADIANS(S406)))/(COS(RADIANS(A406))*SIN(RADIANS(AC406)))))+180,360),MOD(540-DEGREES(ACOS(((SIN(RADIANS(A406))*COS(RADIANS(AC406)))-SIN(RADIANS(S406)))/(COS(RADIANS(#REF!))*SIN(RADIANS(AC406))))),360))</f>
        <v>291.81193172794462</v>
      </c>
    </row>
    <row r="407" spans="1:33" x14ac:dyDescent="0.2">
      <c r="A407" s="12">
        <f t="shared" ca="1" si="202"/>
        <v>-72</v>
      </c>
      <c r="B407" s="12">
        <f t="shared" ca="1" si="203"/>
        <v>104</v>
      </c>
      <c r="C407" s="3">
        <f t="shared" ca="1" si="205"/>
        <v>2</v>
      </c>
      <c r="D407" s="2">
        <f t="shared" ca="1" si="204"/>
        <v>41616</v>
      </c>
      <c r="E407" s="5">
        <v>0</v>
      </c>
      <c r="F407" s="7">
        <f t="shared" ca="1" si="175"/>
        <v>2456634.4166666665</v>
      </c>
      <c r="G407" s="7">
        <f t="shared" ca="1" si="176"/>
        <v>0.13934063426876145</v>
      </c>
      <c r="H407" s="7">
        <f t="shared" ca="1" si="177"/>
        <v>256.83656816276471</v>
      </c>
      <c r="I407" s="7">
        <f t="shared" ca="1" si="178"/>
        <v>5373.6596074974304</v>
      </c>
      <c r="J407" s="7">
        <f t="shared" ca="1" si="179"/>
        <v>1.6702774077773819E-2</v>
      </c>
      <c r="K407" s="7">
        <f t="shared" ca="1" si="180"/>
        <v>-0.86538923887060526</v>
      </c>
      <c r="L407" s="7">
        <f t="shared" ca="1" si="181"/>
        <v>255.97117892389412</v>
      </c>
      <c r="M407" s="7">
        <f t="shared" ca="1" si="182"/>
        <v>5372.7942182585602</v>
      </c>
      <c r="N407" s="7">
        <f t="shared" ca="1" si="183"/>
        <v>0.98508859302540996</v>
      </c>
      <c r="O407" s="7">
        <f t="shared" ca="1" si="184"/>
        <v>255.96826714641296</v>
      </c>
      <c r="P407" s="7">
        <f t="shared" ca="1" si="185"/>
        <v>23.437479100460081</v>
      </c>
      <c r="Q407" s="7">
        <f t="shared" ca="1" si="186"/>
        <v>23.435395906032266</v>
      </c>
      <c r="R407" s="7">
        <f t="shared" ca="1" si="187"/>
        <v>-105.23690117386894</v>
      </c>
      <c r="S407" s="7">
        <f t="shared" ca="1" si="188"/>
        <v>-22.696370661715225</v>
      </c>
      <c r="T407" s="7">
        <f t="shared" ca="1" si="189"/>
        <v>4.301982055811894E-2</v>
      </c>
      <c r="U407" s="7">
        <f t="shared" ca="1" si="190"/>
        <v>8.2636691379601714</v>
      </c>
      <c r="V407" s="7" t="e">
        <f t="shared" ca="1" si="191"/>
        <v>#NUM!</v>
      </c>
      <c r="W407" s="23">
        <f t="shared" ca="1" si="192"/>
        <v>0.288705785320861</v>
      </c>
      <c r="X407" s="24" t="e">
        <f t="shared" ca="1" si="193"/>
        <v>#NUM!</v>
      </c>
      <c r="Y407" s="24" t="e">
        <f t="shared" ca="1" si="194"/>
        <v>#NUM!</v>
      </c>
      <c r="Z407" s="7" t="e">
        <f t="shared" ca="1" si="195"/>
        <v>#NUM!</v>
      </c>
      <c r="AA407" s="7">
        <f t="shared" ca="1" si="196"/>
        <v>304.26366913796016</v>
      </c>
      <c r="AB407" s="7">
        <f t="shared" ca="1" si="197"/>
        <v>-103.93408271550996</v>
      </c>
      <c r="AC407" s="7">
        <f t="shared" ca="1" si="198"/>
        <v>72.643738376175051</v>
      </c>
      <c r="AD407" s="7">
        <f t="shared" ca="1" si="199"/>
        <v>17.356261623824949</v>
      </c>
      <c r="AE407" s="7">
        <f t="shared" ca="1" si="200"/>
        <v>5.1008479719176873E-2</v>
      </c>
      <c r="AF407" s="7">
        <f t="shared" ca="1" si="201"/>
        <v>17.407270103544125</v>
      </c>
      <c r="AG407" s="7" t="e">
        <f ca="1">IF(AB407&gt;0,MOD(DEGREES(ACOS(((SIN(RADIANS(A407))*COS(RADIANS(AC407)))-SIN(RADIANS(S407)))/(COS(RADIANS(A407))*SIN(RADIANS(AC407)))))+180,360),MOD(540-DEGREES(ACOS(((SIN(RADIANS(A407))*COS(RADIANS(AC407)))-SIN(RADIANS(S407)))/(COS(RADIANS(#REF!))*SIN(RADIANS(AC407))))),360))</f>
        <v>#REF!</v>
      </c>
    </row>
    <row r="408" spans="1:33" x14ac:dyDescent="0.2">
      <c r="A408" s="12">
        <f t="shared" ca="1" si="202"/>
        <v>-61</v>
      </c>
      <c r="B408" s="12">
        <f t="shared" ca="1" si="203"/>
        <v>-179</v>
      </c>
      <c r="C408" s="3">
        <f t="shared" ca="1" si="205"/>
        <v>-10</v>
      </c>
      <c r="D408" s="2">
        <f t="shared" ca="1" si="204"/>
        <v>39718</v>
      </c>
      <c r="E408" s="5">
        <v>0</v>
      </c>
      <c r="F408" s="7">
        <f t="shared" ca="1" si="175"/>
        <v>2454736.9166666665</v>
      </c>
      <c r="G408" s="7">
        <f t="shared" ca="1" si="176"/>
        <v>8.7389915582929814E-2</v>
      </c>
      <c r="H408" s="7">
        <f t="shared" ca="1" si="177"/>
        <v>186.57069867972405</v>
      </c>
      <c r="I408" s="7">
        <f t="shared" ca="1" si="178"/>
        <v>3503.4830747349383</v>
      </c>
      <c r="J408" s="7">
        <f t="shared" ca="1" si="179"/>
        <v>1.6704959422511077E-2</v>
      </c>
      <c r="K408" s="7">
        <f t="shared" ca="1" si="180"/>
        <v>-1.8970329085246844</v>
      </c>
      <c r="L408" s="7">
        <f t="shared" ca="1" si="181"/>
        <v>184.67366577119935</v>
      </c>
      <c r="M408" s="7">
        <f t="shared" ca="1" si="182"/>
        <v>3501.5860418264137</v>
      </c>
      <c r="N408" s="7">
        <f t="shared" ca="1" si="183"/>
        <v>1.0021716071176523</v>
      </c>
      <c r="O408" s="7">
        <f t="shared" ca="1" si="184"/>
        <v>184.67129527679137</v>
      </c>
      <c r="P408" s="7">
        <f t="shared" ca="1" si="185"/>
        <v>23.438154677168374</v>
      </c>
      <c r="Q408" s="7">
        <f t="shared" ca="1" si="186"/>
        <v>23.439996684153353</v>
      </c>
      <c r="R408" s="7">
        <f t="shared" ca="1" si="187"/>
        <v>-175.71269170394291</v>
      </c>
      <c r="S408" s="7">
        <f t="shared" ca="1" si="188"/>
        <v>-1.8564542454472419</v>
      </c>
      <c r="T408" s="7">
        <f t="shared" ca="1" si="189"/>
        <v>4.3037193884265579E-2</v>
      </c>
      <c r="U408" s="7">
        <f t="shared" ca="1" si="190"/>
        <v>9.1003290099016656</v>
      </c>
      <c r="V408" s="7">
        <f t="shared" ca="1" si="191"/>
        <v>95.075983939922267</v>
      </c>
      <c r="W408" s="23">
        <f t="shared" ca="1" si="192"/>
        <v>0.57423588263201264</v>
      </c>
      <c r="X408" s="24">
        <f t="shared" ca="1" si="193"/>
        <v>0.31013592724333966</v>
      </c>
      <c r="Y408" s="24">
        <f t="shared" ca="1" si="194"/>
        <v>0.83833583802068556</v>
      </c>
      <c r="Z408" s="7">
        <f t="shared" ca="1" si="195"/>
        <v>760.60787151937814</v>
      </c>
      <c r="AA408" s="7">
        <f t="shared" ca="1" si="196"/>
        <v>1333.1003290099015</v>
      </c>
      <c r="AB408" s="7">
        <f t="shared" ca="1" si="197"/>
        <v>153.27508225247539</v>
      </c>
      <c r="AC408" s="7">
        <f t="shared" ca="1" si="198"/>
        <v>113.85724115129845</v>
      </c>
      <c r="AD408" s="7">
        <f t="shared" ca="1" si="199"/>
        <v>-23.857241151298453</v>
      </c>
      <c r="AE408" s="7">
        <f t="shared" ca="1" si="200"/>
        <v>1.304702339874125E-2</v>
      </c>
      <c r="AF408" s="7">
        <f t="shared" ca="1" si="201"/>
        <v>-23.844194127899712</v>
      </c>
      <c r="AG408" s="7">
        <f ca="1">IF(AB408&gt;0,MOD(DEGREES(ACOS(((SIN(RADIANS(A408))*COS(RADIANS(AC408)))-SIN(RADIANS(S408)))/(COS(RADIANS(A408))*SIN(RADIANS(AC408)))))+180,360),MOD(540-DEGREES(ACOS(((SIN(RADIANS(A408))*COS(RADIANS(AC408)))-SIN(RADIANS(S408)))/(COS(RADIANS(#REF!))*SIN(RADIANS(AC408))))),360))</f>
        <v>209.4368562631108</v>
      </c>
    </row>
    <row r="409" spans="1:33" x14ac:dyDescent="0.2">
      <c r="A409" s="12">
        <f t="shared" ca="1" si="202"/>
        <v>15</v>
      </c>
      <c r="B409" s="12">
        <f t="shared" ca="1" si="203"/>
        <v>177</v>
      </c>
      <c r="C409" s="3">
        <f t="shared" ca="1" si="205"/>
        <v>-3</v>
      </c>
      <c r="D409" s="2">
        <f t="shared" ca="1" si="204"/>
        <v>39613</v>
      </c>
      <c r="E409" s="5">
        <v>0</v>
      </c>
      <c r="F409" s="7">
        <f t="shared" ca="1" si="175"/>
        <v>2454631.625</v>
      </c>
      <c r="G409" s="7">
        <f t="shared" ca="1" si="176"/>
        <v>8.4507186858316222E-2</v>
      </c>
      <c r="H409" s="7">
        <f t="shared" ca="1" si="177"/>
        <v>82.790245232334655</v>
      </c>
      <c r="I409" s="7">
        <f t="shared" ca="1" si="178"/>
        <v>3399.7075784813096</v>
      </c>
      <c r="J409" s="7">
        <f t="shared" ca="1" si="179"/>
        <v>1.6705080666562469E-2</v>
      </c>
      <c r="K409" s="7">
        <f t="shared" ca="1" si="180"/>
        <v>0.65111606519480036</v>
      </c>
      <c r="L409" s="7">
        <f t="shared" ca="1" si="181"/>
        <v>83.441361297529454</v>
      </c>
      <c r="M409" s="7">
        <f t="shared" ca="1" si="182"/>
        <v>3400.3586945465045</v>
      </c>
      <c r="N409" s="7">
        <f t="shared" ca="1" si="183"/>
        <v>1.0157021025963184</v>
      </c>
      <c r="O409" s="7">
        <f t="shared" ca="1" si="184"/>
        <v>83.438640932588214</v>
      </c>
      <c r="P409" s="7">
        <f t="shared" ca="1" si="185"/>
        <v>23.438192164702201</v>
      </c>
      <c r="Q409" s="7">
        <f t="shared" ca="1" si="186"/>
        <v>23.440198187016975</v>
      </c>
      <c r="R409" s="7">
        <f t="shared" ca="1" si="187"/>
        <v>82.854318865177262</v>
      </c>
      <c r="S409" s="7">
        <f t="shared" ca="1" si="188"/>
        <v>23.277585335968354</v>
      </c>
      <c r="T409" s="7">
        <f t="shared" ca="1" si="189"/>
        <v>4.3037954880375748E-2</v>
      </c>
      <c r="U409" s="7">
        <f t="shared" ca="1" si="190"/>
        <v>-0.26631600414351808</v>
      </c>
      <c r="V409" s="7">
        <f t="shared" ca="1" si="191"/>
        <v>97.565384967155239</v>
      </c>
      <c r="W409" s="23">
        <f t="shared" ca="1" si="192"/>
        <v>-0.11648172499712256</v>
      </c>
      <c r="X409" s="24">
        <f t="shared" ca="1" si="193"/>
        <v>-0.38749668323922043</v>
      </c>
      <c r="Y409" s="24">
        <f t="shared" ca="1" si="194"/>
        <v>0.15453323324497531</v>
      </c>
      <c r="Z409" s="7">
        <f t="shared" ca="1" si="195"/>
        <v>780.52307973724191</v>
      </c>
      <c r="AA409" s="7">
        <f t="shared" ca="1" si="196"/>
        <v>887.7336839958565</v>
      </c>
      <c r="AB409" s="7">
        <f t="shared" ca="1" si="197"/>
        <v>41.933420998964124</v>
      </c>
      <c r="AC409" s="7">
        <f t="shared" ca="1" si="198"/>
        <v>40.326957031782314</v>
      </c>
      <c r="AD409" s="7">
        <f t="shared" ca="1" si="199"/>
        <v>49.673042968217686</v>
      </c>
      <c r="AE409" s="7">
        <f t="shared" ca="1" si="200"/>
        <v>1.3687949297471042E-2</v>
      </c>
      <c r="AF409" s="7">
        <f t="shared" ca="1" si="201"/>
        <v>49.686730917515156</v>
      </c>
      <c r="AG409" s="7">
        <f ca="1">IF(AB409&gt;0,MOD(DEGREES(ACOS(((SIN(RADIANS(A409))*COS(RADIANS(AC409)))-SIN(RADIANS(S409)))/(COS(RADIANS(A409))*SIN(RADIANS(AC409)))))+180,360),MOD(540-DEGREES(ACOS(((SIN(RADIANS(A409))*COS(RADIANS(AC409)))-SIN(RADIANS(S409)))/(COS(RADIANS(#REF!))*SIN(RADIANS(AC409))))),360))</f>
        <v>288.45414577085739</v>
      </c>
    </row>
    <row r="410" spans="1:33" x14ac:dyDescent="0.2">
      <c r="A410" s="12">
        <f t="shared" ca="1" si="202"/>
        <v>-19</v>
      </c>
      <c r="B410" s="12">
        <f t="shared" ca="1" si="203"/>
        <v>-14</v>
      </c>
      <c r="C410" s="3">
        <f t="shared" ca="1" si="205"/>
        <v>8</v>
      </c>
      <c r="D410" s="2">
        <f t="shared" ca="1" si="204"/>
        <v>43192</v>
      </c>
      <c r="E410" s="5">
        <v>0</v>
      </c>
      <c r="F410" s="7">
        <f t="shared" ca="1" si="175"/>
        <v>2458210.1666666665</v>
      </c>
      <c r="G410" s="7">
        <f t="shared" ca="1" si="176"/>
        <v>0.18248231804699552</v>
      </c>
      <c r="H410" s="7">
        <f t="shared" ca="1" si="177"/>
        <v>9.9704001512382092</v>
      </c>
      <c r="I410" s="7">
        <f t="shared" ca="1" si="178"/>
        <v>6926.7192492913882</v>
      </c>
      <c r="J410" s="7">
        <f t="shared" ca="1" si="179"/>
        <v>1.6700958771712054E-2</v>
      </c>
      <c r="K410" s="7">
        <f t="shared" ca="1" si="180"/>
        <v>1.9125838565630251</v>
      </c>
      <c r="L410" s="7">
        <f t="shared" ca="1" si="181"/>
        <v>11.882984007801234</v>
      </c>
      <c r="M410" s="7">
        <f t="shared" ca="1" si="182"/>
        <v>6928.6318331479515</v>
      </c>
      <c r="N410" s="7">
        <f t="shared" ca="1" si="183"/>
        <v>0.99932360084863536</v>
      </c>
      <c r="O410" s="7">
        <f t="shared" ca="1" si="184"/>
        <v>11.873747048924324</v>
      </c>
      <c r="P410" s="7">
        <f t="shared" ca="1" si="185"/>
        <v>23.436918078236296</v>
      </c>
      <c r="Q410" s="7">
        <f t="shared" ca="1" si="186"/>
        <v>23.435201972436275</v>
      </c>
      <c r="R410" s="7">
        <f t="shared" ca="1" si="187"/>
        <v>10.918843546706148</v>
      </c>
      <c r="S410" s="7">
        <f t="shared" ca="1" si="188"/>
        <v>4.6938475131378974</v>
      </c>
      <c r="T410" s="7">
        <f t="shared" ca="1" si="189"/>
        <v>4.3019088315038825E-2</v>
      </c>
      <c r="U410" s="7">
        <f t="shared" ca="1" si="190"/>
        <v>-3.807098871039936</v>
      </c>
      <c r="V410" s="7">
        <f t="shared" ca="1" si="191"/>
        <v>89.26406456006076</v>
      </c>
      <c r="W410" s="23">
        <f t="shared" ca="1" si="192"/>
        <v>0.87486604088266662</v>
      </c>
      <c r="X410" s="24">
        <f t="shared" ca="1" si="193"/>
        <v>0.62691030599360897</v>
      </c>
      <c r="Y410" s="24">
        <f t="shared" ca="1" si="194"/>
        <v>1.1228217757717243</v>
      </c>
      <c r="Z410" s="7">
        <f t="shared" ca="1" si="195"/>
        <v>714.11251648048608</v>
      </c>
      <c r="AA410" s="7">
        <f t="shared" ca="1" si="196"/>
        <v>900.1929011289601</v>
      </c>
      <c r="AB410" s="7">
        <f t="shared" ca="1" si="197"/>
        <v>45.048225282240026</v>
      </c>
      <c r="AC410" s="7">
        <f t="shared" ca="1" si="198"/>
        <v>50.272466697665109</v>
      </c>
      <c r="AD410" s="7">
        <f t="shared" ca="1" si="199"/>
        <v>39.727533302334891</v>
      </c>
      <c r="AE410" s="7">
        <f t="shared" ca="1" si="200"/>
        <v>1.9386569076383673E-2</v>
      </c>
      <c r="AF410" s="7">
        <f t="shared" ca="1" si="201"/>
        <v>39.746919871411272</v>
      </c>
      <c r="AG410" s="7">
        <f ca="1">IF(AB410&gt;0,MOD(DEGREES(ACOS(((SIN(RADIANS(A410))*COS(RADIANS(AC410)))-SIN(RADIANS(S410)))/(COS(RADIANS(A410))*SIN(RADIANS(AC410)))))+180,360),MOD(540-DEGREES(ACOS(((SIN(RADIANS(A410))*COS(RADIANS(AC410)))-SIN(RADIANS(S410)))/(COS(RADIANS(#REF!))*SIN(RADIANS(AC410))))),360))</f>
        <v>293.49548616415461</v>
      </c>
    </row>
    <row r="411" spans="1:33" x14ac:dyDescent="0.2">
      <c r="A411" s="12">
        <f t="shared" ca="1" si="202"/>
        <v>-77</v>
      </c>
      <c r="B411" s="12">
        <f t="shared" ca="1" si="203"/>
        <v>167</v>
      </c>
      <c r="C411" s="3">
        <f t="shared" ca="1" si="205"/>
        <v>4</v>
      </c>
      <c r="D411" s="2">
        <f t="shared" ca="1" si="204"/>
        <v>40364</v>
      </c>
      <c r="E411" s="5">
        <v>0</v>
      </c>
      <c r="F411" s="7">
        <f t="shared" ca="1" si="175"/>
        <v>2455382.3333333335</v>
      </c>
      <c r="G411" s="7">
        <f t="shared" ca="1" si="176"/>
        <v>0.10506046087155342</v>
      </c>
      <c r="H411" s="7">
        <f t="shared" ca="1" si="177"/>
        <v>102.72393341714633</v>
      </c>
      <c r="I411" s="7">
        <f t="shared" ca="1" si="178"/>
        <v>4139.6059227091346</v>
      </c>
      <c r="J411" s="7">
        <f t="shared" ca="1" si="179"/>
        <v>1.6704216174929697E-2</v>
      </c>
      <c r="K411" s="7">
        <f t="shared" ca="1" si="180"/>
        <v>1.2896039819987892E-2</v>
      </c>
      <c r="L411" s="7">
        <f t="shared" ca="1" si="181"/>
        <v>102.73682945696632</v>
      </c>
      <c r="M411" s="7">
        <f t="shared" ca="1" si="182"/>
        <v>4139.6188187489543</v>
      </c>
      <c r="N411" s="7">
        <f t="shared" ca="1" si="183"/>
        <v>1.0167048689513554</v>
      </c>
      <c r="O411" s="7">
        <f t="shared" ca="1" si="184"/>
        <v>102.73581778040136</v>
      </c>
      <c r="P411" s="7">
        <f t="shared" ca="1" si="185"/>
        <v>23.437924886142905</v>
      </c>
      <c r="Q411" s="7">
        <f t="shared" ca="1" si="186"/>
        <v>23.438450092025739</v>
      </c>
      <c r="R411" s="7">
        <f t="shared" ca="1" si="187"/>
        <v>103.83886853902014</v>
      </c>
      <c r="S411" s="7">
        <f t="shared" ca="1" si="188"/>
        <v>22.828710477278328</v>
      </c>
      <c r="T411" s="7">
        <f t="shared" ca="1" si="189"/>
        <v>4.3031353263877796E-2</v>
      </c>
      <c r="U411" s="7">
        <f t="shared" ca="1" si="190"/>
        <v>-4.4579380609589769</v>
      </c>
      <c r="V411" s="7" t="e">
        <f t="shared" ca="1" si="191"/>
        <v>#NUM!</v>
      </c>
      <c r="W411" s="23">
        <f t="shared" ca="1" si="192"/>
        <v>0.2058735680978882</v>
      </c>
      <c r="X411" s="24" t="e">
        <f t="shared" ca="1" si="193"/>
        <v>#NUM!</v>
      </c>
      <c r="Y411" s="24" t="e">
        <f t="shared" ca="1" si="194"/>
        <v>#NUM!</v>
      </c>
      <c r="Z411" s="7" t="e">
        <f t="shared" ca="1" si="195"/>
        <v>#NUM!</v>
      </c>
      <c r="AA411" s="7">
        <f t="shared" ca="1" si="196"/>
        <v>423.54206193904099</v>
      </c>
      <c r="AB411" s="7">
        <f t="shared" ca="1" si="197"/>
        <v>-74.114484515239752</v>
      </c>
      <c r="AC411" s="7">
        <f t="shared" ca="1" si="198"/>
        <v>108.74059232446373</v>
      </c>
      <c r="AD411" s="7">
        <f t="shared" ca="1" si="199"/>
        <v>-18.740592324463734</v>
      </c>
      <c r="AE411" s="7">
        <f t="shared" ca="1" si="200"/>
        <v>1.7007045633425484E-2</v>
      </c>
      <c r="AF411" s="7">
        <f t="shared" ca="1" si="201"/>
        <v>-18.723585278830306</v>
      </c>
      <c r="AG411" s="7" t="e">
        <f ca="1">IF(AB411&gt;0,MOD(DEGREES(ACOS(((SIN(RADIANS(A411))*COS(RADIANS(AC411)))-SIN(RADIANS(S411)))/(COS(RADIANS(A411))*SIN(RADIANS(AC411)))))+180,360),MOD(540-DEGREES(ACOS(((SIN(RADIANS(A411))*COS(RADIANS(AC411)))-SIN(RADIANS(S411)))/(COS(RADIANS(#REF!))*SIN(RADIANS(AC411))))),360))</f>
        <v>#REF!</v>
      </c>
    </row>
    <row r="412" spans="1:33" x14ac:dyDescent="0.2">
      <c r="A412" s="12">
        <f t="shared" ca="1" si="202"/>
        <v>67</v>
      </c>
      <c r="B412" s="12">
        <f t="shared" ca="1" si="203"/>
        <v>75</v>
      </c>
      <c r="C412" s="3">
        <f t="shared" ca="1" si="205"/>
        <v>-9</v>
      </c>
      <c r="D412" s="2">
        <f t="shared" ca="1" si="204"/>
        <v>41636</v>
      </c>
      <c r="E412" s="5">
        <v>0</v>
      </c>
      <c r="F412" s="7">
        <f t="shared" ca="1" si="175"/>
        <v>2456654.875</v>
      </c>
      <c r="G412" s="7">
        <f t="shared" ca="1" si="176"/>
        <v>0.13990075290896647</v>
      </c>
      <c r="H412" s="7">
        <f t="shared" ca="1" si="177"/>
        <v>277.00127045370209</v>
      </c>
      <c r="I412" s="7">
        <f t="shared" ca="1" si="178"/>
        <v>5393.823346570498</v>
      </c>
      <c r="J412" s="7">
        <f t="shared" ca="1" si="179"/>
        <v>1.6702750512249606E-2</v>
      </c>
      <c r="K412" s="7">
        <f t="shared" ca="1" si="180"/>
        <v>-0.21029374959312308</v>
      </c>
      <c r="L412" s="7">
        <f t="shared" ca="1" si="181"/>
        <v>276.79097670410897</v>
      </c>
      <c r="M412" s="7">
        <f t="shared" ca="1" si="182"/>
        <v>5393.6130528209051</v>
      </c>
      <c r="N412" s="7">
        <f t="shared" ca="1" si="183"/>
        <v>0.98339852375189996</v>
      </c>
      <c r="O412" s="7">
        <f t="shared" ca="1" si="184"/>
        <v>276.78799088788116</v>
      </c>
      <c r="P412" s="7">
        <f t="shared" ca="1" si="185"/>
        <v>23.437471816574792</v>
      </c>
      <c r="Q412" s="7">
        <f t="shared" ca="1" si="186"/>
        <v>23.435360862711427</v>
      </c>
      <c r="R412" s="7">
        <f t="shared" ca="1" si="187"/>
        <v>-82.608195543812613</v>
      </c>
      <c r="S412" s="7">
        <f t="shared" ca="1" si="188"/>
        <v>-23.261381631931428</v>
      </c>
      <c r="T412" s="7">
        <f t="shared" ca="1" si="189"/>
        <v>4.3019688243107215E-2</v>
      </c>
      <c r="U412" s="7">
        <f t="shared" ca="1" si="190"/>
        <v>-1.5755992599840369</v>
      </c>
      <c r="V412" s="7">
        <f t="shared" ca="1" si="191"/>
        <v>13.539438947590304</v>
      </c>
      <c r="W412" s="23">
        <f t="shared" ca="1" si="192"/>
        <v>-8.2239167180566661E-2</v>
      </c>
      <c r="X412" s="24">
        <f t="shared" ca="1" si="193"/>
        <v>-0.11984871981276195</v>
      </c>
      <c r="Y412" s="24">
        <f t="shared" ca="1" si="194"/>
        <v>-4.4629614548371374E-2</v>
      </c>
      <c r="Z412" s="7">
        <f t="shared" ca="1" si="195"/>
        <v>108.31551158072243</v>
      </c>
      <c r="AA412" s="7">
        <f t="shared" ca="1" si="196"/>
        <v>838.42440074001593</v>
      </c>
      <c r="AB412" s="7">
        <f t="shared" ca="1" si="197"/>
        <v>29.606100185003982</v>
      </c>
      <c r="AC412" s="7">
        <f t="shared" ca="1" si="198"/>
        <v>92.947919104178965</v>
      </c>
      <c r="AD412" s="7">
        <f t="shared" ca="1" si="199"/>
        <v>-2.9479191041789647</v>
      </c>
      <c r="AE412" s="7">
        <f t="shared" ca="1" si="200"/>
        <v>0.11204679190371987</v>
      </c>
      <c r="AF412" s="7">
        <f t="shared" ca="1" si="201"/>
        <v>-2.8358723122752449</v>
      </c>
      <c r="AG412" s="7">
        <f ca="1">IF(AB412&gt;0,MOD(DEGREES(ACOS(((SIN(RADIANS(A412))*COS(RADIANS(AC412)))-SIN(RADIANS(S412)))/(COS(RADIANS(A412))*SIN(RADIANS(AC412)))))+180,360),MOD(540-DEGREES(ACOS(((SIN(RADIANS(A412))*COS(RADIANS(AC412)))-SIN(RADIANS(S412)))/(COS(RADIANS(#REF!))*SIN(RADIANS(AC412))))),360))</f>
        <v>207.0312989696252</v>
      </c>
    </row>
    <row r="413" spans="1:33" x14ac:dyDescent="0.2">
      <c r="A413" s="12">
        <f t="shared" ca="1" si="202"/>
        <v>27</v>
      </c>
      <c r="B413" s="12">
        <f t="shared" ca="1" si="203"/>
        <v>-87</v>
      </c>
      <c r="C413" s="3">
        <f t="shared" ca="1" si="205"/>
        <v>-4</v>
      </c>
      <c r="D413" s="2">
        <f t="shared" ca="1" si="204"/>
        <v>41124</v>
      </c>
      <c r="E413" s="5">
        <v>0</v>
      </c>
      <c r="F413" s="7">
        <f t="shared" ca="1" si="175"/>
        <v>2456142.6666666665</v>
      </c>
      <c r="G413" s="7">
        <f t="shared" ca="1" si="176"/>
        <v>0.12587725302303931</v>
      </c>
      <c r="H413" s="7">
        <f t="shared" ca="1" si="177"/>
        <v>132.14447771933828</v>
      </c>
      <c r="I413" s="7">
        <f t="shared" ca="1" si="178"/>
        <v>4888.9906695080581</v>
      </c>
      <c r="J413" s="7">
        <f t="shared" ca="1" si="179"/>
        <v>1.6703340490342677E-2</v>
      </c>
      <c r="K413" s="7">
        <f t="shared" ca="1" si="180"/>
        <v>-0.91099857586696509</v>
      </c>
      <c r="L413" s="7">
        <f t="shared" ca="1" si="181"/>
        <v>131.23347914347133</v>
      </c>
      <c r="M413" s="7">
        <f t="shared" ca="1" si="182"/>
        <v>4888.0796709321912</v>
      </c>
      <c r="N413" s="7">
        <f t="shared" ca="1" si="183"/>
        <v>1.0146755493818644</v>
      </c>
      <c r="O413" s="7">
        <f t="shared" ca="1" si="184"/>
        <v>131.23199292182088</v>
      </c>
      <c r="P413" s="7">
        <f t="shared" ca="1" si="185"/>
        <v>23.437654180740896</v>
      </c>
      <c r="Q413" s="7">
        <f t="shared" ca="1" si="186"/>
        <v>23.436435650339671</v>
      </c>
      <c r="R413" s="7">
        <f t="shared" ca="1" si="187"/>
        <v>133.68814197293182</v>
      </c>
      <c r="S413" s="7">
        <f t="shared" ca="1" si="188"/>
        <v>17.404319184334302</v>
      </c>
      <c r="T413" s="7">
        <f t="shared" ca="1" si="189"/>
        <v>4.3023746478636549E-2</v>
      </c>
      <c r="U413" s="7">
        <f t="shared" ca="1" si="190"/>
        <v>-6.1786430510034451</v>
      </c>
      <c r="V413" s="7">
        <f t="shared" ca="1" si="191"/>
        <v>100.18441911571065</v>
      </c>
      <c r="W413" s="23">
        <f t="shared" ca="1" si="192"/>
        <v>0.57929072434097462</v>
      </c>
      <c r="X413" s="24">
        <f t="shared" ca="1" si="193"/>
        <v>0.30100067124177837</v>
      </c>
      <c r="Y413" s="24">
        <f t="shared" ca="1" si="194"/>
        <v>0.85758077744017092</v>
      </c>
      <c r="Z413" s="7">
        <f t="shared" ca="1" si="195"/>
        <v>801.47535292568523</v>
      </c>
      <c r="AA413" s="7">
        <f t="shared" ca="1" si="196"/>
        <v>1325.8213569489965</v>
      </c>
      <c r="AB413" s="7">
        <f t="shared" ca="1" si="197"/>
        <v>151.45533923724912</v>
      </c>
      <c r="AC413" s="7">
        <f t="shared" ca="1" si="198"/>
        <v>127.66706054125903</v>
      </c>
      <c r="AD413" s="7">
        <f t="shared" ca="1" si="199"/>
        <v>-37.667060541259033</v>
      </c>
      <c r="AE413" s="7">
        <f t="shared" ca="1" si="200"/>
        <v>7.4743845352043398E-3</v>
      </c>
      <c r="AF413" s="7">
        <f t="shared" ca="1" si="201"/>
        <v>-37.659586156723826</v>
      </c>
      <c r="AG413" s="7">
        <f ca="1">IF(AB413&gt;0,MOD(DEGREES(ACOS(((SIN(RADIANS(A413))*COS(RADIANS(AC413)))-SIN(RADIANS(S413)))/(COS(RADIANS(A413))*SIN(RADIANS(AC413)))))+180,360),MOD(540-DEGREES(ACOS(((SIN(RADIANS(A413))*COS(RADIANS(AC413)))-SIN(RADIANS(S413)))/(COS(RADIANS(#REF!))*SIN(RADIANS(AC413))))),360))</f>
        <v>324.82856186471298</v>
      </c>
    </row>
    <row r="414" spans="1:33" x14ac:dyDescent="0.2">
      <c r="A414" s="12">
        <f t="shared" ca="1" si="202"/>
        <v>3</v>
      </c>
      <c r="B414" s="12">
        <f t="shared" ca="1" si="203"/>
        <v>-10</v>
      </c>
      <c r="C414" s="3">
        <f t="shared" ca="1" si="205"/>
        <v>-7</v>
      </c>
      <c r="D414" s="2">
        <f t="shared" ca="1" si="204"/>
        <v>40592</v>
      </c>
      <c r="E414" s="5">
        <v>0</v>
      </c>
      <c r="F414" s="7">
        <f t="shared" ca="1" si="175"/>
        <v>2455610.7916666665</v>
      </c>
      <c r="G414" s="7">
        <f t="shared" ca="1" si="176"/>
        <v>0.11131530914898047</v>
      </c>
      <c r="H414" s="7">
        <f t="shared" ca="1" si="177"/>
        <v>327.90328698471967</v>
      </c>
      <c r="I414" s="7">
        <f t="shared" ca="1" si="178"/>
        <v>4364.7745201965336</v>
      </c>
      <c r="J414" s="7">
        <f t="shared" ca="1" si="179"/>
        <v>1.6703953068397181E-2</v>
      </c>
      <c r="K414" s="7">
        <f t="shared" ca="1" si="180"/>
        <v>1.3682998887917577</v>
      </c>
      <c r="L414" s="7">
        <f t="shared" ca="1" si="181"/>
        <v>329.27158687351141</v>
      </c>
      <c r="M414" s="7">
        <f t="shared" ca="1" si="182"/>
        <v>4366.1428200853252</v>
      </c>
      <c r="N414" s="7">
        <f t="shared" ca="1" si="183"/>
        <v>0.98828403777784357</v>
      </c>
      <c r="O414" s="7">
        <f t="shared" ca="1" si="184"/>
        <v>329.27067682469419</v>
      </c>
      <c r="P414" s="7">
        <f t="shared" ca="1" si="185"/>
        <v>23.437843546942265</v>
      </c>
      <c r="Q414" s="7">
        <f t="shared" ca="1" si="186"/>
        <v>23.437831977128642</v>
      </c>
      <c r="R414" s="7">
        <f t="shared" ca="1" si="187"/>
        <v>-28.608152237376306</v>
      </c>
      <c r="S414" s="7">
        <f t="shared" ca="1" si="188"/>
        <v>-11.72680509116449</v>
      </c>
      <c r="T414" s="7">
        <f t="shared" ca="1" si="189"/>
        <v>4.3029019106856255E-2</v>
      </c>
      <c r="U414" s="7">
        <f t="shared" ca="1" si="190"/>
        <v>-13.982256816627627</v>
      </c>
      <c r="V414" s="7">
        <f t="shared" ca="1" si="191"/>
        <v>90.228591584463231</v>
      </c>
      <c r="W414" s="23">
        <f t="shared" ca="1" si="192"/>
        <v>0.24582101167821366</v>
      </c>
      <c r="X414" s="24">
        <f t="shared" ca="1" si="193"/>
        <v>-4.8139649452953182E-3</v>
      </c>
      <c r="Y414" s="24">
        <f t="shared" ca="1" si="194"/>
        <v>0.49645598830172266</v>
      </c>
      <c r="Z414" s="7">
        <f t="shared" ca="1" si="195"/>
        <v>721.82873267570585</v>
      </c>
      <c r="AA414" s="7">
        <f t="shared" ca="1" si="196"/>
        <v>366.01774318337237</v>
      </c>
      <c r="AB414" s="7">
        <f t="shared" ca="1" si="197"/>
        <v>-88.495564204156906</v>
      </c>
      <c r="AC414" s="7">
        <f t="shared" ca="1" si="198"/>
        <v>89.138577961034372</v>
      </c>
      <c r="AD414" s="7">
        <f t="shared" ca="1" si="199"/>
        <v>0.86142203896562819</v>
      </c>
      <c r="AE414" s="7">
        <f t="shared" ca="1" si="200"/>
        <v>0.37709854960992145</v>
      </c>
      <c r="AF414" s="7">
        <f t="shared" ca="1" si="201"/>
        <v>1.2385205885755497</v>
      </c>
      <c r="AG414" s="7" t="e">
        <f ca="1">IF(AB414&gt;0,MOD(DEGREES(ACOS(((SIN(RADIANS(A414))*COS(RADIANS(AC414)))-SIN(RADIANS(S414)))/(COS(RADIANS(A414))*SIN(RADIANS(AC414)))))+180,360),MOD(540-DEGREES(ACOS(((SIN(RADIANS(A414))*COS(RADIANS(AC414)))-SIN(RADIANS(S414)))/(COS(RADIANS(#REF!))*SIN(RADIANS(AC414))))),360))</f>
        <v>#REF!</v>
      </c>
    </row>
    <row r="415" spans="1:33" x14ac:dyDescent="0.2">
      <c r="A415" s="12">
        <f t="shared" ca="1" si="202"/>
        <v>0</v>
      </c>
      <c r="B415" s="12">
        <f t="shared" ca="1" si="203"/>
        <v>-168</v>
      </c>
      <c r="C415" s="3">
        <f t="shared" ca="1" si="205"/>
        <v>13</v>
      </c>
      <c r="D415" s="2">
        <f t="shared" ca="1" si="204"/>
        <v>39502</v>
      </c>
      <c r="E415" s="5">
        <v>0</v>
      </c>
      <c r="F415" s="7">
        <f t="shared" ca="1" si="175"/>
        <v>2454519.9583333335</v>
      </c>
      <c r="G415" s="7">
        <f t="shared" ca="1" si="176"/>
        <v>8.1449920146022953E-2</v>
      </c>
      <c r="H415" s="7">
        <f t="shared" ca="1" si="177"/>
        <v>332.7262898603085</v>
      </c>
      <c r="I415" s="7">
        <f t="shared" ca="1" si="178"/>
        <v>3289.6488804335049</v>
      </c>
      <c r="J415" s="7">
        <f t="shared" ca="1" si="179"/>
        <v>1.6705209249167682E-2</v>
      </c>
      <c r="K415" s="7">
        <f t="shared" ca="1" si="180"/>
        <v>1.4786730891087454</v>
      </c>
      <c r="L415" s="7">
        <f t="shared" ca="1" si="181"/>
        <v>334.20496294941722</v>
      </c>
      <c r="M415" s="7">
        <f t="shared" ca="1" si="182"/>
        <v>3291.1275535226137</v>
      </c>
      <c r="N415" s="7">
        <f t="shared" ca="1" si="183"/>
        <v>0.98934961135893318</v>
      </c>
      <c r="O415" s="7">
        <f t="shared" ca="1" si="184"/>
        <v>334.20184090540232</v>
      </c>
      <c r="P415" s="7">
        <f t="shared" ca="1" si="185"/>
        <v>23.438231921959417</v>
      </c>
      <c r="Q415" s="7">
        <f t="shared" ca="1" si="186"/>
        <v>23.44039111873953</v>
      </c>
      <c r="R415" s="7">
        <f t="shared" ca="1" si="187"/>
        <v>-23.916716493023749</v>
      </c>
      <c r="S415" s="7">
        <f t="shared" ca="1" si="188"/>
        <v>-9.9693390438018845</v>
      </c>
      <c r="T415" s="7">
        <f t="shared" ca="1" si="189"/>
        <v>4.3038683513522906E-2</v>
      </c>
      <c r="U415" s="7">
        <f t="shared" ca="1" si="190"/>
        <v>-13.457337831007482</v>
      </c>
      <c r="V415" s="7">
        <f t="shared" ca="1" si="191"/>
        <v>90.84577160366571</v>
      </c>
      <c r="W415" s="23">
        <f t="shared" ca="1" si="192"/>
        <v>1.5176787068270885</v>
      </c>
      <c r="X415" s="24">
        <f t="shared" ca="1" si="193"/>
        <v>1.2653293412613504</v>
      </c>
      <c r="Y415" s="24">
        <f t="shared" ca="1" si="194"/>
        <v>1.7700280723928266</v>
      </c>
      <c r="Z415" s="7">
        <f t="shared" ca="1" si="195"/>
        <v>726.76617282932568</v>
      </c>
      <c r="AA415" s="7">
        <f t="shared" ca="1" si="196"/>
        <v>1414.5426621689926</v>
      </c>
      <c r="AB415" s="7">
        <f t="shared" ca="1" si="197"/>
        <v>173.63566554224815</v>
      </c>
      <c r="AC415" s="7">
        <f t="shared" ca="1" si="198"/>
        <v>168.18972699759854</v>
      </c>
      <c r="AD415" s="7">
        <f t="shared" ca="1" si="199"/>
        <v>-78.189726997598541</v>
      </c>
      <c r="AE415" s="7">
        <f t="shared" ca="1" si="200"/>
        <v>1.206495542496509E-3</v>
      </c>
      <c r="AF415" s="7">
        <f t="shared" ca="1" si="201"/>
        <v>-78.188520502056051</v>
      </c>
      <c r="AG415" s="7">
        <f ca="1">IF(AB415&gt;0,MOD(DEGREES(ACOS(((SIN(RADIANS(A415))*COS(RADIANS(AC415)))-SIN(RADIANS(S415)))/(COS(RADIANS(A415))*SIN(RADIANS(AC415)))))+180,360),MOD(540-DEGREES(ACOS(((SIN(RADIANS(A415))*COS(RADIANS(AC415)))-SIN(RADIANS(S415)))/(COS(RADIANS(#REF!))*SIN(RADIANS(AC415))))),360))</f>
        <v>212.23703043066504</v>
      </c>
    </row>
    <row r="416" spans="1:33" x14ac:dyDescent="0.2">
      <c r="A416" s="12">
        <f t="shared" ca="1" si="202"/>
        <v>86</v>
      </c>
      <c r="B416" s="12">
        <f t="shared" ca="1" si="203"/>
        <v>154</v>
      </c>
      <c r="C416" s="3">
        <f t="shared" ca="1" si="205"/>
        <v>-13</v>
      </c>
      <c r="D416" s="2">
        <f t="shared" ca="1" si="204"/>
        <v>36851</v>
      </c>
      <c r="E416" s="5">
        <v>0</v>
      </c>
      <c r="F416" s="7">
        <f t="shared" ca="1" si="175"/>
        <v>2451870.0416666665</v>
      </c>
      <c r="G416" s="7">
        <f t="shared" ca="1" si="176"/>
        <v>8.8991558293363849E-3</v>
      </c>
      <c r="H416" s="7">
        <f t="shared" ca="1" si="177"/>
        <v>240.84292071725383</v>
      </c>
      <c r="I416" s="7">
        <f t="shared" ca="1" si="178"/>
        <v>677.89026822665483</v>
      </c>
      <c r="J416" s="7">
        <f t="shared" ca="1" si="179"/>
        <v>1.6708259896152398E-2</v>
      </c>
      <c r="K416" s="7">
        <f t="shared" ca="1" si="180"/>
        <v>-1.3039359375966484</v>
      </c>
      <c r="L416" s="7">
        <f t="shared" ca="1" si="181"/>
        <v>239.5389847796572</v>
      </c>
      <c r="M416" s="7">
        <f t="shared" ca="1" si="182"/>
        <v>676.58633228905819</v>
      </c>
      <c r="N416" s="7">
        <f t="shared" ca="1" si="183"/>
        <v>0.9877336693844776</v>
      </c>
      <c r="O416" s="7">
        <f t="shared" ca="1" si="184"/>
        <v>239.52874431125412</v>
      </c>
      <c r="P416" s="7">
        <f t="shared" ca="1" si="185"/>
        <v>23.43917538499289</v>
      </c>
      <c r="Q416" s="7">
        <f t="shared" ca="1" si="186"/>
        <v>23.438391621499001</v>
      </c>
      <c r="R416" s="7">
        <f t="shared" ca="1" si="187"/>
        <v>-122.67135410892145</v>
      </c>
      <c r="S416" s="7">
        <f t="shared" ca="1" si="188"/>
        <v>-20.049095690407118</v>
      </c>
      <c r="T416" s="7">
        <f t="shared" ca="1" si="189"/>
        <v>4.30311324615558E-2</v>
      </c>
      <c r="U416" s="7">
        <f t="shared" ca="1" si="190"/>
        <v>14.028813234635704</v>
      </c>
      <c r="V416" s="7" t="e">
        <f t="shared" ca="1" si="191"/>
        <v>#NUM!</v>
      </c>
      <c r="W416" s="23">
        <f t="shared" ca="1" si="192"/>
        <v>-0.47918667585738589</v>
      </c>
      <c r="X416" s="24" t="e">
        <f t="shared" ca="1" si="193"/>
        <v>#NUM!</v>
      </c>
      <c r="Y416" s="24" t="e">
        <f t="shared" ca="1" si="194"/>
        <v>#NUM!</v>
      </c>
      <c r="Z416" s="7" t="e">
        <f t="shared" ca="1" si="195"/>
        <v>#NUM!</v>
      </c>
      <c r="AA416" s="7">
        <f t="shared" ca="1" si="196"/>
        <v>1410.0288132346357</v>
      </c>
      <c r="AB416" s="7">
        <f t="shared" ca="1" si="197"/>
        <v>172.50720330865892</v>
      </c>
      <c r="AC416" s="7">
        <f t="shared" ca="1" si="198"/>
        <v>114.01399405654128</v>
      </c>
      <c r="AD416" s="7">
        <f t="shared" ca="1" si="199"/>
        <v>-24.013994056541279</v>
      </c>
      <c r="AE416" s="7">
        <f t="shared" ca="1" si="200"/>
        <v>1.2951118217006374E-2</v>
      </c>
      <c r="AF416" s="7">
        <f t="shared" ca="1" si="201"/>
        <v>-24.001042938324272</v>
      </c>
      <c r="AG416" s="7">
        <f ca="1">IF(AB416&gt;0,MOD(DEGREES(ACOS(((SIN(RADIANS(A416))*COS(RADIANS(AC416)))-SIN(RADIANS(S416)))/(COS(RADIANS(A416))*SIN(RADIANS(AC416)))))+180,360),MOD(540-DEGREES(ACOS(((SIN(RADIANS(A416))*COS(RADIANS(AC416)))-SIN(RADIANS(S416)))/(COS(RADIANS(#REF!))*SIN(RADIANS(AC416))))),360))</f>
        <v>352.29304052516841</v>
      </c>
    </row>
    <row r="417" spans="1:33" x14ac:dyDescent="0.2">
      <c r="A417" s="12">
        <f t="shared" ca="1" si="202"/>
        <v>-89</v>
      </c>
      <c r="B417" s="12">
        <f t="shared" ca="1" si="203"/>
        <v>125</v>
      </c>
      <c r="C417" s="3">
        <f t="shared" ca="1" si="205"/>
        <v>1</v>
      </c>
      <c r="D417" s="2">
        <f t="shared" ca="1" si="204"/>
        <v>37738</v>
      </c>
      <c r="E417" s="5">
        <v>0</v>
      </c>
      <c r="F417" s="7">
        <f t="shared" ca="1" si="175"/>
        <v>2452756.4583333335</v>
      </c>
      <c r="G417" s="7">
        <f t="shared" ca="1" si="176"/>
        <v>3.3167921514948351E-2</v>
      </c>
      <c r="H417" s="7">
        <f t="shared" ca="1" si="177"/>
        <v>34.537168532714077</v>
      </c>
      <c r="I417" s="7">
        <f t="shared" ca="1" si="178"/>
        <v>1551.5427844623116</v>
      </c>
      <c r="J417" s="7">
        <f t="shared" ca="1" si="179"/>
        <v>1.670723958069921E-2</v>
      </c>
      <c r="K417" s="7">
        <f t="shared" ca="1" si="180"/>
        <v>1.7669276733802208</v>
      </c>
      <c r="L417" s="7">
        <f t="shared" ca="1" si="181"/>
        <v>36.3040962060943</v>
      </c>
      <c r="M417" s="7">
        <f t="shared" ca="1" si="182"/>
        <v>1553.3097121356918</v>
      </c>
      <c r="N417" s="7">
        <f t="shared" ca="1" si="183"/>
        <v>1.0063751066087183</v>
      </c>
      <c r="O417" s="7">
        <f t="shared" ca="1" si="184"/>
        <v>36.294230032253417</v>
      </c>
      <c r="P417" s="7">
        <f t="shared" ca="1" si="185"/>
        <v>23.438859789769825</v>
      </c>
      <c r="Q417" s="7">
        <f t="shared" ca="1" si="186"/>
        <v>23.440105248347134</v>
      </c>
      <c r="R417" s="7">
        <f t="shared" ca="1" si="187"/>
        <v>33.972530487291827</v>
      </c>
      <c r="S417" s="7">
        <f t="shared" ca="1" si="188"/>
        <v>13.619019786579763</v>
      </c>
      <c r="T417" s="7">
        <f t="shared" ca="1" si="189"/>
        <v>4.3037603887107923E-2</v>
      </c>
      <c r="U417" s="7">
        <f t="shared" ca="1" si="190"/>
        <v>2.2218592846832839</v>
      </c>
      <c r="V417" s="7" t="e">
        <f t="shared" ca="1" si="191"/>
        <v>#NUM!</v>
      </c>
      <c r="W417" s="23">
        <f t="shared" ca="1" si="192"/>
        <v>0.1929014866078588</v>
      </c>
      <c r="X417" s="24" t="e">
        <f t="shared" ca="1" si="193"/>
        <v>#NUM!</v>
      </c>
      <c r="Y417" s="24" t="e">
        <f t="shared" ca="1" si="194"/>
        <v>#NUM!</v>
      </c>
      <c r="Z417" s="7" t="e">
        <f t="shared" ca="1" si="195"/>
        <v>#NUM!</v>
      </c>
      <c r="AA417" s="7">
        <f t="shared" ca="1" si="196"/>
        <v>442.22185928468326</v>
      </c>
      <c r="AB417" s="7">
        <f t="shared" ca="1" si="197"/>
        <v>-69.444535178829184</v>
      </c>
      <c r="AC417" s="7">
        <f t="shared" ca="1" si="198"/>
        <v>103.26607059210738</v>
      </c>
      <c r="AD417" s="7">
        <f t="shared" ca="1" si="199"/>
        <v>-13.266070592107383</v>
      </c>
      <c r="AE417" s="7">
        <f t="shared" ca="1" si="200"/>
        <v>2.4473543185127723E-2</v>
      </c>
      <c r="AF417" s="7">
        <f t="shared" ca="1" si="201"/>
        <v>-13.241597048922255</v>
      </c>
      <c r="AG417" s="7" t="e">
        <f ca="1">IF(AB417&gt;0,MOD(DEGREES(ACOS(((SIN(RADIANS(A417))*COS(RADIANS(AC417)))-SIN(RADIANS(S417)))/(COS(RADIANS(A417))*SIN(RADIANS(AC417)))))+180,360),MOD(540-DEGREES(ACOS(((SIN(RADIANS(A417))*COS(RADIANS(AC417)))-SIN(RADIANS(S417)))/(COS(RADIANS(#REF!))*SIN(RADIANS(AC417))))),360))</f>
        <v>#REF!</v>
      </c>
    </row>
    <row r="418" spans="1:33" x14ac:dyDescent="0.2">
      <c r="A418" s="12">
        <f t="shared" ca="1" si="202"/>
        <v>-41</v>
      </c>
      <c r="B418" s="12">
        <f t="shared" ca="1" si="203"/>
        <v>84</v>
      </c>
      <c r="C418" s="3">
        <f t="shared" ca="1" si="205"/>
        <v>-3</v>
      </c>
      <c r="D418" s="2">
        <f t="shared" ca="1" si="204"/>
        <v>40565</v>
      </c>
      <c r="E418" s="5">
        <v>0</v>
      </c>
      <c r="F418" s="7">
        <f t="shared" ca="1" si="175"/>
        <v>2455583.625</v>
      </c>
      <c r="G418" s="7">
        <f t="shared" ca="1" si="176"/>
        <v>0.11057152635181383</v>
      </c>
      <c r="H418" s="7">
        <f t="shared" ca="1" si="177"/>
        <v>301.12653365037113</v>
      </c>
      <c r="I418" s="7">
        <f t="shared" ca="1" si="178"/>
        <v>4337.99904590186</v>
      </c>
      <c r="J418" s="7">
        <f t="shared" ca="1" si="179"/>
        <v>1.6703984355704637E-2</v>
      </c>
      <c r="K418" s="7">
        <f t="shared" ca="1" si="180"/>
        <v>0.60342788489512733</v>
      </c>
      <c r="L418" s="7">
        <f t="shared" ca="1" si="181"/>
        <v>301.72996153526628</v>
      </c>
      <c r="M418" s="7">
        <f t="shared" ca="1" si="182"/>
        <v>4338.6024737867547</v>
      </c>
      <c r="N418" s="7">
        <f t="shared" ca="1" si="183"/>
        <v>0.98414177200545871</v>
      </c>
      <c r="O418" s="7">
        <f t="shared" ca="1" si="184"/>
        <v>301.72905052222035</v>
      </c>
      <c r="P418" s="7">
        <f t="shared" ca="1" si="185"/>
        <v>23.437853219230938</v>
      </c>
      <c r="Q418" s="7">
        <f t="shared" ca="1" si="186"/>
        <v>23.437905921895503</v>
      </c>
      <c r="R418" s="7">
        <f t="shared" ca="1" si="187"/>
        <v>-56.023300146744958</v>
      </c>
      <c r="S418" s="7">
        <f t="shared" ca="1" si="188"/>
        <v>-19.773842141280653</v>
      </c>
      <c r="T418" s="7">
        <f t="shared" ca="1" si="189"/>
        <v>4.3029298337250048E-2</v>
      </c>
      <c r="U418" s="7">
        <f t="shared" ca="1" si="190"/>
        <v>-11.410124767732084</v>
      </c>
      <c r="V418" s="7">
        <f t="shared" ca="1" si="191"/>
        <v>109.45001771942898</v>
      </c>
      <c r="W418" s="23">
        <f t="shared" ca="1" si="192"/>
        <v>0.14959036442203619</v>
      </c>
      <c r="X418" s="24">
        <f t="shared" ca="1" si="193"/>
        <v>-0.15443746257637767</v>
      </c>
      <c r="Y418" s="24">
        <f t="shared" ca="1" si="194"/>
        <v>0.45361819142045001</v>
      </c>
      <c r="Z418" s="7">
        <f t="shared" ca="1" si="195"/>
        <v>875.60014175543188</v>
      </c>
      <c r="AA418" s="7">
        <f t="shared" ca="1" si="196"/>
        <v>504.5898752322679</v>
      </c>
      <c r="AB418" s="7">
        <f t="shared" ca="1" si="197"/>
        <v>-53.852531191933025</v>
      </c>
      <c r="AC418" s="7">
        <f t="shared" ca="1" si="198"/>
        <v>50.142701561181212</v>
      </c>
      <c r="AD418" s="7">
        <f t="shared" ca="1" si="199"/>
        <v>39.857298438818788</v>
      </c>
      <c r="AE418" s="7">
        <f t="shared" ca="1" si="200"/>
        <v>1.9297796779373537E-2</v>
      </c>
      <c r="AF418" s="7">
        <f t="shared" ca="1" si="201"/>
        <v>39.876596235598164</v>
      </c>
      <c r="AG418" s="7" t="e">
        <f ca="1">IF(AB418&gt;0,MOD(DEGREES(ACOS(((SIN(RADIANS(A418))*COS(RADIANS(AC418)))-SIN(RADIANS(S418)))/(COS(RADIANS(A418))*SIN(RADIANS(AC418)))))+180,360),MOD(540-DEGREES(ACOS(((SIN(RADIANS(A418))*COS(RADIANS(AC418)))-SIN(RADIANS(S418)))/(COS(RADIANS(#REF!))*SIN(RADIANS(AC418))))),360))</f>
        <v>#REF!</v>
      </c>
    </row>
    <row r="419" spans="1:33" x14ac:dyDescent="0.2">
      <c r="A419" s="12">
        <f t="shared" ca="1" si="202"/>
        <v>-88</v>
      </c>
      <c r="B419" s="12">
        <f t="shared" ca="1" si="203"/>
        <v>81</v>
      </c>
      <c r="C419" s="3">
        <f t="shared" ca="1" si="205"/>
        <v>7</v>
      </c>
      <c r="D419" s="2">
        <f t="shared" ca="1" si="204"/>
        <v>38628</v>
      </c>
      <c r="E419" s="5">
        <v>0</v>
      </c>
      <c r="F419" s="7">
        <f t="shared" ca="1" si="175"/>
        <v>2453646.2083333335</v>
      </c>
      <c r="G419" s="7">
        <f t="shared" ca="1" si="176"/>
        <v>5.7527948893456221E-2</v>
      </c>
      <c r="H419" s="7">
        <f t="shared" ca="1" si="177"/>
        <v>191.51690790875</v>
      </c>
      <c r="I419" s="7">
        <f t="shared" ca="1" si="178"/>
        <v>2428.4806347874155</v>
      </c>
      <c r="J419" s="7">
        <f t="shared" ca="1" si="179"/>
        <v>1.6706215278303162E-2</v>
      </c>
      <c r="K419" s="7">
        <f t="shared" ca="1" si="180"/>
        <v>-1.9123041773002103</v>
      </c>
      <c r="L419" s="7">
        <f t="shared" ca="1" si="181"/>
        <v>189.6046037314498</v>
      </c>
      <c r="M419" s="7">
        <f t="shared" ca="1" si="182"/>
        <v>2426.5683306101155</v>
      </c>
      <c r="N419" s="7">
        <f t="shared" ca="1" si="183"/>
        <v>1.0007226454853164</v>
      </c>
      <c r="O419" s="7">
        <f t="shared" ca="1" si="184"/>
        <v>189.59777571918079</v>
      </c>
      <c r="P419" s="7">
        <f t="shared" ca="1" si="185"/>
        <v>23.438543007629207</v>
      </c>
      <c r="Q419" s="7">
        <f t="shared" ca="1" si="186"/>
        <v>23.441029397560897</v>
      </c>
      <c r="R419" s="7">
        <f t="shared" ca="1" si="187"/>
        <v>-171.18133335539412</v>
      </c>
      <c r="S419" s="7">
        <f t="shared" ca="1" si="188"/>
        <v>-3.8030038901194643</v>
      </c>
      <c r="T419" s="7">
        <f t="shared" ca="1" si="189"/>
        <v>4.3041094108735425E-2</v>
      </c>
      <c r="U419" s="7">
        <f t="shared" ca="1" si="190"/>
        <v>10.75098671449711</v>
      </c>
      <c r="V419" s="7" t="e">
        <f t="shared" ca="1" si="191"/>
        <v>#NUM!</v>
      </c>
      <c r="W419" s="23">
        <f t="shared" ca="1" si="192"/>
        <v>0.55920070367048813</v>
      </c>
      <c r="X419" s="24" t="e">
        <f t="shared" ca="1" si="193"/>
        <v>#NUM!</v>
      </c>
      <c r="Y419" s="24" t="e">
        <f t="shared" ca="1" si="194"/>
        <v>#NUM!</v>
      </c>
      <c r="Z419" s="7" t="e">
        <f t="shared" ca="1" si="195"/>
        <v>#NUM!</v>
      </c>
      <c r="AA419" s="7">
        <f t="shared" ca="1" si="196"/>
        <v>1354.7509867144972</v>
      </c>
      <c r="AB419" s="7">
        <f t="shared" ca="1" si="197"/>
        <v>158.68774667862431</v>
      </c>
      <c r="AC419" s="7">
        <f t="shared" ca="1" si="198"/>
        <v>88.060479205867793</v>
      </c>
      <c r="AD419" s="7">
        <f t="shared" ca="1" si="199"/>
        <v>1.939520794132207</v>
      </c>
      <c r="AE419" s="7">
        <f t="shared" ca="1" si="200"/>
        <v>0.28768054498042367</v>
      </c>
      <c r="AF419" s="7">
        <f t="shared" ca="1" si="201"/>
        <v>2.2272013391126309</v>
      </c>
      <c r="AG419" s="7">
        <f ca="1">IF(AB419&gt;0,MOD(DEGREES(ACOS(((SIN(RADIANS(A419))*COS(RADIANS(AC419)))-SIN(RADIANS(S419)))/(COS(RADIANS(A419))*SIN(RADIANS(AC419)))))+180,360),MOD(540-DEGREES(ACOS(((SIN(RADIANS(A419))*COS(RADIANS(AC419)))-SIN(RADIANS(S419)))/(COS(RADIANS(#REF!))*SIN(RADIANS(AC419))))),360))</f>
        <v>201.27582163572086</v>
      </c>
    </row>
    <row r="420" spans="1:33" x14ac:dyDescent="0.2">
      <c r="A420" s="12">
        <f t="shared" ca="1" si="202"/>
        <v>-19</v>
      </c>
      <c r="B420" s="12">
        <f t="shared" ca="1" si="203"/>
        <v>-64</v>
      </c>
      <c r="C420" s="3">
        <f t="shared" ca="1" si="205"/>
        <v>-9</v>
      </c>
      <c r="D420" s="2">
        <f t="shared" ca="1" si="204"/>
        <v>36883</v>
      </c>
      <c r="E420" s="5">
        <v>0</v>
      </c>
      <c r="F420" s="7">
        <f t="shared" ca="1" si="175"/>
        <v>2451901.875</v>
      </c>
      <c r="G420" s="7">
        <f t="shared" ca="1" si="176"/>
        <v>9.7707049965776865E-3</v>
      </c>
      <c r="H420" s="7">
        <f t="shared" ca="1" si="177"/>
        <v>272.21936168756974</v>
      </c>
      <c r="I420" s="7">
        <f t="shared" ca="1" si="178"/>
        <v>709.26521052588123</v>
      </c>
      <c r="J420" s="7">
        <f t="shared" ca="1" si="179"/>
        <v>1.670822325677843E-2</v>
      </c>
      <c r="K420" s="7">
        <f t="shared" ca="1" si="180"/>
        <v>-0.36408239655042113</v>
      </c>
      <c r="L420" s="7">
        <f t="shared" ca="1" si="181"/>
        <v>271.85527929101931</v>
      </c>
      <c r="M420" s="7">
        <f t="shared" ca="1" si="182"/>
        <v>708.9011281293308</v>
      </c>
      <c r="N420" s="7">
        <f t="shared" ca="1" si="183"/>
        <v>0.98359510285315166</v>
      </c>
      <c r="O420" s="7">
        <f t="shared" ca="1" si="184"/>
        <v>271.84499774254783</v>
      </c>
      <c r="P420" s="7">
        <f t="shared" ca="1" si="185"/>
        <v>23.439164051219709</v>
      </c>
      <c r="Q420" s="7">
        <f t="shared" ca="1" si="186"/>
        <v>23.438452317439484</v>
      </c>
      <c r="R420" s="7">
        <f t="shared" ca="1" si="187"/>
        <v>-87.989207321496281</v>
      </c>
      <c r="S420" s="7">
        <f t="shared" ca="1" si="188"/>
        <v>-23.425575598871269</v>
      </c>
      <c r="T420" s="7">
        <f t="shared" ca="1" si="189"/>
        <v>4.3031361667722576E-2</v>
      </c>
      <c r="U420" s="7">
        <f t="shared" ca="1" si="190"/>
        <v>0.78216664696130345</v>
      </c>
      <c r="V420" s="7">
        <f t="shared" ca="1" si="191"/>
        <v>99.552037544203188</v>
      </c>
      <c r="W420" s="23">
        <f t="shared" ca="1" si="192"/>
        <v>0.30223460649516576</v>
      </c>
      <c r="X420" s="24">
        <f t="shared" ca="1" si="193"/>
        <v>2.570116887237911E-2</v>
      </c>
      <c r="Y420" s="24">
        <f t="shared" ca="1" si="194"/>
        <v>0.57876804411795235</v>
      </c>
      <c r="Z420" s="7">
        <f t="shared" ca="1" si="195"/>
        <v>796.4163003536255</v>
      </c>
      <c r="AA420" s="7">
        <f t="shared" ca="1" si="196"/>
        <v>284.78216664696129</v>
      </c>
      <c r="AB420" s="7">
        <f t="shared" ca="1" si="197"/>
        <v>-108.80445833825968</v>
      </c>
      <c r="AC420" s="7">
        <f t="shared" ca="1" si="198"/>
        <v>98.639974824110638</v>
      </c>
      <c r="AD420" s="7">
        <f t="shared" ca="1" si="199"/>
        <v>-8.639974824110638</v>
      </c>
      <c r="AE420" s="7">
        <f t="shared" ca="1" si="200"/>
        <v>3.7973140778005579E-2</v>
      </c>
      <c r="AF420" s="7">
        <f t="shared" ca="1" si="201"/>
        <v>-8.6020016833326327</v>
      </c>
      <c r="AG420" s="7" t="e">
        <f ca="1">IF(AB420&gt;0,MOD(DEGREES(ACOS(((SIN(RADIANS(A420))*COS(RADIANS(AC420)))-SIN(RADIANS(S420)))/(COS(RADIANS(A420))*SIN(RADIANS(AC420)))))+180,360),MOD(540-DEGREES(ACOS(((SIN(RADIANS(A420))*COS(RADIANS(AC420)))-SIN(RADIANS(S420)))/(COS(RADIANS(#REF!))*SIN(RADIANS(AC420))))),360))</f>
        <v>#REF!</v>
      </c>
    </row>
    <row r="421" spans="1:33" x14ac:dyDescent="0.2">
      <c r="A421" s="12">
        <f t="shared" ca="1" si="202"/>
        <v>-90</v>
      </c>
      <c r="B421" s="12">
        <f t="shared" ca="1" si="203"/>
        <v>62</v>
      </c>
      <c r="C421" s="3">
        <f t="shared" ca="1" si="205"/>
        <v>-11</v>
      </c>
      <c r="D421" s="2">
        <f t="shared" ca="1" si="204"/>
        <v>39627</v>
      </c>
      <c r="E421" s="5">
        <v>0</v>
      </c>
      <c r="F421" s="7">
        <f t="shared" ca="1" si="175"/>
        <v>2454645.9583333335</v>
      </c>
      <c r="G421" s="7">
        <f t="shared" ca="1" si="176"/>
        <v>8.4899612137809402E-2</v>
      </c>
      <c r="H421" s="7">
        <f t="shared" ca="1" si="177"/>
        <v>96.917857414998707</v>
      </c>
      <c r="I421" s="7">
        <f t="shared" ca="1" si="178"/>
        <v>3413.8345158426337</v>
      </c>
      <c r="J421" s="7">
        <f t="shared" ca="1" si="179"/>
        <v>1.670506416175804E-2</v>
      </c>
      <c r="K421" s="7">
        <f t="shared" ca="1" si="180"/>
        <v>0.20140901381790541</v>
      </c>
      <c r="L421" s="7">
        <f t="shared" ca="1" si="181"/>
        <v>97.119266428816616</v>
      </c>
      <c r="M421" s="7">
        <f t="shared" ca="1" si="182"/>
        <v>3414.0359248564514</v>
      </c>
      <c r="N421" s="7">
        <f t="shared" ca="1" si="183"/>
        <v>1.0166126148816348</v>
      </c>
      <c r="O421" s="7">
        <f t="shared" ca="1" si="184"/>
        <v>97.116595420524504</v>
      </c>
      <c r="P421" s="7">
        <f t="shared" ca="1" si="185"/>
        <v>23.438187061531821</v>
      </c>
      <c r="Q421" s="7">
        <f t="shared" ca="1" si="186"/>
        <v>23.440171839810844</v>
      </c>
      <c r="R421" s="7">
        <f t="shared" ca="1" si="187"/>
        <v>97.749248103469185</v>
      </c>
      <c r="S421" s="7">
        <f t="shared" ca="1" si="188"/>
        <v>23.248930961863248</v>
      </c>
      <c r="T421" s="7">
        <f t="shared" ca="1" si="189"/>
        <v>4.303785537705148E-2</v>
      </c>
      <c r="U421" s="7">
        <f t="shared" ca="1" si="190"/>
        <v>-3.3313560584841011</v>
      </c>
      <c r="V421" s="7" t="e">
        <f t="shared" ca="1" si="191"/>
        <v>#NUM!</v>
      </c>
      <c r="W421" s="23">
        <f t="shared" ca="1" si="192"/>
        <v>-0.12824211384827491</v>
      </c>
      <c r="X421" s="24" t="e">
        <f t="shared" ca="1" si="193"/>
        <v>#NUM!</v>
      </c>
      <c r="Y421" s="24" t="e">
        <f t="shared" ca="1" si="194"/>
        <v>#NUM!</v>
      </c>
      <c r="Z421" s="7" t="e">
        <f t="shared" ca="1" si="195"/>
        <v>#NUM!</v>
      </c>
      <c r="AA421" s="7">
        <f t="shared" ca="1" si="196"/>
        <v>904.66864394151594</v>
      </c>
      <c r="AB421" s="7">
        <f t="shared" ca="1" si="197"/>
        <v>46.167160985378985</v>
      </c>
      <c r="AC421" s="7">
        <f t="shared" ca="1" si="198"/>
        <v>113.24893096186324</v>
      </c>
      <c r="AD421" s="7">
        <f t="shared" ca="1" si="199"/>
        <v>-23.248930961863238</v>
      </c>
      <c r="AE421" s="7">
        <f t="shared" ca="1" si="200"/>
        <v>1.3430729668004238E-2</v>
      </c>
      <c r="AF421" s="7">
        <f t="shared" ca="1" si="201"/>
        <v>-23.235500232195232</v>
      </c>
      <c r="AG421" s="7" t="e">
        <f ca="1">IF(AB421&gt;0,MOD(DEGREES(ACOS(((SIN(RADIANS(A421))*COS(RADIANS(AC421)))-SIN(RADIANS(S421)))/(COS(RADIANS(A421))*SIN(RADIANS(AC421)))))+180,360),MOD(540-DEGREES(ACOS(((SIN(RADIANS(A421))*COS(RADIANS(AC421)))-SIN(RADIANS(S421)))/(COS(RADIANS(#REF!))*SIN(RADIANS(AC421))))),360))</f>
        <v>#NUM!</v>
      </c>
    </row>
    <row r="422" spans="1:33" x14ac:dyDescent="0.2">
      <c r="A422" s="12">
        <f t="shared" ca="1" si="202"/>
        <v>-84</v>
      </c>
      <c r="B422" s="12">
        <f t="shared" ca="1" si="203"/>
        <v>-57</v>
      </c>
      <c r="C422" s="3">
        <f t="shared" ca="1" si="205"/>
        <v>9</v>
      </c>
      <c r="D422" s="2">
        <f t="shared" ca="1" si="204"/>
        <v>37935</v>
      </c>
      <c r="E422" s="5">
        <v>0</v>
      </c>
      <c r="F422" s="7">
        <f t="shared" ca="1" si="175"/>
        <v>2452953.125</v>
      </c>
      <c r="G422" s="7">
        <f t="shared" ca="1" si="176"/>
        <v>3.85523613963039E-2</v>
      </c>
      <c r="H422" s="7">
        <f t="shared" ca="1" si="177"/>
        <v>228.38114948195516</v>
      </c>
      <c r="I422" s="7">
        <f t="shared" ca="1" si="178"/>
        <v>1745.3775064753568</v>
      </c>
      <c r="J422" s="7">
        <f t="shared" ca="1" si="179"/>
        <v>1.6707013186071727E-2</v>
      </c>
      <c r="K422" s="7">
        <f t="shared" ca="1" si="180"/>
        <v>-1.5798815419348045</v>
      </c>
      <c r="L422" s="7">
        <f t="shared" ca="1" si="181"/>
        <v>226.80126794002035</v>
      </c>
      <c r="M422" s="7">
        <f t="shared" ca="1" si="182"/>
        <v>1743.797624933422</v>
      </c>
      <c r="N422" s="7">
        <f t="shared" ca="1" si="183"/>
        <v>0.99051656470210625</v>
      </c>
      <c r="O422" s="7">
        <f t="shared" ca="1" si="184"/>
        <v>226.79189092859249</v>
      </c>
      <c r="P422" s="7">
        <f t="shared" ca="1" si="185"/>
        <v>23.438789769563392</v>
      </c>
      <c r="Q422" s="7">
        <f t="shared" ca="1" si="186"/>
        <v>23.440419009143955</v>
      </c>
      <c r="R422" s="7">
        <f t="shared" ca="1" si="187"/>
        <v>-135.67434246257167</v>
      </c>
      <c r="S422" s="7">
        <f t="shared" ca="1" si="188"/>
        <v>-16.854465147058118</v>
      </c>
      <c r="T422" s="7">
        <f t="shared" ca="1" si="189"/>
        <v>4.3038788846018014E-2</v>
      </c>
      <c r="U422" s="7">
        <f t="shared" ca="1" si="190"/>
        <v>16.22749838168987</v>
      </c>
      <c r="V422" s="7" t="e">
        <f t="shared" ca="1" si="191"/>
        <v>#NUM!</v>
      </c>
      <c r="W422" s="23">
        <f t="shared" ca="1" si="192"/>
        <v>1.0220642372349376</v>
      </c>
      <c r="X422" s="24" t="e">
        <f t="shared" ca="1" si="193"/>
        <v>#NUM!</v>
      </c>
      <c r="Y422" s="24" t="e">
        <f t="shared" ca="1" si="194"/>
        <v>#NUM!</v>
      </c>
      <c r="Z422" s="7" t="e">
        <f t="shared" ca="1" si="195"/>
        <v>#NUM!</v>
      </c>
      <c r="AA422" s="7">
        <f t="shared" ca="1" si="196"/>
        <v>688.22749838168988</v>
      </c>
      <c r="AB422" s="7">
        <f t="shared" ca="1" si="197"/>
        <v>-7.943125404577529</v>
      </c>
      <c r="AC422" s="7">
        <f t="shared" ca="1" si="198"/>
        <v>67.205198973077657</v>
      </c>
      <c r="AD422" s="7">
        <f t="shared" ca="1" si="199"/>
        <v>22.794801026922343</v>
      </c>
      <c r="AE422" s="7">
        <f t="shared" ca="1" si="200"/>
        <v>3.8142501815435E-2</v>
      </c>
      <c r="AF422" s="7">
        <f t="shared" ca="1" si="201"/>
        <v>22.832943528737779</v>
      </c>
      <c r="AG422" s="7" t="e">
        <f ca="1">IF(AB422&gt;0,MOD(DEGREES(ACOS(((SIN(RADIANS(A422))*COS(RADIANS(AC422)))-SIN(RADIANS(S422)))/(COS(RADIANS(A422))*SIN(RADIANS(AC422)))))+180,360),MOD(540-DEGREES(ACOS(((SIN(RADIANS(A422))*COS(RADIANS(AC422)))-SIN(RADIANS(S422)))/(COS(RADIANS(#REF!))*SIN(RADIANS(AC422))))),360))</f>
        <v>#REF!</v>
      </c>
    </row>
    <row r="423" spans="1:33" x14ac:dyDescent="0.2">
      <c r="A423" s="12">
        <f t="shared" ca="1" si="202"/>
        <v>69</v>
      </c>
      <c r="B423" s="12">
        <f t="shared" ca="1" si="203"/>
        <v>22</v>
      </c>
      <c r="C423" s="3">
        <f t="shared" ca="1" si="205"/>
        <v>11</v>
      </c>
      <c r="D423" s="2">
        <f t="shared" ca="1" si="204"/>
        <v>43228</v>
      </c>
      <c r="E423" s="5">
        <v>0</v>
      </c>
      <c r="F423" s="7">
        <f t="shared" ca="1" si="175"/>
        <v>2458246.0416666665</v>
      </c>
      <c r="G423" s="7">
        <f t="shared" ca="1" si="176"/>
        <v>0.18346452201687916</v>
      </c>
      <c r="H423" s="7">
        <f t="shared" ca="1" si="177"/>
        <v>45.33049930611196</v>
      </c>
      <c r="I423" s="7">
        <f t="shared" ca="1" si="178"/>
        <v>6962.077659343021</v>
      </c>
      <c r="J423" s="7">
        <f t="shared" ca="1" si="179"/>
        <v>1.6700917437263429E-2</v>
      </c>
      <c r="K423" s="7">
        <f t="shared" ca="1" si="180"/>
        <v>1.6036034573919231</v>
      </c>
      <c r="L423" s="7">
        <f t="shared" ca="1" si="181"/>
        <v>46.934102763503887</v>
      </c>
      <c r="M423" s="7">
        <f t="shared" ca="1" si="182"/>
        <v>6963.6812628004127</v>
      </c>
      <c r="N423" s="7">
        <f t="shared" ca="1" si="183"/>
        <v>1.0090679498665078</v>
      </c>
      <c r="O423" s="7">
        <f t="shared" ca="1" si="184"/>
        <v>46.92476153112694</v>
      </c>
      <c r="P423" s="7">
        <f t="shared" ca="1" si="185"/>
        <v>23.436905305482945</v>
      </c>
      <c r="Q423" s="7">
        <f t="shared" ca="1" si="186"/>
        <v>23.435253115935581</v>
      </c>
      <c r="R423" s="7">
        <f t="shared" ca="1" si="187"/>
        <v>44.459897782656547</v>
      </c>
      <c r="S423" s="7">
        <f t="shared" ca="1" si="188"/>
        <v>16.888615618150851</v>
      </c>
      <c r="T423" s="7">
        <f t="shared" ca="1" si="189"/>
        <v>4.3019281419004414E-2</v>
      </c>
      <c r="U423" s="7">
        <f t="shared" ca="1" si="190"/>
        <v>3.4425843974972663</v>
      </c>
      <c r="V423" s="7">
        <f t="shared" ca="1" si="191"/>
        <v>146.44101378542385</v>
      </c>
      <c r="W423" s="23">
        <f t="shared" ca="1" si="192"/>
        <v>0.89483153861284914</v>
      </c>
      <c r="X423" s="24">
        <f t="shared" ca="1" si="193"/>
        <v>0.48805094476444955</v>
      </c>
      <c r="Y423" s="24">
        <f t="shared" ca="1" si="194"/>
        <v>1.3016121324612486</v>
      </c>
      <c r="Z423" s="7">
        <f t="shared" ca="1" si="195"/>
        <v>1171.5281102833908</v>
      </c>
      <c r="AA423" s="7">
        <f t="shared" ca="1" si="196"/>
        <v>871.44258439749728</v>
      </c>
      <c r="AB423" s="7">
        <f t="shared" ca="1" si="197"/>
        <v>37.860646099374321</v>
      </c>
      <c r="AC423" s="7">
        <f t="shared" ca="1" si="198"/>
        <v>57.183693269752283</v>
      </c>
      <c r="AD423" s="7">
        <f t="shared" ca="1" si="199"/>
        <v>32.816306730247717</v>
      </c>
      <c r="AE423" s="7">
        <f t="shared" ca="1" si="200"/>
        <v>2.4954711443304821E-2</v>
      </c>
      <c r="AF423" s="7">
        <f t="shared" ca="1" si="201"/>
        <v>32.841261441691024</v>
      </c>
      <c r="AG423" s="7">
        <f ca="1">IF(AB423&gt;0,MOD(DEGREES(ACOS(((SIN(RADIANS(A423))*COS(RADIANS(AC423)))-SIN(RADIANS(S423)))/(COS(RADIANS(A423))*SIN(RADIANS(AC423)))))+180,360),MOD(540-DEGREES(ACOS(((SIN(RADIANS(A423))*COS(RADIANS(AC423)))-SIN(RADIANS(S423)))/(COS(RADIANS(#REF!))*SIN(RADIANS(AC423))))),360))</f>
        <v>224.33013615612677</v>
      </c>
    </row>
    <row r="424" spans="1:33" x14ac:dyDescent="0.2">
      <c r="A424" s="12">
        <f t="shared" ca="1" si="202"/>
        <v>-37</v>
      </c>
      <c r="B424" s="12">
        <f t="shared" ca="1" si="203"/>
        <v>139</v>
      </c>
      <c r="C424" s="3">
        <f t="shared" ca="1" si="205"/>
        <v>5</v>
      </c>
      <c r="D424" s="2">
        <f t="shared" ca="1" si="204"/>
        <v>40456</v>
      </c>
      <c r="E424" s="5">
        <v>0</v>
      </c>
      <c r="F424" s="7">
        <f t="shared" ca="1" si="175"/>
        <v>2455474.2916666665</v>
      </c>
      <c r="G424" s="7">
        <f t="shared" ca="1" si="176"/>
        <v>0.10757814282454514</v>
      </c>
      <c r="H424" s="7">
        <f t="shared" ca="1" si="177"/>
        <v>193.36242207426676</v>
      </c>
      <c r="I424" s="7">
        <f t="shared" ca="1" si="178"/>
        <v>4230.2400818668248</v>
      </c>
      <c r="J424" s="7">
        <f t="shared" ca="1" si="179"/>
        <v>1.6704110271303786E-2</v>
      </c>
      <c r="K424" s="7">
        <f t="shared" ca="1" si="180"/>
        <v>-1.9139453103249753</v>
      </c>
      <c r="L424" s="7">
        <f t="shared" ca="1" si="181"/>
        <v>191.44847676394178</v>
      </c>
      <c r="M424" s="7">
        <f t="shared" ca="1" si="182"/>
        <v>4228.3261365564995</v>
      </c>
      <c r="N424" s="7">
        <f t="shared" ca="1" si="183"/>
        <v>1.0002100245119416</v>
      </c>
      <c r="O424" s="7">
        <f t="shared" ca="1" si="184"/>
        <v>191.44753144659316</v>
      </c>
      <c r="P424" s="7">
        <f t="shared" ca="1" si="185"/>
        <v>23.437892145742435</v>
      </c>
      <c r="Q424" s="7">
        <f t="shared" ca="1" si="186"/>
        <v>23.438202767142009</v>
      </c>
      <c r="R424" s="7">
        <f t="shared" ca="1" si="187"/>
        <v>-169.47499085777125</v>
      </c>
      <c r="S424" s="7">
        <f t="shared" ca="1" si="188"/>
        <v>-4.5278444977060897</v>
      </c>
      <c r="T424" s="7">
        <f t="shared" ca="1" si="189"/>
        <v>4.3030419294804355E-2</v>
      </c>
      <c r="U424" s="7">
        <f t="shared" ca="1" si="190"/>
        <v>11.333147404150578</v>
      </c>
      <c r="V424" s="7">
        <f t="shared" ca="1" si="191"/>
        <v>94.469886307553168</v>
      </c>
      <c r="W424" s="23">
        <f t="shared" ca="1" si="192"/>
        <v>0.31435198096933986</v>
      </c>
      <c r="X424" s="24">
        <f t="shared" ca="1" si="193"/>
        <v>5.19356301150255E-2</v>
      </c>
      <c r="Y424" s="24">
        <f t="shared" ca="1" si="194"/>
        <v>0.57676833182365428</v>
      </c>
      <c r="Z424" s="7">
        <f t="shared" ca="1" si="195"/>
        <v>755.75909046042534</v>
      </c>
      <c r="AA424" s="7">
        <f t="shared" ca="1" si="196"/>
        <v>267.33314740415062</v>
      </c>
      <c r="AB424" s="7">
        <f t="shared" ca="1" si="197"/>
        <v>-113.16671314896234</v>
      </c>
      <c r="AC424" s="7">
        <f t="shared" ca="1" si="198"/>
        <v>105.408521484342</v>
      </c>
      <c r="AD424" s="7">
        <f t="shared" ca="1" si="199"/>
        <v>-15.408521484342003</v>
      </c>
      <c r="AE424" s="7">
        <f t="shared" ca="1" si="200"/>
        <v>2.093569042860173E-2</v>
      </c>
      <c r="AF424" s="7">
        <f t="shared" ca="1" si="201"/>
        <v>-15.387585793913402</v>
      </c>
      <c r="AG424" s="7" t="e">
        <f ca="1">IF(AB424&gt;0,MOD(DEGREES(ACOS(((SIN(RADIANS(A424))*COS(RADIANS(AC424)))-SIN(RADIANS(S424)))/(COS(RADIANS(A424))*SIN(RADIANS(AC424)))))+180,360),MOD(540-DEGREES(ACOS(((SIN(RADIANS(A424))*COS(RADIANS(AC424)))-SIN(RADIANS(S424)))/(COS(RADIANS(#REF!))*SIN(RADIANS(AC424))))),360))</f>
        <v>#REF!</v>
      </c>
    </row>
    <row r="425" spans="1:33" x14ac:dyDescent="0.2">
      <c r="A425" s="12">
        <f t="shared" ca="1" si="202"/>
        <v>-54</v>
      </c>
      <c r="B425" s="12">
        <f t="shared" ca="1" si="203"/>
        <v>-33</v>
      </c>
      <c r="C425" s="3">
        <f t="shared" ca="1" si="205"/>
        <v>11</v>
      </c>
      <c r="D425" s="2">
        <f t="shared" ca="1" si="204"/>
        <v>41749</v>
      </c>
      <c r="E425" s="5">
        <v>0</v>
      </c>
      <c r="F425" s="7">
        <f t="shared" ref="F425:F488" ca="1" si="206">D425+2415018.5+E425-C425/24</f>
        <v>2456767.0416666665</v>
      </c>
      <c r="G425" s="7">
        <f t="shared" ref="G425:G488" ca="1" si="207">(F425-2451545)/36525</f>
        <v>0.14297170887519539</v>
      </c>
      <c r="H425" s="7">
        <f t="shared" ref="H425:H488" ca="1" si="208">MOD(280.46646+G425*(36000.76983 + G425*0.0003032),360)</f>
        <v>27.558049615360687</v>
      </c>
      <c r="I425" s="7">
        <f t="shared" ref="I425:I488" ca="1" si="209">357.52911+G425*(35999.05029 - 0.0001537*G425)</f>
        <v>5504.3748447036305</v>
      </c>
      <c r="J425" s="7">
        <f t="shared" ref="J425:J488" ca="1" si="210">0.016708634-G425*(0.000042037+0.0000001267*G425)</f>
        <v>1.6702621308410773E-2</v>
      </c>
      <c r="K425" s="7">
        <f t="shared" ref="K425:K488" ca="1" si="211">SIN(RADIANS(I425))*(1.914602-G425*(0.004817+0.000014*G425))+SIN(RADIANS(2*I425))*(0.019993-0.000101*G425)+SIN(RADIANS(3*I425))*0.000289</f>
        <v>1.8441724147467577</v>
      </c>
      <c r="L425" s="7">
        <f t="shared" ref="L425:L488" ca="1" si="212">H425+K425</f>
        <v>29.402222030107446</v>
      </c>
      <c r="M425" s="7">
        <f t="shared" ref="M425:M488" ca="1" si="213">I425+K425</f>
        <v>5506.2190171183775</v>
      </c>
      <c r="N425" s="7">
        <f t="shared" ref="N425:N488" ca="1" si="214">(1.000001018*(1-J425*J425))/(1+J425*COS(RADIANS(M425)))</f>
        <v>1.0044078097002025</v>
      </c>
      <c r="O425" s="7">
        <f t="shared" ref="O425:O488" ca="1" si="215">L425-0.00569-0.00478*SIN(RADIANS(125.04-1934.136*G425))</f>
        <v>29.398813821899569</v>
      </c>
      <c r="P425" s="7">
        <f t="shared" ref="P425:P488" ca="1" si="216">23+(26+((21.448-G425*(46.815+G425*(0.00059-G425*0.001813))))/60)/60</f>
        <v>23.437431881302032</v>
      </c>
      <c r="Q425" s="7">
        <f t="shared" ref="Q425:Q488" ca="1" si="217">P425+0.00256*COS(RADIANS(125.04-1934.136*G425))</f>
        <v>23.435182392484649</v>
      </c>
      <c r="R425" s="7">
        <f t="shared" ref="R425:R488" ca="1" si="218">DEGREES(ATAN2(COS(RADIANS(O425)),COS(RADIANS(Q425))*SIN(RADIANS(O425))))</f>
        <v>27.337409361483523</v>
      </c>
      <c r="S425" s="7">
        <f t="shared" ref="S425:S488" ca="1" si="219">DEGREES(ASIN(SIN(RADIANS(Q425))*SIN(RADIANS(O425))))</f>
        <v>11.258208171254049</v>
      </c>
      <c r="T425" s="7">
        <f t="shared" ref="T425:T488" ca="1" si="220">TAN(RADIANS(Q425/2))*TAN(RADIANS(Q425/2))</f>
        <v>4.301901438658251E-2</v>
      </c>
      <c r="U425" s="7">
        <f t="shared" ref="U425:U488" ca="1" si="221">4*DEGREES(T425*SIN(2*RADIANS(H425))-2*J425*SIN(RADIANS(I425))+4*J425*T425*SIN(RADIANS(I425))*COS(2*RADIANS(H425))-0.5*T425*T425*SIN(4*RADIANS(H425))-1.25*J425*J425*SIN(2*RADIANS(I425)))</f>
        <v>0.87580888351025832</v>
      </c>
      <c r="V425" s="7">
        <f t="shared" ref="V425:V488" ca="1" si="222">DEGREES(ACOS(COS(RADIANS(90.833))/(COS(RADIANS(A425))*COS(RADIANS(S425)))-TAN(RADIANS(A425))*TAN(RADIANS(S425))))</f>
        <v>75.595531050428818</v>
      </c>
      <c r="W425" s="23">
        <f t="shared" ref="W425:W488" ca="1" si="223">(720-4*B425-U425+C425*60)/1440</f>
        <v>1.0493917993864512</v>
      </c>
      <c r="X425" s="24">
        <f t="shared" ref="X425:X488" ca="1" si="224">W425-V425*4/1440</f>
        <v>0.83940421313526004</v>
      </c>
      <c r="Y425" s="24">
        <f t="shared" ref="Y425:Y488" ca="1" si="225">W425+V425*4/1440</f>
        <v>1.2593793856376423</v>
      </c>
      <c r="Z425" s="7">
        <f t="shared" ref="Z425:Z488" ca="1" si="226">8*V425</f>
        <v>604.76424840343054</v>
      </c>
      <c r="AA425" s="7">
        <f t="shared" ref="AA425:AA488" ca="1" si="227">MOD(E425*1440+U425+4*B425-60*C425,1440)</f>
        <v>648.87580888351022</v>
      </c>
      <c r="AB425" s="7">
        <f t="shared" ref="AB425:AB488" ca="1" si="228">IF(AA425/4&lt;0,AA425/4+180,AA425/4-180)</f>
        <v>-17.781047779122446</v>
      </c>
      <c r="AC425" s="7">
        <f t="shared" ref="AC425:AC488" ca="1" si="229">DEGREES(ACOS(SIN(RADIANS(A425))*SIN(RADIANS(S425))+COS(RADIANS(A425))*COS(RADIANS(S425))*COS(RADIANS(AB425))))</f>
        <v>66.983779974493572</v>
      </c>
      <c r="AD425" s="7">
        <f t="shared" ref="AD425:AD488" ca="1" si="230">90-AC425</f>
        <v>23.016220025506428</v>
      </c>
      <c r="AE425" s="7">
        <f t="shared" ref="AE425:AE488" ca="1" si="231">IF(AD425&gt;85,0,IF(AD425&gt;5,58.1/TAN(RADIANS(AD425))-0.07/POWER(TAN(RADIANS(AD425)),3)+0.000086/POWER(TAN(RADIANS(AD425)),5),IF(AD425&gt;-0.575,1735+AD425*(-518.2+AD425*(103.4+AD425*(-12.79+AD425*0.711))),-20.772/TAN(RADIANS(AD425)))))/3600</f>
        <v>3.7739022275150795E-2</v>
      </c>
      <c r="AF425" s="7">
        <f t="shared" ref="AF425:AF488" ca="1" si="232">AD425+AE425</f>
        <v>23.053959047781579</v>
      </c>
      <c r="AG425" s="7" t="e">
        <f ca="1">IF(AB425&gt;0,MOD(DEGREES(ACOS(((SIN(RADIANS(A425))*COS(RADIANS(AC425)))-SIN(RADIANS(S425)))/(COS(RADIANS(A425))*SIN(RADIANS(AC425)))))+180,360),MOD(540-DEGREES(ACOS(((SIN(RADIANS(A425))*COS(RADIANS(AC425)))-SIN(RADIANS(S425)))/(COS(RADIANS(#REF!))*SIN(RADIANS(AC425))))),360))</f>
        <v>#REF!</v>
      </c>
    </row>
    <row r="426" spans="1:33" x14ac:dyDescent="0.2">
      <c r="A426" s="12">
        <f t="shared" ca="1" si="202"/>
        <v>-13</v>
      </c>
      <c r="B426" s="12">
        <f t="shared" ca="1" si="203"/>
        <v>-48</v>
      </c>
      <c r="C426" s="3">
        <f t="shared" ca="1" si="205"/>
        <v>-3</v>
      </c>
      <c r="D426" s="2">
        <f t="shared" ca="1" si="204"/>
        <v>37167</v>
      </c>
      <c r="E426" s="5">
        <v>0</v>
      </c>
      <c r="F426" s="7">
        <f t="shared" ca="1" si="206"/>
        <v>2452185.625</v>
      </c>
      <c r="G426" s="7">
        <f t="shared" ca="1" si="207"/>
        <v>1.7539356605065025E-2</v>
      </c>
      <c r="H426" s="7">
        <f t="shared" ca="1" si="208"/>
        <v>191.89680019850925</v>
      </c>
      <c r="I426" s="7">
        <f t="shared" ca="1" si="209"/>
        <v>988.92929043269692</v>
      </c>
      <c r="J426" s="7">
        <f t="shared" ca="1" si="210"/>
        <v>1.6707896659089793E-2</v>
      </c>
      <c r="K426" s="7">
        <f t="shared" ca="1" si="211"/>
        <v>-1.913147684732911</v>
      </c>
      <c r="L426" s="7">
        <f t="shared" ca="1" si="212"/>
        <v>189.98365251377635</v>
      </c>
      <c r="M426" s="7">
        <f t="shared" ca="1" si="213"/>
        <v>987.01614274796395</v>
      </c>
      <c r="N426" s="7">
        <f t="shared" ca="1" si="214"/>
        <v>1.0005921016831267</v>
      </c>
      <c r="O426" s="7">
        <f t="shared" ca="1" si="215"/>
        <v>189.973183421295</v>
      </c>
      <c r="P426" s="7">
        <f t="shared" ca="1" si="216"/>
        <v>23.439063026346894</v>
      </c>
      <c r="Q426" s="7">
        <f t="shared" ca="1" si="217"/>
        <v>23.439013143851049</v>
      </c>
      <c r="R426" s="7">
        <f t="shared" ca="1" si="218"/>
        <v>-170.83518873130816</v>
      </c>
      <c r="S426" s="7">
        <f t="shared" ca="1" si="219"/>
        <v>-3.9501863746586912</v>
      </c>
      <c r="T426" s="7">
        <f t="shared" ca="1" si="220"/>
        <v>4.3033479548563444E-2</v>
      </c>
      <c r="U426" s="7">
        <f t="shared" ca="1" si="221"/>
        <v>10.873309827361853</v>
      </c>
      <c r="V426" s="7">
        <f t="shared" ca="1" si="222"/>
        <v>91.77061885339856</v>
      </c>
      <c r="W426" s="23">
        <f t="shared" ca="1" si="223"/>
        <v>0.50078242373099868</v>
      </c>
      <c r="X426" s="24">
        <f t="shared" ca="1" si="224"/>
        <v>0.24586403802711382</v>
      </c>
      <c r="Y426" s="24">
        <f t="shared" ca="1" si="225"/>
        <v>0.7557008094348836</v>
      </c>
      <c r="Z426" s="7">
        <f t="shared" ca="1" si="226"/>
        <v>734.16495082718848</v>
      </c>
      <c r="AA426" s="7">
        <f t="shared" ca="1" si="227"/>
        <v>1438.8733098273619</v>
      </c>
      <c r="AB426" s="7">
        <f t="shared" ca="1" si="228"/>
        <v>179.71832745684048</v>
      </c>
      <c r="AC426" s="7">
        <f t="shared" ca="1" si="229"/>
        <v>163.0475052874551</v>
      </c>
      <c r="AD426" s="7">
        <f t="shared" ca="1" si="230"/>
        <v>-73.047505287455095</v>
      </c>
      <c r="AE426" s="7">
        <f t="shared" ca="1" si="231"/>
        <v>1.758836142376442E-3</v>
      </c>
      <c r="AF426" s="7">
        <f t="shared" ca="1" si="232"/>
        <v>-73.045746451312723</v>
      </c>
      <c r="AG426" s="7">
        <f ca="1">IF(AB426&gt;0,MOD(DEGREES(ACOS(((SIN(RADIANS(A426))*COS(RADIANS(AC426)))-SIN(RADIANS(S426)))/(COS(RADIANS(A426))*SIN(RADIANS(AC426)))))+180,360),MOD(540-DEGREES(ACOS(((SIN(RADIANS(A426))*COS(RADIANS(AC426)))-SIN(RADIANS(S426)))/(COS(RADIANS(#REF!))*SIN(RADIANS(AC426))))),360))</f>
        <v>180.96377235485963</v>
      </c>
    </row>
    <row r="427" spans="1:33" x14ac:dyDescent="0.2">
      <c r="A427" s="12">
        <f t="shared" ca="1" si="202"/>
        <v>10</v>
      </c>
      <c r="B427" s="12">
        <f t="shared" ca="1" si="203"/>
        <v>-35</v>
      </c>
      <c r="C427" s="3">
        <f t="shared" ca="1" si="205"/>
        <v>5</v>
      </c>
      <c r="D427" s="2">
        <f t="shared" ca="1" si="204"/>
        <v>41517</v>
      </c>
      <c r="E427" s="5">
        <v>0</v>
      </c>
      <c r="F427" s="7">
        <f t="shared" ca="1" si="206"/>
        <v>2456535.2916666665</v>
      </c>
      <c r="G427" s="7">
        <f t="shared" ca="1" si="207"/>
        <v>0.13662673967601674</v>
      </c>
      <c r="H427" s="7">
        <f t="shared" ca="1" si="208"/>
        <v>159.13427335940014</v>
      </c>
      <c r="I427" s="7">
        <f t="shared" ca="1" si="209"/>
        <v>5275.9619796865682</v>
      </c>
      <c r="J427" s="7">
        <f t="shared" ca="1" si="210"/>
        <v>1.6702888256652317E-2</v>
      </c>
      <c r="K427" s="7">
        <f t="shared" ca="1" si="211"/>
        <v>-1.5675469482015725</v>
      </c>
      <c r="L427" s="7">
        <f t="shared" ca="1" si="212"/>
        <v>157.56672641119857</v>
      </c>
      <c r="M427" s="7">
        <f t="shared" ca="1" si="213"/>
        <v>5274.394432738367</v>
      </c>
      <c r="N427" s="7">
        <f t="shared" ca="1" si="214"/>
        <v>1.0095392497548816</v>
      </c>
      <c r="O427" s="7">
        <f t="shared" ca="1" si="215"/>
        <v>157.56415883349175</v>
      </c>
      <c r="P427" s="7">
        <f t="shared" ca="1" si="216"/>
        <v>23.437514392442356</v>
      </c>
      <c r="Q427" s="7">
        <f t="shared" ca="1" si="217"/>
        <v>23.435576056118972</v>
      </c>
      <c r="R427" s="7">
        <f t="shared" ca="1" si="218"/>
        <v>159.25125463617698</v>
      </c>
      <c r="S427" s="7">
        <f t="shared" ca="1" si="219"/>
        <v>8.7305817465882321</v>
      </c>
      <c r="T427" s="7">
        <f t="shared" ca="1" si="220"/>
        <v>4.3020500764278102E-2</v>
      </c>
      <c r="U427" s="7">
        <f t="shared" ca="1" si="221"/>
        <v>-0.48943338011813148</v>
      </c>
      <c r="V427" s="7">
        <f t="shared" ca="1" si="222"/>
        <v>92.407908201806706</v>
      </c>
      <c r="W427" s="23">
        <f t="shared" ca="1" si="223"/>
        <v>0.80589543984730416</v>
      </c>
      <c r="X427" s="24">
        <f t="shared" ca="1" si="224"/>
        <v>0.54920680595339666</v>
      </c>
      <c r="Y427" s="24">
        <f t="shared" ca="1" si="225"/>
        <v>1.0625840737412116</v>
      </c>
      <c r="Z427" s="7">
        <f t="shared" ca="1" si="226"/>
        <v>739.26326561445364</v>
      </c>
      <c r="AA427" s="7">
        <f t="shared" ca="1" si="227"/>
        <v>999.51056661988184</v>
      </c>
      <c r="AB427" s="7">
        <f t="shared" ca="1" si="228"/>
        <v>69.877641654970461</v>
      </c>
      <c r="AC427" s="7">
        <f t="shared" ca="1" si="229"/>
        <v>68.824141083101424</v>
      </c>
      <c r="AD427" s="7">
        <f t="shared" ca="1" si="230"/>
        <v>21.175858916898576</v>
      </c>
      <c r="AE427" s="7">
        <f t="shared" ca="1" si="231"/>
        <v>4.1328867611870414E-2</v>
      </c>
      <c r="AF427" s="7">
        <f t="shared" ca="1" si="232"/>
        <v>21.217187784510447</v>
      </c>
      <c r="AG427" s="7">
        <f ca="1">IF(AB427&gt;0,MOD(DEGREES(ACOS(((SIN(RADIANS(A427))*COS(RADIANS(AC427)))-SIN(RADIANS(S427)))/(COS(RADIANS(A427))*SIN(RADIANS(AC427)))))+180,360),MOD(540-DEGREES(ACOS(((SIN(RADIANS(A427))*COS(RADIANS(AC427)))-SIN(RADIANS(S427)))/(COS(RADIANS(#REF!))*SIN(RADIANS(AC427))))),360))</f>
        <v>275.56551169733962</v>
      </c>
    </row>
    <row r="428" spans="1:33" x14ac:dyDescent="0.2">
      <c r="A428" s="12">
        <f t="shared" ca="1" si="202"/>
        <v>-19</v>
      </c>
      <c r="B428" s="12">
        <f t="shared" ca="1" si="203"/>
        <v>98</v>
      </c>
      <c r="C428" s="3">
        <f t="shared" ca="1" si="205"/>
        <v>11</v>
      </c>
      <c r="D428" s="2">
        <f t="shared" ca="1" si="204"/>
        <v>42486</v>
      </c>
      <c r="E428" s="5">
        <v>0</v>
      </c>
      <c r="F428" s="7">
        <f t="shared" ca="1" si="206"/>
        <v>2457504.0416666665</v>
      </c>
      <c r="G428" s="7">
        <f t="shared" ca="1" si="207"/>
        <v>0.16314966917635898</v>
      </c>
      <c r="H428" s="7">
        <f t="shared" ca="1" si="208"/>
        <v>33.980155929266402</v>
      </c>
      <c r="I428" s="7">
        <f t="shared" ca="1" si="209"/>
        <v>6230.7622513854512</v>
      </c>
      <c r="J428" s="7">
        <f t="shared" ca="1" si="210"/>
        <v>1.6701772304879729E-2</v>
      </c>
      <c r="K428" s="7">
        <f t="shared" ca="1" si="211"/>
        <v>1.776153813632644</v>
      </c>
      <c r="L428" s="7">
        <f t="shared" ca="1" si="212"/>
        <v>35.756309742899049</v>
      </c>
      <c r="M428" s="7">
        <f t="shared" ca="1" si="213"/>
        <v>6232.5384051990841</v>
      </c>
      <c r="N428" s="7">
        <f t="shared" ca="1" si="214"/>
        <v>1.0061633583958651</v>
      </c>
      <c r="O428" s="7">
        <f t="shared" ca="1" si="215"/>
        <v>35.74974753752543</v>
      </c>
      <c r="P428" s="7">
        <f t="shared" ca="1" si="216"/>
        <v>23.437169483446191</v>
      </c>
      <c r="Q428" s="7">
        <f t="shared" ca="1" si="217"/>
        <v>23.434652462085605</v>
      </c>
      <c r="R428" s="7">
        <f t="shared" ca="1" si="218"/>
        <v>33.445145576241025</v>
      </c>
      <c r="S428" s="7">
        <f t="shared" ca="1" si="219"/>
        <v>13.435839713776591</v>
      </c>
      <c r="T428" s="7">
        <f t="shared" ca="1" si="220"/>
        <v>4.3017013542772452E-2</v>
      </c>
      <c r="U428" s="7">
        <f t="shared" ca="1" si="221"/>
        <v>2.1165288364035209</v>
      </c>
      <c r="V428" s="7">
        <f t="shared" ca="1" si="222"/>
        <v>86.189910313849623</v>
      </c>
      <c r="W428" s="23">
        <f t="shared" ca="1" si="223"/>
        <v>0.68464129941916418</v>
      </c>
      <c r="X428" s="24">
        <f t="shared" ca="1" si="224"/>
        <v>0.44522488188069298</v>
      </c>
      <c r="Y428" s="24">
        <f t="shared" ca="1" si="225"/>
        <v>0.92405771695763539</v>
      </c>
      <c r="Z428" s="7">
        <f t="shared" ca="1" si="226"/>
        <v>689.51928251079698</v>
      </c>
      <c r="AA428" s="7">
        <f t="shared" ca="1" si="227"/>
        <v>1174.1165288364036</v>
      </c>
      <c r="AB428" s="7">
        <f t="shared" ca="1" si="228"/>
        <v>113.52913220910091</v>
      </c>
      <c r="AC428" s="7">
        <f t="shared" ca="1" si="229"/>
        <v>116.28154138105049</v>
      </c>
      <c r="AD428" s="7">
        <f t="shared" ca="1" si="230"/>
        <v>-26.281541381050488</v>
      </c>
      <c r="AE428" s="7">
        <f t="shared" ca="1" si="231"/>
        <v>1.1684183039601691E-2</v>
      </c>
      <c r="AF428" s="7">
        <f t="shared" ca="1" si="232"/>
        <v>-26.269857198010886</v>
      </c>
      <c r="AG428" s="7">
        <f ca="1">IF(AB428&gt;0,MOD(DEGREES(ACOS(((SIN(RADIANS(A428))*COS(RADIANS(AC428)))-SIN(RADIANS(S428)))/(COS(RADIANS(A428))*SIN(RADIANS(AC428)))))+180,360),MOD(540-DEGREES(ACOS(((SIN(RADIANS(A428))*COS(RADIANS(AC428)))-SIN(RADIANS(S428)))/(COS(RADIANS(#REF!))*SIN(RADIANS(AC428))))),360))</f>
        <v>275.97169238725809</v>
      </c>
    </row>
    <row r="429" spans="1:33" x14ac:dyDescent="0.2">
      <c r="A429" s="12">
        <f t="shared" ca="1" si="202"/>
        <v>-35</v>
      </c>
      <c r="B429" s="12">
        <f t="shared" ca="1" si="203"/>
        <v>140</v>
      </c>
      <c r="C429" s="3">
        <f t="shared" ca="1" si="205"/>
        <v>4</v>
      </c>
      <c r="D429" s="2">
        <f t="shared" ca="1" si="204"/>
        <v>37516</v>
      </c>
      <c r="E429" s="5">
        <v>0</v>
      </c>
      <c r="F429" s="7">
        <f t="shared" ca="1" si="206"/>
        <v>2452534.3333333335</v>
      </c>
      <c r="G429" s="7">
        <f t="shared" ca="1" si="207"/>
        <v>2.7086470454031172E-2</v>
      </c>
      <c r="H429" s="7">
        <f t="shared" ca="1" si="208"/>
        <v>175.60024854512267</v>
      </c>
      <c r="I429" s="7">
        <f t="shared" ca="1" si="209"/>
        <v>1332.6163219405009</v>
      </c>
      <c r="J429" s="7">
        <f t="shared" ca="1" si="210"/>
        <v>1.6707495273084662E-2</v>
      </c>
      <c r="K429" s="7">
        <f t="shared" ca="1" si="211"/>
        <v>-1.8154522568678133</v>
      </c>
      <c r="L429" s="7">
        <f t="shared" ca="1" si="212"/>
        <v>173.78479628825485</v>
      </c>
      <c r="M429" s="7">
        <f t="shared" ca="1" si="213"/>
        <v>1330.8008696836332</v>
      </c>
      <c r="N429" s="7">
        <f t="shared" ca="1" si="214"/>
        <v>1.0052449933272072</v>
      </c>
      <c r="O429" s="7">
        <f t="shared" ca="1" si="215"/>
        <v>173.77454374689438</v>
      </c>
      <c r="P429" s="7">
        <f t="shared" ca="1" si="216"/>
        <v>23.438938874024682</v>
      </c>
      <c r="Q429" s="7">
        <f t="shared" ca="1" si="217"/>
        <v>23.439702240207243</v>
      </c>
      <c r="R429" s="7">
        <f t="shared" ca="1" si="218"/>
        <v>174.28472112909401</v>
      </c>
      <c r="S429" s="7">
        <f t="shared" ca="1" si="219"/>
        <v>2.4722826155573427</v>
      </c>
      <c r="T429" s="7">
        <f t="shared" ca="1" si="220"/>
        <v>4.3036081899777777E-2</v>
      </c>
      <c r="U429" s="7">
        <f t="shared" ca="1" si="221"/>
        <v>5.1964583434025515</v>
      </c>
      <c r="V429" s="7">
        <f t="shared" ca="1" si="222"/>
        <v>89.285612180225627</v>
      </c>
      <c r="W429" s="23">
        <f t="shared" ca="1" si="223"/>
        <v>0.27416912615041489</v>
      </c>
      <c r="X429" s="24">
        <f t="shared" ca="1" si="224"/>
        <v>2.6153536760899265E-2</v>
      </c>
      <c r="Y429" s="24">
        <f t="shared" ca="1" si="225"/>
        <v>0.52218471553993051</v>
      </c>
      <c r="Z429" s="7">
        <f t="shared" ca="1" si="226"/>
        <v>714.28489744180501</v>
      </c>
      <c r="AA429" s="7">
        <f t="shared" ca="1" si="227"/>
        <v>325.19645834340258</v>
      </c>
      <c r="AB429" s="7">
        <f t="shared" ca="1" si="228"/>
        <v>-98.700885414149354</v>
      </c>
      <c r="AC429" s="7">
        <f t="shared" ca="1" si="229"/>
        <v>98.542594673021313</v>
      </c>
      <c r="AD429" s="7">
        <f t="shared" ca="1" si="230"/>
        <v>-8.5425946730213127</v>
      </c>
      <c r="AE429" s="7">
        <f t="shared" ca="1" si="231"/>
        <v>3.8412605303499381E-2</v>
      </c>
      <c r="AF429" s="7">
        <f t="shared" ca="1" si="232"/>
        <v>-8.5041820677178137</v>
      </c>
      <c r="AG429" s="7" t="e">
        <f ca="1">IF(AB429&gt;0,MOD(DEGREES(ACOS(((SIN(RADIANS(A429))*COS(RADIANS(AC429)))-SIN(RADIANS(S429)))/(COS(RADIANS(A429))*SIN(RADIANS(AC429)))))+180,360),MOD(540-DEGREES(ACOS(((SIN(RADIANS(A429))*COS(RADIANS(AC429)))-SIN(RADIANS(S429)))/(COS(RADIANS(#REF!))*SIN(RADIANS(AC429))))),360))</f>
        <v>#REF!</v>
      </c>
    </row>
    <row r="430" spans="1:33" x14ac:dyDescent="0.2">
      <c r="A430" s="12">
        <f t="shared" ca="1" si="202"/>
        <v>3</v>
      </c>
      <c r="B430" s="12">
        <f t="shared" ca="1" si="203"/>
        <v>-113</v>
      </c>
      <c r="C430" s="3">
        <f t="shared" ca="1" si="205"/>
        <v>5</v>
      </c>
      <c r="D430" s="2">
        <f t="shared" ca="1" si="204"/>
        <v>39304</v>
      </c>
      <c r="E430" s="5">
        <v>0</v>
      </c>
      <c r="F430" s="7">
        <f t="shared" ca="1" si="206"/>
        <v>2454322.2916666665</v>
      </c>
      <c r="G430" s="7">
        <f t="shared" ca="1" si="207"/>
        <v>7.6038101756783341E-2</v>
      </c>
      <c r="H430" s="7">
        <f t="shared" ca="1" si="208"/>
        <v>137.89666140911504</v>
      </c>
      <c r="I430" s="7">
        <f t="shared" ca="1" si="209"/>
        <v>3094.8285582099193</v>
      </c>
      <c r="J430" s="7">
        <f t="shared" ca="1" si="210"/>
        <v>1.6705436853763286E-2</v>
      </c>
      <c r="K430" s="7">
        <f t="shared" ca="1" si="211"/>
        <v>-1.0748045909065493</v>
      </c>
      <c r="L430" s="7">
        <f t="shared" ca="1" si="212"/>
        <v>136.82185681820849</v>
      </c>
      <c r="M430" s="7">
        <f t="shared" ca="1" si="213"/>
        <v>3093.7537536190125</v>
      </c>
      <c r="N430" s="7">
        <f t="shared" ca="1" si="214"/>
        <v>1.0138031189406789</v>
      </c>
      <c r="O430" s="7">
        <f t="shared" ca="1" si="215"/>
        <v>136.81795960568354</v>
      </c>
      <c r="P430" s="7">
        <f t="shared" ca="1" si="216"/>
        <v>23.438302298236682</v>
      </c>
      <c r="Q430" s="7">
        <f t="shared" ca="1" si="217"/>
        <v>23.440675419466238</v>
      </c>
      <c r="R430" s="7">
        <f t="shared" ca="1" si="218"/>
        <v>139.27079397483686</v>
      </c>
      <c r="S430" s="7">
        <f t="shared" ca="1" si="219"/>
        <v>15.796499843550516</v>
      </c>
      <c r="T430" s="7">
        <f t="shared" ca="1" si="220"/>
        <v>4.3039757226431351E-2</v>
      </c>
      <c r="U430" s="7">
        <f t="shared" ca="1" si="221"/>
        <v>-5.5107244795141677</v>
      </c>
      <c r="V430" s="7">
        <f t="shared" ca="1" si="222"/>
        <v>91.716600464957082</v>
      </c>
      <c r="W430" s="23">
        <f t="shared" ca="1" si="223"/>
        <v>1.0260491142218848</v>
      </c>
      <c r="X430" s="24">
        <f t="shared" ca="1" si="224"/>
        <v>0.77128077959700403</v>
      </c>
      <c r="Y430" s="24">
        <f t="shared" ca="1" si="225"/>
        <v>1.2808174488467656</v>
      </c>
      <c r="Z430" s="7">
        <f t="shared" ca="1" si="226"/>
        <v>733.73280371965666</v>
      </c>
      <c r="AA430" s="7">
        <f t="shared" ca="1" si="227"/>
        <v>682.48927552048576</v>
      </c>
      <c r="AB430" s="7">
        <f t="shared" ca="1" si="228"/>
        <v>-9.3776811198785595</v>
      </c>
      <c r="AC430" s="7">
        <f t="shared" ca="1" si="229"/>
        <v>15.778325441827533</v>
      </c>
      <c r="AD430" s="7">
        <f t="shared" ca="1" si="230"/>
        <v>74.221674558172467</v>
      </c>
      <c r="AE430" s="7">
        <f t="shared" ca="1" si="231"/>
        <v>4.5598132235168086E-3</v>
      </c>
      <c r="AF430" s="7">
        <f t="shared" ca="1" si="232"/>
        <v>74.226234371395989</v>
      </c>
      <c r="AG430" s="7" t="e">
        <f ca="1">IF(AB430&gt;0,MOD(DEGREES(ACOS(((SIN(RADIANS(A430))*COS(RADIANS(AC430)))-SIN(RADIANS(S430)))/(COS(RADIANS(A430))*SIN(RADIANS(AC430)))))+180,360),MOD(540-DEGREES(ACOS(((SIN(RADIANS(A430))*COS(RADIANS(AC430)))-SIN(RADIANS(S430)))/(COS(RADIANS(#REF!))*SIN(RADIANS(AC430))))),360))</f>
        <v>#REF!</v>
      </c>
    </row>
    <row r="431" spans="1:33" x14ac:dyDescent="0.2">
      <c r="A431" s="12">
        <f t="shared" ca="1" si="202"/>
        <v>-11</v>
      </c>
      <c r="B431" s="12">
        <f t="shared" ca="1" si="203"/>
        <v>-148</v>
      </c>
      <c r="C431" s="3">
        <f t="shared" ca="1" si="205"/>
        <v>-2</v>
      </c>
      <c r="D431" s="2">
        <f t="shared" ca="1" si="204"/>
        <v>43249</v>
      </c>
      <c r="E431" s="5">
        <v>0</v>
      </c>
      <c r="F431" s="7">
        <f t="shared" ca="1" si="206"/>
        <v>2458267.5833333335</v>
      </c>
      <c r="G431" s="7">
        <f t="shared" ca="1" si="207"/>
        <v>0.18405430070728238</v>
      </c>
      <c r="H431" s="7">
        <f t="shared" ca="1" si="208"/>
        <v>66.56298625567706</v>
      </c>
      <c r="I431" s="7">
        <f t="shared" ca="1" si="209"/>
        <v>6983.3091320455014</v>
      </c>
      <c r="J431" s="7">
        <f t="shared" ca="1" si="210"/>
        <v>1.6700892617273793E-2</v>
      </c>
      <c r="K431" s="7">
        <f t="shared" ca="1" si="211"/>
        <v>1.1245709382380311</v>
      </c>
      <c r="L431" s="7">
        <f t="shared" ca="1" si="212"/>
        <v>67.687557193915097</v>
      </c>
      <c r="M431" s="7">
        <f t="shared" ca="1" si="213"/>
        <v>6984.4337029837397</v>
      </c>
      <c r="N431" s="7">
        <f t="shared" ca="1" si="214"/>
        <v>1.0134905955611673</v>
      </c>
      <c r="O431" s="7">
        <f t="shared" ca="1" si="215"/>
        <v>67.678155270411608</v>
      </c>
      <c r="P431" s="7">
        <f t="shared" ca="1" si="216"/>
        <v>23.436897635897125</v>
      </c>
      <c r="Q431" s="7">
        <f t="shared" ca="1" si="217"/>
        <v>23.435284703056737</v>
      </c>
      <c r="R431" s="7">
        <f t="shared" ca="1" si="218"/>
        <v>65.892020843181612</v>
      </c>
      <c r="S431" s="7">
        <f t="shared" ca="1" si="219"/>
        <v>21.586801855844733</v>
      </c>
      <c r="T431" s="7">
        <f t="shared" ca="1" si="220"/>
        <v>4.3019400683630922E-2</v>
      </c>
      <c r="U431" s="7">
        <f t="shared" ca="1" si="221"/>
        <v>2.641094922171237</v>
      </c>
      <c r="V431" s="7">
        <f t="shared" ca="1" si="222"/>
        <v>86.50384755119741</v>
      </c>
      <c r="W431" s="23">
        <f t="shared" ca="1" si="223"/>
        <v>0.8259436840818255</v>
      </c>
      <c r="X431" s="24">
        <f t="shared" ca="1" si="224"/>
        <v>0.58565521866183268</v>
      </c>
      <c r="Y431" s="24">
        <f t="shared" ca="1" si="225"/>
        <v>1.0662321495018183</v>
      </c>
      <c r="Z431" s="7">
        <f t="shared" ca="1" si="226"/>
        <v>692.03078040957928</v>
      </c>
      <c r="AA431" s="7">
        <f t="shared" ca="1" si="227"/>
        <v>970.64109492217119</v>
      </c>
      <c r="AB431" s="7">
        <f t="shared" ca="1" si="228"/>
        <v>62.660273730542798</v>
      </c>
      <c r="AC431" s="7">
        <f t="shared" ca="1" si="229"/>
        <v>69.57344078794074</v>
      </c>
      <c r="AD431" s="7">
        <f t="shared" ca="1" si="230"/>
        <v>20.42655921205926</v>
      </c>
      <c r="AE431" s="7">
        <f t="shared" ca="1" si="231"/>
        <v>4.2961576407979256E-2</v>
      </c>
      <c r="AF431" s="7">
        <f t="shared" ca="1" si="232"/>
        <v>20.469520788467239</v>
      </c>
      <c r="AG431" s="7">
        <f ca="1">IF(AB431&gt;0,MOD(DEGREES(ACOS(((SIN(RADIANS(A431))*COS(RADIANS(AC431)))-SIN(RADIANS(S431)))/(COS(RADIANS(A431))*SIN(RADIANS(AC431)))))+180,360),MOD(540-DEGREES(ACOS(((SIN(RADIANS(A431))*COS(RADIANS(AC431)))-SIN(RADIANS(S431)))/(COS(RADIANS(#REF!))*SIN(RADIANS(AC431))))),360))</f>
        <v>298.18609145931401</v>
      </c>
    </row>
    <row r="432" spans="1:33" x14ac:dyDescent="0.2">
      <c r="A432" s="12">
        <f t="shared" ca="1" si="202"/>
        <v>19</v>
      </c>
      <c r="B432" s="12">
        <f t="shared" ca="1" si="203"/>
        <v>-59</v>
      </c>
      <c r="C432" s="3">
        <f t="shared" ca="1" si="205"/>
        <v>7</v>
      </c>
      <c r="D432" s="2">
        <f t="shared" ca="1" si="204"/>
        <v>36900</v>
      </c>
      <c r="E432" s="5">
        <v>0</v>
      </c>
      <c r="F432" s="7">
        <f t="shared" ca="1" si="206"/>
        <v>2451918.2083333335</v>
      </c>
      <c r="G432" s="7">
        <f t="shared" ca="1" si="207"/>
        <v>1.0217887291813513E-2</v>
      </c>
      <c r="H432" s="7">
        <f t="shared" ca="1" si="208"/>
        <v>288.31826857311603</v>
      </c>
      <c r="I432" s="7">
        <f t="shared" ca="1" si="209"/>
        <v>725.36334845949955</v>
      </c>
      <c r="J432" s="7">
        <f t="shared" ca="1" si="210"/>
        <v>1.6708204457443771E-2</v>
      </c>
      <c r="K432" s="7">
        <f t="shared" ca="1" si="211"/>
        <v>0.1827571005774257</v>
      </c>
      <c r="L432" s="7">
        <f t="shared" ca="1" si="212"/>
        <v>288.50102567369345</v>
      </c>
      <c r="M432" s="7">
        <f t="shared" ca="1" si="213"/>
        <v>725.54610556007697</v>
      </c>
      <c r="N432" s="7">
        <f t="shared" ca="1" si="214"/>
        <v>0.98336844699703208</v>
      </c>
      <c r="O432" s="7">
        <f t="shared" ca="1" si="215"/>
        <v>288.49072458803681</v>
      </c>
      <c r="P432" s="7">
        <f t="shared" ca="1" si="216"/>
        <v>23.439158235985214</v>
      </c>
      <c r="Q432" s="7">
        <f t="shared" ca="1" si="217"/>
        <v>23.438483702934199</v>
      </c>
      <c r="R432" s="7">
        <f t="shared" ca="1" si="218"/>
        <v>-69.973694477651762</v>
      </c>
      <c r="S432" s="7">
        <f t="shared" ca="1" si="219"/>
        <v>-22.162186185519744</v>
      </c>
      <c r="T432" s="7">
        <f t="shared" ca="1" si="220"/>
        <v>4.3031480189070312E-2</v>
      </c>
      <c r="U432" s="7">
        <f t="shared" ca="1" si="221"/>
        <v>-6.868452903763143</v>
      </c>
      <c r="V432" s="7">
        <f t="shared" ca="1" si="222"/>
        <v>82.897191821490409</v>
      </c>
      <c r="W432" s="23">
        <f t="shared" ca="1" si="223"/>
        <v>0.96032531451650227</v>
      </c>
      <c r="X432" s="24">
        <f t="shared" ca="1" si="224"/>
        <v>0.73005533723458449</v>
      </c>
      <c r="Y432" s="24">
        <f t="shared" ca="1" si="225"/>
        <v>1.1905952917984202</v>
      </c>
      <c r="Z432" s="7">
        <f t="shared" ca="1" si="226"/>
        <v>663.17753457192327</v>
      </c>
      <c r="AA432" s="7">
        <f t="shared" ca="1" si="227"/>
        <v>777.13154709623689</v>
      </c>
      <c r="AB432" s="7">
        <f t="shared" ca="1" si="228"/>
        <v>14.282886774059222</v>
      </c>
      <c r="AC432" s="7">
        <f t="shared" ca="1" si="229"/>
        <v>43.466040346290782</v>
      </c>
      <c r="AD432" s="7">
        <f t="shared" ca="1" si="230"/>
        <v>46.533959653709218</v>
      </c>
      <c r="AE432" s="7">
        <f t="shared" ca="1" si="231"/>
        <v>1.5280524706021155E-2</v>
      </c>
      <c r="AF432" s="7">
        <f t="shared" ca="1" si="232"/>
        <v>46.549240178415239</v>
      </c>
      <c r="AG432" s="7">
        <f ca="1">IF(AB432&gt;0,MOD(DEGREES(ACOS(((SIN(RADIANS(A432))*COS(RADIANS(AC432)))-SIN(RADIANS(S432)))/(COS(RADIANS(A432))*SIN(RADIANS(AC432)))))+180,360),MOD(540-DEGREES(ACOS(((SIN(RADIANS(A432))*COS(RADIANS(AC432)))-SIN(RADIANS(S432)))/(COS(RADIANS(#REF!))*SIN(RADIANS(AC432))))),360))</f>
        <v>199.39830652780134</v>
      </c>
    </row>
    <row r="433" spans="1:33" x14ac:dyDescent="0.2">
      <c r="A433" s="12">
        <f t="shared" ca="1" si="202"/>
        <v>-26</v>
      </c>
      <c r="B433" s="12">
        <f t="shared" ca="1" si="203"/>
        <v>63</v>
      </c>
      <c r="C433" s="3">
        <f t="shared" ca="1" si="205"/>
        <v>10</v>
      </c>
      <c r="D433" s="2">
        <f t="shared" ca="1" si="204"/>
        <v>39241</v>
      </c>
      <c r="E433" s="5">
        <v>0</v>
      </c>
      <c r="F433" s="7">
        <f t="shared" ca="1" si="206"/>
        <v>2454259.0833333335</v>
      </c>
      <c r="G433" s="7">
        <f t="shared" ca="1" si="207"/>
        <v>7.4307551905092084E-2</v>
      </c>
      <c r="H433" s="7">
        <f t="shared" ca="1" si="208"/>
        <v>75.595534440150459</v>
      </c>
      <c r="I433" s="7">
        <f t="shared" ca="1" si="209"/>
        <v>3032.5304071095234</v>
      </c>
      <c r="J433" s="7">
        <f t="shared" ca="1" si="210"/>
        <v>1.670550963385229E-2</v>
      </c>
      <c r="K433" s="7">
        <f t="shared" ca="1" si="211"/>
        <v>0.86692575279806827</v>
      </c>
      <c r="L433" s="7">
        <f t="shared" ca="1" si="212"/>
        <v>76.462460192948527</v>
      </c>
      <c r="M433" s="7">
        <f t="shared" ca="1" si="213"/>
        <v>3033.3973328623215</v>
      </c>
      <c r="N433" s="7">
        <f t="shared" ca="1" si="214"/>
        <v>1.0148811771249513</v>
      </c>
      <c r="O433" s="7">
        <f t="shared" ca="1" si="215"/>
        <v>76.458301214511579</v>
      </c>
      <c r="P433" s="7">
        <f t="shared" ca="1" si="216"/>
        <v>23.438324802623246</v>
      </c>
      <c r="Q433" s="7">
        <f t="shared" ca="1" si="217"/>
        <v>23.440749934248995</v>
      </c>
      <c r="R433" s="7">
        <f t="shared" ca="1" si="218"/>
        <v>75.290981000386651</v>
      </c>
      <c r="S433" s="7">
        <f t="shared" ca="1" si="219"/>
        <v>22.751901601116863</v>
      </c>
      <c r="T433" s="7">
        <f t="shared" ca="1" si="220"/>
        <v>4.3040038647329533E-2</v>
      </c>
      <c r="U433" s="7">
        <f t="shared" ca="1" si="221"/>
        <v>1.199566860946083</v>
      </c>
      <c r="V433" s="7">
        <f t="shared" ca="1" si="222"/>
        <v>79.222102458879974</v>
      </c>
      <c r="W433" s="23">
        <f t="shared" ca="1" si="223"/>
        <v>0.740833634124343</v>
      </c>
      <c r="X433" s="24">
        <f t="shared" ca="1" si="224"/>
        <v>0.52077223840523201</v>
      </c>
      <c r="Y433" s="24">
        <f t="shared" ca="1" si="225"/>
        <v>0.96089502984345398</v>
      </c>
      <c r="Z433" s="7">
        <f t="shared" ca="1" si="226"/>
        <v>633.77681967103979</v>
      </c>
      <c r="AA433" s="7">
        <f t="shared" ca="1" si="227"/>
        <v>1093.1995668609461</v>
      </c>
      <c r="AB433" s="7">
        <f t="shared" ca="1" si="228"/>
        <v>93.299891715236527</v>
      </c>
      <c r="AC433" s="7">
        <f t="shared" ca="1" si="229"/>
        <v>102.54739552478001</v>
      </c>
      <c r="AD433" s="7">
        <f t="shared" ca="1" si="230"/>
        <v>-12.547395524780015</v>
      </c>
      <c r="AE433" s="7">
        <f t="shared" ca="1" si="231"/>
        <v>2.5925280211309808E-2</v>
      </c>
      <c r="AF433" s="7">
        <f t="shared" ca="1" si="232"/>
        <v>-12.521470244568706</v>
      </c>
      <c r="AG433" s="7">
        <f ca="1">IF(AB433&gt;0,MOD(DEGREES(ACOS(((SIN(RADIANS(A433))*COS(RADIANS(AC433)))-SIN(RADIANS(S433)))/(COS(RADIANS(A433))*SIN(RADIANS(AC433)))))+180,360),MOD(540-DEGREES(ACOS(((SIN(RADIANS(A433))*COS(RADIANS(AC433)))-SIN(RADIANS(S433)))/(COS(RADIANS(#REF!))*SIN(RADIANS(AC433))))),360))</f>
        <v>289.40640396445156</v>
      </c>
    </row>
    <row r="434" spans="1:33" x14ac:dyDescent="0.2">
      <c r="A434" s="12">
        <f t="shared" ca="1" si="202"/>
        <v>-4</v>
      </c>
      <c r="B434" s="12">
        <f t="shared" ca="1" si="203"/>
        <v>-134</v>
      </c>
      <c r="C434" s="3">
        <f t="shared" ca="1" si="205"/>
        <v>-5</v>
      </c>
      <c r="D434" s="2">
        <f t="shared" ca="1" si="204"/>
        <v>42410</v>
      </c>
      <c r="E434" s="5">
        <v>0</v>
      </c>
      <c r="F434" s="7">
        <f t="shared" ca="1" si="206"/>
        <v>2457428.7083333335</v>
      </c>
      <c r="G434" s="7">
        <f t="shared" ca="1" si="207"/>
        <v>0.16108715491672795</v>
      </c>
      <c r="H434" s="7">
        <f t="shared" ca="1" si="208"/>
        <v>319.72805459443407</v>
      </c>
      <c r="I434" s="7">
        <f t="shared" ca="1" si="209"/>
        <v>6156.5136969319383</v>
      </c>
      <c r="J434" s="7">
        <f t="shared" ca="1" si="210"/>
        <v>1.6701859091521408E-2</v>
      </c>
      <c r="K434" s="7">
        <f t="shared" ca="1" si="211"/>
        <v>1.1581338528942196</v>
      </c>
      <c r="L434" s="7">
        <f t="shared" ca="1" si="212"/>
        <v>320.88618844732827</v>
      </c>
      <c r="M434" s="7">
        <f t="shared" ca="1" si="213"/>
        <v>6157.6718307848323</v>
      </c>
      <c r="N434" s="7">
        <f t="shared" ca="1" si="214"/>
        <v>0.98667825423338451</v>
      </c>
      <c r="O434" s="7">
        <f t="shared" ca="1" si="215"/>
        <v>320.87995530806245</v>
      </c>
      <c r="P434" s="7">
        <f t="shared" ca="1" si="216"/>
        <v>23.437196304753076</v>
      </c>
      <c r="Q434" s="7">
        <f t="shared" ca="1" si="217"/>
        <v>23.43465288477995</v>
      </c>
      <c r="R434" s="7">
        <f t="shared" ca="1" si="218"/>
        <v>-36.729444222881945</v>
      </c>
      <c r="S434" s="7">
        <f t="shared" ca="1" si="219"/>
        <v>-14.532524741017403</v>
      </c>
      <c r="T434" s="7">
        <f t="shared" ca="1" si="220"/>
        <v>4.3017015138707926E-2</v>
      </c>
      <c r="U434" s="7">
        <f t="shared" ca="1" si="221"/>
        <v>-14.223306055155874</v>
      </c>
      <c r="V434" s="7">
        <f t="shared" ca="1" si="222"/>
        <v>91.901533499874901</v>
      </c>
      <c r="W434" s="23">
        <f t="shared" ca="1" si="223"/>
        <v>0.67376618476052497</v>
      </c>
      <c r="X434" s="24">
        <f t="shared" ca="1" si="224"/>
        <v>0.41848414726087246</v>
      </c>
      <c r="Y434" s="24">
        <f t="shared" ca="1" si="225"/>
        <v>0.92904822226017747</v>
      </c>
      <c r="Z434" s="7">
        <f t="shared" ca="1" si="226"/>
        <v>735.21226799899921</v>
      </c>
      <c r="AA434" s="7">
        <f t="shared" ca="1" si="227"/>
        <v>1189.7766939448443</v>
      </c>
      <c r="AB434" s="7">
        <f t="shared" ca="1" si="228"/>
        <v>117.44417348621107</v>
      </c>
      <c r="AC434" s="7">
        <f t="shared" ca="1" si="229"/>
        <v>115.3120233802055</v>
      </c>
      <c r="AD434" s="7">
        <f t="shared" ca="1" si="230"/>
        <v>-25.312023380205503</v>
      </c>
      <c r="AE434" s="7">
        <f t="shared" ca="1" si="231"/>
        <v>1.2199902575244968E-2</v>
      </c>
      <c r="AF434" s="7">
        <f t="shared" ca="1" si="232"/>
        <v>-25.299823477630259</v>
      </c>
      <c r="AG434" s="7">
        <f ca="1">IF(AB434&gt;0,MOD(DEGREES(ACOS(((SIN(RADIANS(A434))*COS(RADIANS(AC434)))-SIN(RADIANS(S434)))/(COS(RADIANS(A434))*SIN(RADIANS(AC434)))))+180,360),MOD(540-DEGREES(ACOS(((SIN(RADIANS(A434))*COS(RADIANS(AC434)))-SIN(RADIANS(S434)))/(COS(RADIANS(#REF!))*SIN(RADIANS(AC434))))),360))</f>
        <v>251.86065024859022</v>
      </c>
    </row>
    <row r="435" spans="1:33" x14ac:dyDescent="0.2">
      <c r="A435" s="12">
        <f t="shared" ca="1" si="202"/>
        <v>85</v>
      </c>
      <c r="B435" s="12">
        <f t="shared" ca="1" si="203"/>
        <v>79</v>
      </c>
      <c r="C435" s="3">
        <f t="shared" ca="1" si="205"/>
        <v>-6</v>
      </c>
      <c r="D435" s="2">
        <f t="shared" ca="1" si="204"/>
        <v>43120</v>
      </c>
      <c r="E435" s="5">
        <v>0</v>
      </c>
      <c r="F435" s="7">
        <f t="shared" ca="1" si="206"/>
        <v>2458138.75</v>
      </c>
      <c r="G435" s="7">
        <f t="shared" ca="1" si="207"/>
        <v>0.18052703627652292</v>
      </c>
      <c r="H435" s="7">
        <f t="shared" ca="1" si="208"/>
        <v>299.57875096445241</v>
      </c>
      <c r="I435" s="7">
        <f t="shared" ca="1" si="209"/>
        <v>6856.330962614119</v>
      </c>
      <c r="J435" s="7">
        <f t="shared" ca="1" si="210"/>
        <v>1.6701041055821673E-2</v>
      </c>
      <c r="K435" s="7">
        <f t="shared" ca="1" si="211"/>
        <v>0.54911146910548136</v>
      </c>
      <c r="L435" s="7">
        <f t="shared" ca="1" si="212"/>
        <v>300.12786243355788</v>
      </c>
      <c r="M435" s="7">
        <f t="shared" ca="1" si="213"/>
        <v>6856.8800740832248</v>
      </c>
      <c r="N435" s="7">
        <f t="shared" ca="1" si="214"/>
        <v>0.98399638383117805</v>
      </c>
      <c r="O435" s="7">
        <f t="shared" ca="1" si="215"/>
        <v>300.1188445424113</v>
      </c>
      <c r="P435" s="7">
        <f t="shared" ca="1" si="216"/>
        <v>23.436943505065326</v>
      </c>
      <c r="Q435" s="7">
        <f t="shared" ca="1" si="217"/>
        <v>23.435105843170444</v>
      </c>
      <c r="R435" s="7">
        <f t="shared" ca="1" si="218"/>
        <v>-57.695860806998645</v>
      </c>
      <c r="S435" s="7">
        <f t="shared" ca="1" si="219"/>
        <v>-20.121610319726052</v>
      </c>
      <c r="T435" s="7">
        <f t="shared" ca="1" si="220"/>
        <v>4.3018725358304144E-2</v>
      </c>
      <c r="U435" s="7">
        <f t="shared" ca="1" si="221"/>
        <v>-10.942171865741775</v>
      </c>
      <c r="V435" s="7" t="e">
        <f t="shared" ca="1" si="222"/>
        <v>#NUM!</v>
      </c>
      <c r="W435" s="23">
        <f t="shared" ca="1" si="223"/>
        <v>3.8154286017876238E-2</v>
      </c>
      <c r="X435" s="24" t="e">
        <f t="shared" ca="1" si="224"/>
        <v>#NUM!</v>
      </c>
      <c r="Y435" s="24" t="e">
        <f t="shared" ca="1" si="225"/>
        <v>#NUM!</v>
      </c>
      <c r="Z435" s="7" t="e">
        <f t="shared" ca="1" si="226"/>
        <v>#NUM!</v>
      </c>
      <c r="AA435" s="7">
        <f t="shared" ca="1" si="227"/>
        <v>665.05782813425822</v>
      </c>
      <c r="AB435" s="7">
        <f t="shared" ca="1" si="228"/>
        <v>-13.735542966435446</v>
      </c>
      <c r="AC435" s="7">
        <f t="shared" ca="1" si="229"/>
        <v>105.26055768973504</v>
      </c>
      <c r="AD435" s="7">
        <f t="shared" ca="1" si="230"/>
        <v>-15.260557689735037</v>
      </c>
      <c r="AE435" s="7">
        <f t="shared" ca="1" si="231"/>
        <v>2.1148757679309817E-2</v>
      </c>
      <c r="AF435" s="7">
        <f t="shared" ca="1" si="232"/>
        <v>-15.239408932055728</v>
      </c>
      <c r="AG435" s="7" t="e">
        <f ca="1">IF(AB435&gt;0,MOD(DEGREES(ACOS(((SIN(RADIANS(A435))*COS(RADIANS(AC435)))-SIN(RADIANS(S435)))/(COS(RADIANS(A435))*SIN(RADIANS(AC435)))))+180,360),MOD(540-DEGREES(ACOS(((SIN(RADIANS(A435))*COS(RADIANS(AC435)))-SIN(RADIANS(S435)))/(COS(RADIANS(#REF!))*SIN(RADIANS(AC435))))),360))</f>
        <v>#REF!</v>
      </c>
    </row>
    <row r="436" spans="1:33" x14ac:dyDescent="0.2">
      <c r="A436" s="12">
        <f t="shared" ca="1" si="202"/>
        <v>-17</v>
      </c>
      <c r="B436" s="12">
        <f t="shared" ca="1" si="203"/>
        <v>113</v>
      </c>
      <c r="C436" s="3">
        <f t="shared" ca="1" si="205"/>
        <v>-7</v>
      </c>
      <c r="D436" s="2">
        <f t="shared" ca="1" si="204"/>
        <v>36634</v>
      </c>
      <c r="E436" s="5">
        <v>0</v>
      </c>
      <c r="F436" s="7">
        <f t="shared" ca="1" si="206"/>
        <v>2451652.7916666665</v>
      </c>
      <c r="G436" s="7">
        <f t="shared" ca="1" si="207"/>
        <v>2.9511749942918945E-3</v>
      </c>
      <c r="H436" s="7">
        <f t="shared" ca="1" si="208"/>
        <v>26.711031700194724</v>
      </c>
      <c r="I436" s="7">
        <f t="shared" ca="1" si="209"/>
        <v>463.76860703276571</v>
      </c>
      <c r="J436" s="7">
        <f t="shared" ca="1" si="210"/>
        <v>1.6708509940353281E-2</v>
      </c>
      <c r="K436" s="7">
        <f t="shared" ca="1" si="211"/>
        <v>1.8501115623842137</v>
      </c>
      <c r="L436" s="7">
        <f t="shared" ca="1" si="212"/>
        <v>28.561143262578938</v>
      </c>
      <c r="M436" s="7">
        <f t="shared" ca="1" si="213"/>
        <v>465.61871859514991</v>
      </c>
      <c r="N436" s="7">
        <f t="shared" ca="1" si="214"/>
        <v>1.0042394213381436</v>
      </c>
      <c r="O436" s="7">
        <f t="shared" ca="1" si="215"/>
        <v>28.551286079660191</v>
      </c>
      <c r="P436" s="7">
        <f t="shared" ca="1" si="216"/>
        <v>23.439252733538208</v>
      </c>
      <c r="Q436" s="7">
        <f t="shared" ca="1" si="217"/>
        <v>23.437998666774863</v>
      </c>
      <c r="R436" s="7">
        <f t="shared" ca="1" si="218"/>
        <v>26.529327237027761</v>
      </c>
      <c r="S436" s="7">
        <f t="shared" ca="1" si="219"/>
        <v>10.958958269343434</v>
      </c>
      <c r="T436" s="7">
        <f t="shared" ca="1" si="220"/>
        <v>4.3029648562057141E-2</v>
      </c>
      <c r="U436" s="7">
        <f t="shared" ca="1" si="221"/>
        <v>0.6962240636118564</v>
      </c>
      <c r="V436" s="7">
        <f t="shared" ca="1" si="222"/>
        <v>87.494456591917356</v>
      </c>
      <c r="W436" s="23">
        <f t="shared" ca="1" si="223"/>
        <v>-0.10603904448861934</v>
      </c>
      <c r="X436" s="24">
        <f t="shared" ca="1" si="224"/>
        <v>-0.3490792016883898</v>
      </c>
      <c r="Y436" s="24">
        <f t="shared" ca="1" si="225"/>
        <v>0.13700111271115109</v>
      </c>
      <c r="Z436" s="7">
        <f t="shared" ca="1" si="226"/>
        <v>699.95565273533884</v>
      </c>
      <c r="AA436" s="7">
        <f t="shared" ca="1" si="227"/>
        <v>872.69622406361191</v>
      </c>
      <c r="AB436" s="7">
        <f t="shared" ca="1" si="228"/>
        <v>38.174056015902977</v>
      </c>
      <c r="AC436" s="7">
        <f t="shared" ca="1" si="229"/>
        <v>46.961082391721135</v>
      </c>
      <c r="AD436" s="7">
        <f t="shared" ca="1" si="230"/>
        <v>43.038917608278865</v>
      </c>
      <c r="AE436" s="7">
        <f t="shared" ca="1" si="231"/>
        <v>1.7259440768648486E-2</v>
      </c>
      <c r="AF436" s="7">
        <f t="shared" ca="1" si="232"/>
        <v>43.056177049047513</v>
      </c>
      <c r="AG436" s="7">
        <f ca="1">IF(AB436&gt;0,MOD(DEGREES(ACOS(((SIN(RADIANS(A436))*COS(RADIANS(AC436)))-SIN(RADIANS(S436)))/(COS(RADIANS(A436))*SIN(RADIANS(AC436)))))+180,360),MOD(540-DEGREES(ACOS(((SIN(RADIANS(A436))*COS(RADIANS(AC436)))-SIN(RADIANS(S436)))/(COS(RADIANS(#REF!))*SIN(RADIANS(AC436))))),360))</f>
        <v>303.88122868983862</v>
      </c>
    </row>
    <row r="437" spans="1:33" x14ac:dyDescent="0.2">
      <c r="A437" s="12">
        <f t="shared" ca="1" si="202"/>
        <v>-60</v>
      </c>
      <c r="B437" s="12">
        <f t="shared" ca="1" si="203"/>
        <v>165</v>
      </c>
      <c r="C437" s="3">
        <f t="shared" ca="1" si="205"/>
        <v>9</v>
      </c>
      <c r="D437" s="2">
        <f t="shared" ca="1" si="204"/>
        <v>37160</v>
      </c>
      <c r="E437" s="5">
        <v>0</v>
      </c>
      <c r="F437" s="7">
        <f t="shared" ca="1" si="206"/>
        <v>2452178.125</v>
      </c>
      <c r="G437" s="7">
        <f t="shared" ca="1" si="207"/>
        <v>1.7334017796030117E-2</v>
      </c>
      <c r="H437" s="7">
        <f t="shared" ca="1" si="208"/>
        <v>184.50444499510593</v>
      </c>
      <c r="I437" s="7">
        <f t="shared" ca="1" si="209"/>
        <v>981.53728832086131</v>
      </c>
      <c r="J437" s="7">
        <f t="shared" ca="1" si="210"/>
        <v>1.6707905291824591E-2</v>
      </c>
      <c r="K437" s="7">
        <f t="shared" ca="1" si="211"/>
        <v>-1.8875918546030757</v>
      </c>
      <c r="L437" s="7">
        <f t="shared" ca="1" si="212"/>
        <v>182.61685314050285</v>
      </c>
      <c r="M437" s="7">
        <f t="shared" ca="1" si="213"/>
        <v>979.64969646625821</v>
      </c>
      <c r="N437" s="7">
        <f t="shared" ca="1" si="214"/>
        <v>1.0027319062117033</v>
      </c>
      <c r="O437" s="7">
        <f t="shared" ca="1" si="215"/>
        <v>182.60638480843949</v>
      </c>
      <c r="P437" s="7">
        <f t="shared" ca="1" si="216"/>
        <v>23.439065696608068</v>
      </c>
      <c r="Q437" s="7">
        <f t="shared" ca="1" si="217"/>
        <v>23.438998073847149</v>
      </c>
      <c r="R437" s="7">
        <f t="shared" ca="1" si="218"/>
        <v>-177.60842245981348</v>
      </c>
      <c r="S437" s="7">
        <f t="shared" ca="1" si="219"/>
        <v>-1.0364471036915419</v>
      </c>
      <c r="T437" s="7">
        <f t="shared" ca="1" si="220"/>
        <v>4.3033422638108519E-2</v>
      </c>
      <c r="U437" s="7">
        <f t="shared" ca="1" si="221"/>
        <v>8.3864753273525281</v>
      </c>
      <c r="V437" s="7">
        <f t="shared" ca="1" si="222"/>
        <v>93.46369812504858</v>
      </c>
      <c r="W437" s="23">
        <f t="shared" ca="1" si="223"/>
        <v>0.41084272546711631</v>
      </c>
      <c r="X437" s="24">
        <f t="shared" ca="1" si="224"/>
        <v>0.15122134178642582</v>
      </c>
      <c r="Y437" s="24">
        <f t="shared" ca="1" si="225"/>
        <v>0.67046410914780674</v>
      </c>
      <c r="Z437" s="7">
        <f t="shared" ca="1" si="226"/>
        <v>747.70958500038864</v>
      </c>
      <c r="AA437" s="7">
        <f t="shared" ca="1" si="227"/>
        <v>128.38647532735251</v>
      </c>
      <c r="AB437" s="7">
        <f t="shared" ca="1" si="228"/>
        <v>-147.90338116816187</v>
      </c>
      <c r="AC437" s="7">
        <f t="shared" ca="1" si="229"/>
        <v>114.06936337430128</v>
      </c>
      <c r="AD437" s="7">
        <f t="shared" ca="1" si="230"/>
        <v>-24.069363374301275</v>
      </c>
      <c r="AE437" s="7">
        <f t="shared" ca="1" si="231"/>
        <v>1.291752291481899E-2</v>
      </c>
      <c r="AF437" s="7">
        <f t="shared" ca="1" si="232"/>
        <v>-24.056445851386457</v>
      </c>
      <c r="AG437" s="7" t="e">
        <f ca="1">IF(AB437&gt;0,MOD(DEGREES(ACOS(((SIN(RADIANS(A437))*COS(RADIANS(AC437)))-SIN(RADIANS(S437)))/(COS(RADIANS(A437))*SIN(RADIANS(AC437)))))+180,360),MOD(540-DEGREES(ACOS(((SIN(RADIANS(A437))*COS(RADIANS(AC437)))-SIN(RADIANS(S437)))/(COS(RADIANS(#REF!))*SIN(RADIANS(AC437))))),360))</f>
        <v>#REF!</v>
      </c>
    </row>
    <row r="438" spans="1:33" x14ac:dyDescent="0.2">
      <c r="A438" s="12">
        <f t="shared" ca="1" si="202"/>
        <v>25</v>
      </c>
      <c r="B438" s="12">
        <f t="shared" ca="1" si="203"/>
        <v>171</v>
      </c>
      <c r="C438" s="3">
        <f t="shared" ca="1" si="205"/>
        <v>-9</v>
      </c>
      <c r="D438" s="2">
        <f t="shared" ca="1" si="204"/>
        <v>36932</v>
      </c>
      <c r="E438" s="5">
        <v>0</v>
      </c>
      <c r="F438" s="7">
        <f t="shared" ca="1" si="206"/>
        <v>2451950.875</v>
      </c>
      <c r="G438" s="7">
        <f t="shared" ca="1" si="207"/>
        <v>1.1112251882272417E-2</v>
      </c>
      <c r="H438" s="7">
        <f t="shared" ca="1" si="208"/>
        <v>320.51608234411333</v>
      </c>
      <c r="I438" s="7">
        <f t="shared" ca="1" si="209"/>
        <v>757.55962432609272</v>
      </c>
      <c r="J438" s="7">
        <f t="shared" ca="1" si="210"/>
        <v>1.6708166858622437E-2</v>
      </c>
      <c r="K438" s="7">
        <f t="shared" ca="1" si="211"/>
        <v>1.1866713276253988</v>
      </c>
      <c r="L438" s="7">
        <f t="shared" ca="1" si="212"/>
        <v>321.70275367173872</v>
      </c>
      <c r="M438" s="7">
        <f t="shared" ca="1" si="213"/>
        <v>758.74629565371811</v>
      </c>
      <c r="N438" s="7">
        <f t="shared" ca="1" si="214"/>
        <v>0.98686194224278434</v>
      </c>
      <c r="O438" s="7">
        <f t="shared" ca="1" si="215"/>
        <v>321.69241666812718</v>
      </c>
      <c r="P438" s="7">
        <f t="shared" ca="1" si="216"/>
        <v>23.439146605516047</v>
      </c>
      <c r="Q438" s="7">
        <f t="shared" ca="1" si="217"/>
        <v>23.438546926531703</v>
      </c>
      <c r="R438" s="7">
        <f t="shared" ca="1" si="218"/>
        <v>-35.934034516979231</v>
      </c>
      <c r="S438" s="7">
        <f t="shared" ca="1" si="219"/>
        <v>-14.274508795320738</v>
      </c>
      <c r="T438" s="7">
        <f t="shared" ca="1" si="220"/>
        <v>4.3031718941490493E-2</v>
      </c>
      <c r="U438" s="7">
        <f t="shared" ca="1" si="221"/>
        <v>-14.269081942637326</v>
      </c>
      <c r="V438" s="7">
        <f t="shared" ca="1" si="222"/>
        <v>84.140616055659606</v>
      </c>
      <c r="W438" s="23">
        <f t="shared" ca="1" si="223"/>
        <v>-0.34009091531761293</v>
      </c>
      <c r="X438" s="24">
        <f t="shared" ca="1" si="224"/>
        <v>-0.57381484880555633</v>
      </c>
      <c r="Y438" s="24">
        <f t="shared" ca="1" si="225"/>
        <v>-0.10636698182966958</v>
      </c>
      <c r="Z438" s="7">
        <f t="shared" ca="1" si="226"/>
        <v>673.12492844527685</v>
      </c>
      <c r="AA438" s="7">
        <f t="shared" ca="1" si="227"/>
        <v>1209.7309180573627</v>
      </c>
      <c r="AB438" s="7">
        <f t="shared" ca="1" si="228"/>
        <v>122.43272951434068</v>
      </c>
      <c r="AC438" s="7">
        <f t="shared" ca="1" si="229"/>
        <v>125.11771931143515</v>
      </c>
      <c r="AD438" s="7">
        <f t="shared" ca="1" si="230"/>
        <v>-35.117719311435152</v>
      </c>
      <c r="AE438" s="7">
        <f t="shared" ca="1" si="231"/>
        <v>8.2044848909721343E-3</v>
      </c>
      <c r="AF438" s="7">
        <f t="shared" ca="1" si="232"/>
        <v>-35.109514826544178</v>
      </c>
      <c r="AG438" s="7">
        <f ca="1">IF(AB438&gt;0,MOD(DEGREES(ACOS(((SIN(RADIANS(A438))*COS(RADIANS(AC438)))-SIN(RADIANS(S438)))/(COS(RADIANS(A438))*SIN(RADIANS(AC438)))))+180,360),MOD(540-DEGREES(ACOS(((SIN(RADIANS(A438))*COS(RADIANS(AC438)))-SIN(RADIANS(S438)))/(COS(RADIANS(#REF!))*SIN(RADIANS(AC438))))),360))</f>
        <v>269.73310810279281</v>
      </c>
    </row>
    <row r="439" spans="1:33" x14ac:dyDescent="0.2">
      <c r="A439" s="12">
        <f t="shared" ca="1" si="202"/>
        <v>-14</v>
      </c>
      <c r="B439" s="12">
        <f t="shared" ca="1" si="203"/>
        <v>157</v>
      </c>
      <c r="C439" s="3">
        <f t="shared" ca="1" si="205"/>
        <v>3</v>
      </c>
      <c r="D439" s="2">
        <f t="shared" ca="1" si="204"/>
        <v>42117</v>
      </c>
      <c r="E439" s="5">
        <v>0</v>
      </c>
      <c r="F439" s="7">
        <f t="shared" ca="1" si="206"/>
        <v>2457135.375</v>
      </c>
      <c r="G439" s="7">
        <f t="shared" ca="1" si="207"/>
        <v>0.15305612594113621</v>
      </c>
      <c r="H439" s="7">
        <f t="shared" ca="1" si="208"/>
        <v>30.604828181153607</v>
      </c>
      <c r="I439" s="7">
        <f t="shared" ca="1" si="209"/>
        <v>5867.4042813469323</v>
      </c>
      <c r="J439" s="7">
        <f t="shared" ca="1" si="210"/>
        <v>1.67021970115371E-2</v>
      </c>
      <c r="K439" s="7">
        <f t="shared" ca="1" si="211"/>
        <v>1.8146628389465747</v>
      </c>
      <c r="L439" s="7">
        <f t="shared" ca="1" si="212"/>
        <v>32.419491020100182</v>
      </c>
      <c r="M439" s="7">
        <f t="shared" ca="1" si="213"/>
        <v>5869.2189441858791</v>
      </c>
      <c r="N439" s="7">
        <f t="shared" ca="1" si="214"/>
        <v>1.0052489234033988</v>
      </c>
      <c r="O439" s="7">
        <f t="shared" ca="1" si="215"/>
        <v>32.414549488503312</v>
      </c>
      <c r="P439" s="7">
        <f t="shared" ca="1" si="216"/>
        <v>23.437300741706437</v>
      </c>
      <c r="Q439" s="7">
        <f t="shared" ca="1" si="217"/>
        <v>23.434772319950639</v>
      </c>
      <c r="R439" s="7">
        <f t="shared" ca="1" si="218"/>
        <v>30.22501815760365</v>
      </c>
      <c r="S439" s="7">
        <f t="shared" ca="1" si="219"/>
        <v>12.309134370166898</v>
      </c>
      <c r="T439" s="7">
        <f t="shared" ca="1" si="220"/>
        <v>4.3017466082449198E-2</v>
      </c>
      <c r="U439" s="7">
        <f t="shared" ca="1" si="221"/>
        <v>1.5042796258201943</v>
      </c>
      <c r="V439" s="7">
        <f t="shared" ca="1" si="222"/>
        <v>87.760984372065352</v>
      </c>
      <c r="W439" s="23">
        <f t="shared" ca="1" si="223"/>
        <v>0.18784425025984711</v>
      </c>
      <c r="X439" s="24">
        <f t="shared" ca="1" si="224"/>
        <v>-5.5936261884778876E-2</v>
      </c>
      <c r="Y439" s="24">
        <f t="shared" ca="1" si="225"/>
        <v>0.43162476240447312</v>
      </c>
      <c r="Z439" s="7">
        <f t="shared" ca="1" si="226"/>
        <v>702.08787497652281</v>
      </c>
      <c r="AA439" s="7">
        <f t="shared" ca="1" si="227"/>
        <v>449.50427962582023</v>
      </c>
      <c r="AB439" s="7">
        <f t="shared" ca="1" si="228"/>
        <v>-67.623930093544942</v>
      </c>
      <c r="AC439" s="7">
        <f t="shared" ca="1" si="229"/>
        <v>71.982318008567631</v>
      </c>
      <c r="AD439" s="7">
        <f t="shared" ca="1" si="230"/>
        <v>18.017681991432369</v>
      </c>
      <c r="AE439" s="7">
        <f t="shared" ca="1" si="231"/>
        <v>4.9059779639220986E-2</v>
      </c>
      <c r="AF439" s="7">
        <f t="shared" ca="1" si="232"/>
        <v>18.066741771071591</v>
      </c>
      <c r="AG439" s="7" t="e">
        <f ca="1">IF(AB439&gt;0,MOD(DEGREES(ACOS(((SIN(RADIANS(A439))*COS(RADIANS(AC439)))-SIN(RADIANS(S439)))/(COS(RADIANS(A439))*SIN(RADIANS(AC439)))))+180,360),MOD(540-DEGREES(ACOS(((SIN(RADIANS(A439))*COS(RADIANS(AC439)))-SIN(RADIANS(S439)))/(COS(RADIANS(#REF!))*SIN(RADIANS(AC439))))),360))</f>
        <v>#REF!</v>
      </c>
    </row>
    <row r="440" spans="1:33" x14ac:dyDescent="0.2">
      <c r="A440" s="12">
        <f t="shared" ca="1" si="202"/>
        <v>-47</v>
      </c>
      <c r="B440" s="12">
        <f t="shared" ca="1" si="203"/>
        <v>41</v>
      </c>
      <c r="C440" s="3">
        <f t="shared" ca="1" si="205"/>
        <v>-10</v>
      </c>
      <c r="D440" s="2">
        <f t="shared" ca="1" si="204"/>
        <v>39582</v>
      </c>
      <c r="E440" s="5">
        <v>0</v>
      </c>
      <c r="F440" s="7">
        <f t="shared" ca="1" si="206"/>
        <v>2454600.9166666665</v>
      </c>
      <c r="G440" s="7">
        <f t="shared" ca="1" si="207"/>
        <v>8.366643851243015E-2</v>
      </c>
      <c r="H440" s="7">
        <f t="shared" ca="1" si="208"/>
        <v>52.522657504267499</v>
      </c>
      <c r="I440" s="7">
        <f t="shared" ca="1" si="209"/>
        <v>3369.4414365182542</v>
      </c>
      <c r="J440" s="7">
        <f t="shared" ca="1" si="210"/>
        <v>1.6705116027015011E-2</v>
      </c>
      <c r="K440" s="7">
        <f t="shared" ca="1" si="211"/>
        <v>1.4588142404003805</v>
      </c>
      <c r="L440" s="7">
        <f t="shared" ca="1" si="212"/>
        <v>53.981471744667878</v>
      </c>
      <c r="M440" s="7">
        <f t="shared" ca="1" si="213"/>
        <v>3370.9002507586547</v>
      </c>
      <c r="N440" s="7">
        <f t="shared" ca="1" si="214"/>
        <v>1.0107774121059343</v>
      </c>
      <c r="O440" s="7">
        <f t="shared" ca="1" si="215"/>
        <v>53.978643892973061</v>
      </c>
      <c r="P440" s="7">
        <f t="shared" ca="1" si="216"/>
        <v>23.438203097948005</v>
      </c>
      <c r="Q440" s="7">
        <f t="shared" ca="1" si="217"/>
        <v>23.440253444677165</v>
      </c>
      <c r="R440" s="7">
        <f t="shared" ca="1" si="218"/>
        <v>51.602679439842341</v>
      </c>
      <c r="S440" s="7">
        <f t="shared" ca="1" si="219"/>
        <v>18.767808525043659</v>
      </c>
      <c r="T440" s="7">
        <f t="shared" ca="1" si="220"/>
        <v>4.3038163567836157E-2</v>
      </c>
      <c r="U440" s="7">
        <f t="shared" ca="1" si="221"/>
        <v>3.6648879162801169</v>
      </c>
      <c r="V440" s="7">
        <f t="shared" ca="1" si="222"/>
        <v>70.008670588729828</v>
      </c>
      <c r="W440" s="23">
        <f t="shared" ca="1" si="223"/>
        <v>-3.3100616608527859E-2</v>
      </c>
      <c r="X440" s="24">
        <f t="shared" ca="1" si="224"/>
        <v>-0.22756914602166628</v>
      </c>
      <c r="Y440" s="24">
        <f t="shared" ca="1" si="225"/>
        <v>0.16136791280461055</v>
      </c>
      <c r="Z440" s="7">
        <f t="shared" ca="1" si="226"/>
        <v>560.06936470983862</v>
      </c>
      <c r="AA440" s="7">
        <f t="shared" ca="1" si="227"/>
        <v>767.66488791628012</v>
      </c>
      <c r="AB440" s="7">
        <f t="shared" ca="1" si="228"/>
        <v>11.916221979070031</v>
      </c>
      <c r="AC440" s="7">
        <f t="shared" ca="1" si="229"/>
        <v>66.639182355470211</v>
      </c>
      <c r="AD440" s="7">
        <f t="shared" ca="1" si="230"/>
        <v>23.360817644529789</v>
      </c>
      <c r="AE440" s="7">
        <f t="shared" ca="1" si="231"/>
        <v>3.7125141594961782E-2</v>
      </c>
      <c r="AF440" s="7">
        <f t="shared" ca="1" si="232"/>
        <v>23.397942786124752</v>
      </c>
      <c r="AG440" s="7">
        <f ca="1">IF(AB440&gt;0,MOD(DEGREES(ACOS(((SIN(RADIANS(A440))*COS(RADIANS(AC440)))-SIN(RADIANS(S440)))/(COS(RADIANS(A440))*SIN(RADIANS(AC440)))))+180,360),MOD(540-DEGREES(ACOS(((SIN(RADIANS(A440))*COS(RADIANS(AC440)))-SIN(RADIANS(S440)))/(COS(RADIANS(#REF!))*SIN(RADIANS(AC440))))),360))</f>
        <v>347.70413834531109</v>
      </c>
    </row>
    <row r="441" spans="1:33" x14ac:dyDescent="0.2">
      <c r="A441" s="12">
        <f t="shared" ca="1" si="202"/>
        <v>56</v>
      </c>
      <c r="B441" s="12">
        <f t="shared" ca="1" si="203"/>
        <v>-177</v>
      </c>
      <c r="C441" s="3">
        <f t="shared" ca="1" si="205"/>
        <v>-5</v>
      </c>
      <c r="D441" s="2">
        <f t="shared" ca="1" si="204"/>
        <v>39803</v>
      </c>
      <c r="E441" s="5">
        <v>0</v>
      </c>
      <c r="F441" s="7">
        <f t="shared" ca="1" si="206"/>
        <v>2454821.7083333335</v>
      </c>
      <c r="G441" s="7">
        <f t="shared" ca="1" si="207"/>
        <v>8.9711384896194069E-2</v>
      </c>
      <c r="H441" s="7">
        <f t="shared" ca="1" si="208"/>
        <v>270.1453812186146</v>
      </c>
      <c r="I441" s="7">
        <f t="shared" ca="1" si="209"/>
        <v>3587.0537652266389</v>
      </c>
      <c r="J441" s="7">
        <f t="shared" ca="1" si="210"/>
        <v>1.6704861782814721E-2</v>
      </c>
      <c r="K441" s="7">
        <f t="shared" ca="1" si="211"/>
        <v>-0.43775202971115679</v>
      </c>
      <c r="L441" s="7">
        <f t="shared" ca="1" si="212"/>
        <v>269.70762918890347</v>
      </c>
      <c r="M441" s="7">
        <f t="shared" ca="1" si="213"/>
        <v>3586.6160131969277</v>
      </c>
      <c r="N441" s="7">
        <f t="shared" ca="1" si="214"/>
        <v>0.9837351206702678</v>
      </c>
      <c r="O441" s="7">
        <f t="shared" ca="1" si="215"/>
        <v>269.70551776065281</v>
      </c>
      <c r="P441" s="7">
        <f t="shared" ca="1" si="216"/>
        <v>23.438124488354635</v>
      </c>
      <c r="Q441" s="7">
        <f t="shared" ca="1" si="217"/>
        <v>23.439821664918462</v>
      </c>
      <c r="R441" s="7">
        <f t="shared" ca="1" si="218"/>
        <v>-90.320968601297338</v>
      </c>
      <c r="S441" s="7">
        <f t="shared" ca="1" si="219"/>
        <v>-23.439493556505511</v>
      </c>
      <c r="T441" s="7">
        <f t="shared" ca="1" si="220"/>
        <v>4.3036532912189895E-2</v>
      </c>
      <c r="U441" s="7">
        <f t="shared" ca="1" si="221"/>
        <v>1.8457890929814591</v>
      </c>
      <c r="V441" s="7">
        <f t="shared" ca="1" si="222"/>
        <v>52.088873890574341</v>
      </c>
      <c r="W441" s="23">
        <f t="shared" ca="1" si="223"/>
        <v>0.78205153535209615</v>
      </c>
      <c r="X441" s="24">
        <f t="shared" ca="1" si="224"/>
        <v>0.63736021898938966</v>
      </c>
      <c r="Y441" s="24">
        <f t="shared" ca="1" si="225"/>
        <v>0.92674285171480264</v>
      </c>
      <c r="Z441" s="7">
        <f t="shared" ca="1" si="226"/>
        <v>416.71099112459473</v>
      </c>
      <c r="AA441" s="7">
        <f t="shared" ca="1" si="227"/>
        <v>1033.8457890929815</v>
      </c>
      <c r="AB441" s="7">
        <f t="shared" ca="1" si="228"/>
        <v>78.461447273245369</v>
      </c>
      <c r="AC441" s="7">
        <f t="shared" ca="1" si="229"/>
        <v>103.12940752701753</v>
      </c>
      <c r="AD441" s="7">
        <f t="shared" ca="1" si="230"/>
        <v>-13.129407527017534</v>
      </c>
      <c r="AE441" s="7">
        <f t="shared" ca="1" si="231"/>
        <v>2.4737575194478962E-2</v>
      </c>
      <c r="AF441" s="7">
        <f t="shared" ca="1" si="232"/>
        <v>-13.104669951823055</v>
      </c>
      <c r="AG441" s="7">
        <f ca="1">IF(AB441&gt;0,MOD(DEGREES(ACOS(((SIN(RADIANS(A441))*COS(RADIANS(AC441)))-SIN(RADIANS(S441)))/(COS(RADIANS(A441))*SIN(RADIANS(AC441)))))+180,360),MOD(540-DEGREES(ACOS(((SIN(RADIANS(A441))*COS(RADIANS(AC441)))-SIN(RADIANS(S441)))/(COS(RADIANS(#REF!))*SIN(RADIANS(AC441))))),360))</f>
        <v>247.37882571265447</v>
      </c>
    </row>
    <row r="442" spans="1:33" x14ac:dyDescent="0.2">
      <c r="A442" s="12">
        <f t="shared" ca="1" si="202"/>
        <v>15</v>
      </c>
      <c r="B442" s="12">
        <f t="shared" ca="1" si="203"/>
        <v>9</v>
      </c>
      <c r="C442" s="3">
        <f t="shared" ca="1" si="205"/>
        <v>-8</v>
      </c>
      <c r="D442" s="2">
        <f t="shared" ca="1" si="204"/>
        <v>39305</v>
      </c>
      <c r="E442" s="5">
        <v>0</v>
      </c>
      <c r="F442" s="7">
        <f t="shared" ca="1" si="206"/>
        <v>2454323.8333333335</v>
      </c>
      <c r="G442" s="7">
        <f t="shared" ca="1" si="207"/>
        <v>7.6080310289760131E-2</v>
      </c>
      <c r="H442" s="7">
        <f t="shared" ca="1" si="208"/>
        <v>139.41620109162159</v>
      </c>
      <c r="I442" s="7">
        <f t="shared" ca="1" si="209"/>
        <v>3096.3480253102312</v>
      </c>
      <c r="J442" s="7">
        <f t="shared" ca="1" si="210"/>
        <v>1.6705435078629684E-2</v>
      </c>
      <c r="K442" s="7">
        <f t="shared" ca="1" si="211"/>
        <v>-1.1157377269437705</v>
      </c>
      <c r="L442" s="7">
        <f t="shared" ca="1" si="212"/>
        <v>138.30046336467782</v>
      </c>
      <c r="M442" s="7">
        <f t="shared" ca="1" si="213"/>
        <v>3095.2322875832874</v>
      </c>
      <c r="N442" s="7">
        <f t="shared" ca="1" si="214"/>
        <v>1.0135522028590376</v>
      </c>
      <c r="O442" s="7">
        <f t="shared" ca="1" si="215"/>
        <v>138.29657246386441</v>
      </c>
      <c r="P442" s="7">
        <f t="shared" ca="1" si="216"/>
        <v>23.438301749349201</v>
      </c>
      <c r="Q442" s="7">
        <f t="shared" ca="1" si="217"/>
        <v>23.440673500109163</v>
      </c>
      <c r="R442" s="7">
        <f t="shared" ca="1" si="218"/>
        <v>140.73274426659094</v>
      </c>
      <c r="S442" s="7">
        <f t="shared" ca="1" si="219"/>
        <v>15.345915057890604</v>
      </c>
      <c r="T442" s="7">
        <f t="shared" ca="1" si="220"/>
        <v>4.303974997758498E-2</v>
      </c>
      <c r="U442" s="7">
        <f t="shared" ca="1" si="221"/>
        <v>-5.2805750626877783</v>
      </c>
      <c r="V442" s="7">
        <f t="shared" ca="1" si="222"/>
        <v>95.114182831910753</v>
      </c>
      <c r="W442" s="23">
        <f t="shared" ca="1" si="223"/>
        <v>0.14533373268242211</v>
      </c>
      <c r="X442" s="24">
        <f t="shared" ca="1" si="224"/>
        <v>-0.11887233073955222</v>
      </c>
      <c r="Y442" s="24">
        <f t="shared" ca="1" si="225"/>
        <v>0.40953979610439645</v>
      </c>
      <c r="Z442" s="7">
        <f t="shared" ca="1" si="226"/>
        <v>760.91346265528603</v>
      </c>
      <c r="AA442" s="7">
        <f t="shared" ca="1" si="227"/>
        <v>510.71942493731223</v>
      </c>
      <c r="AB442" s="7">
        <f t="shared" ca="1" si="228"/>
        <v>-52.320143765671943</v>
      </c>
      <c r="AC442" s="7">
        <f t="shared" ca="1" si="229"/>
        <v>50.367171841710437</v>
      </c>
      <c r="AD442" s="7">
        <f t="shared" ca="1" si="230"/>
        <v>39.632828158289563</v>
      </c>
      <c r="AE442" s="7">
        <f t="shared" ca="1" si="231"/>
        <v>1.945166011964437E-2</v>
      </c>
      <c r="AF442" s="7">
        <f t="shared" ca="1" si="232"/>
        <v>39.652279818409205</v>
      </c>
      <c r="AG442" s="7" t="e">
        <f ca="1">IF(AB442&gt;0,MOD(DEGREES(ACOS(((SIN(RADIANS(A442))*COS(RADIANS(AC442)))-SIN(RADIANS(S442)))/(COS(RADIANS(A442))*SIN(RADIANS(AC442)))))+180,360),MOD(540-DEGREES(ACOS(((SIN(RADIANS(A442))*COS(RADIANS(AC442)))-SIN(RADIANS(S442)))/(COS(RADIANS(#REF!))*SIN(RADIANS(AC442))))),360))</f>
        <v>#REF!</v>
      </c>
    </row>
    <row r="443" spans="1:33" x14ac:dyDescent="0.2">
      <c r="A443" s="12">
        <f t="shared" ca="1" si="202"/>
        <v>17</v>
      </c>
      <c r="B443" s="12">
        <f t="shared" ca="1" si="203"/>
        <v>114</v>
      </c>
      <c r="C443" s="3">
        <f t="shared" ca="1" si="205"/>
        <v>-2</v>
      </c>
      <c r="D443" s="2">
        <f t="shared" ca="1" si="204"/>
        <v>37416</v>
      </c>
      <c r="E443" s="5">
        <v>0</v>
      </c>
      <c r="F443" s="7">
        <f t="shared" ca="1" si="206"/>
        <v>2452434.5833333335</v>
      </c>
      <c r="G443" s="7">
        <f t="shared" ca="1" si="207"/>
        <v>2.43554642938669E-2</v>
      </c>
      <c r="H443" s="7">
        <f t="shared" ca="1" si="208"/>
        <v>77.281924326140597</v>
      </c>
      <c r="I443" s="7">
        <f t="shared" ca="1" si="209"/>
        <v>1234.3026938600408</v>
      </c>
      <c r="J443" s="7">
        <f t="shared" ca="1" si="210"/>
        <v>1.670761009419048E-2</v>
      </c>
      <c r="K443" s="7">
        <f t="shared" ca="1" si="211"/>
        <v>0.81481241404554616</v>
      </c>
      <c r="L443" s="7">
        <f t="shared" ca="1" si="212"/>
        <v>78.096736740186145</v>
      </c>
      <c r="M443" s="7">
        <f t="shared" ca="1" si="213"/>
        <v>1235.1175062740863</v>
      </c>
      <c r="N443" s="7">
        <f t="shared" ca="1" si="214"/>
        <v>1.0151075400858691</v>
      </c>
      <c r="O443" s="7">
        <f t="shared" ca="1" si="215"/>
        <v>78.086372356160595</v>
      </c>
      <c r="P443" s="7">
        <f t="shared" ca="1" si="216"/>
        <v>23.438974388504249</v>
      </c>
      <c r="Q443" s="7">
        <f t="shared" ca="1" si="217"/>
        <v>23.439509560639863</v>
      </c>
      <c r="R443" s="7">
        <f t="shared" ca="1" si="218"/>
        <v>77.049551665810966</v>
      </c>
      <c r="S443" s="7">
        <f t="shared" ca="1" si="219"/>
        <v>22.905502986812373</v>
      </c>
      <c r="T443" s="7">
        <f t="shared" ca="1" si="220"/>
        <v>4.3035354242733824E-2</v>
      </c>
      <c r="U443" s="7">
        <f t="shared" ca="1" si="221"/>
        <v>0.88448815685770343</v>
      </c>
      <c r="V443" s="7">
        <f t="shared" ca="1" si="222"/>
        <v>98.376890189106447</v>
      </c>
      <c r="W443" s="23">
        <f t="shared" ca="1" si="223"/>
        <v>9.9385772113293275E-2</v>
      </c>
      <c r="X443" s="24">
        <f t="shared" ca="1" si="224"/>
        <v>-0.1738833673008913</v>
      </c>
      <c r="Y443" s="24">
        <f t="shared" ca="1" si="225"/>
        <v>0.37265491152747787</v>
      </c>
      <c r="Z443" s="7">
        <f t="shared" ca="1" si="226"/>
        <v>787.01512151285158</v>
      </c>
      <c r="AA443" s="7">
        <f t="shared" ca="1" si="227"/>
        <v>576.88448815685774</v>
      </c>
      <c r="AB443" s="7">
        <f t="shared" ca="1" si="228"/>
        <v>-35.778877960785564</v>
      </c>
      <c r="AC443" s="7">
        <f t="shared" ca="1" si="229"/>
        <v>34.060228153247962</v>
      </c>
      <c r="AD443" s="7">
        <f t="shared" ca="1" si="230"/>
        <v>55.939771846752038</v>
      </c>
      <c r="AE443" s="7">
        <f t="shared" ca="1" si="231"/>
        <v>1.0904514405134015E-2</v>
      </c>
      <c r="AF443" s="7">
        <f t="shared" ca="1" si="232"/>
        <v>55.950676361157171</v>
      </c>
      <c r="AG443" s="7" t="e">
        <f ca="1">IF(AB443&gt;0,MOD(DEGREES(ACOS(((SIN(RADIANS(A443))*COS(RADIANS(AC443)))-SIN(RADIANS(S443)))/(COS(RADIANS(A443))*SIN(RADIANS(AC443)))))+180,360),MOD(540-DEGREES(ACOS(((SIN(RADIANS(A443))*COS(RADIANS(AC443)))-SIN(RADIANS(S443)))/(COS(RADIANS(#REF!))*SIN(RADIANS(AC443))))),360))</f>
        <v>#REF!</v>
      </c>
    </row>
    <row r="444" spans="1:33" x14ac:dyDescent="0.2">
      <c r="A444" s="12">
        <f t="shared" ca="1" si="202"/>
        <v>-80</v>
      </c>
      <c r="B444" s="12">
        <f t="shared" ca="1" si="203"/>
        <v>-118</v>
      </c>
      <c r="C444" s="3">
        <f t="shared" ca="1" si="205"/>
        <v>12</v>
      </c>
      <c r="D444" s="2">
        <f t="shared" ca="1" si="204"/>
        <v>38594</v>
      </c>
      <c r="E444" s="5">
        <v>0</v>
      </c>
      <c r="F444" s="7">
        <f t="shared" ca="1" si="206"/>
        <v>2453612</v>
      </c>
      <c r="G444" s="7">
        <f t="shared" ca="1" si="207"/>
        <v>5.6591375770020533E-2</v>
      </c>
      <c r="H444" s="7">
        <f t="shared" ca="1" si="208"/>
        <v>157.79955443057133</v>
      </c>
      <c r="I444" s="7">
        <f t="shared" ca="1" si="209"/>
        <v>2394.7648918330196</v>
      </c>
      <c r="J444" s="7">
        <f t="shared" ca="1" si="210"/>
        <v>1.6706254662569385E-2</v>
      </c>
      <c r="K444" s="7">
        <f t="shared" ca="1" si="211"/>
        <v>-1.5448488672280003</v>
      </c>
      <c r="L444" s="7">
        <f t="shared" ca="1" si="212"/>
        <v>156.25470556334332</v>
      </c>
      <c r="M444" s="7">
        <f t="shared" ca="1" si="213"/>
        <v>2393.2200429657914</v>
      </c>
      <c r="N444" s="7">
        <f t="shared" ca="1" si="214"/>
        <v>1.0098229358574273</v>
      </c>
      <c r="O444" s="7">
        <f t="shared" ca="1" si="215"/>
        <v>156.24773136547077</v>
      </c>
      <c r="P444" s="7">
        <f t="shared" ca="1" si="216"/>
        <v>23.438555186995107</v>
      </c>
      <c r="Q444" s="7">
        <f t="shared" ca="1" si="217"/>
        <v>23.441021068321078</v>
      </c>
      <c r="R444" s="7">
        <f t="shared" ca="1" si="218"/>
        <v>158.01410718179025</v>
      </c>
      <c r="S444" s="7">
        <f t="shared" ca="1" si="219"/>
        <v>9.2201888353452581</v>
      </c>
      <c r="T444" s="7">
        <f t="shared" ca="1" si="220"/>
        <v>4.3041062651125783E-2</v>
      </c>
      <c r="U444" s="7">
        <f t="shared" ca="1" si="221"/>
        <v>-0.89493269517889151</v>
      </c>
      <c r="V444" s="7">
        <f t="shared" ca="1" si="222"/>
        <v>33.302773696978612</v>
      </c>
      <c r="W444" s="23">
        <f t="shared" ca="1" si="223"/>
        <v>1.3283992588160964</v>
      </c>
      <c r="X444" s="24">
        <f t="shared" ca="1" si="224"/>
        <v>1.235891554102267</v>
      </c>
      <c r="Y444" s="24">
        <f t="shared" ca="1" si="225"/>
        <v>1.4209069635299258</v>
      </c>
      <c r="Z444" s="7">
        <f t="shared" ca="1" si="226"/>
        <v>266.4221895758289</v>
      </c>
      <c r="AA444" s="7">
        <f t="shared" ca="1" si="227"/>
        <v>247.1050673048212</v>
      </c>
      <c r="AB444" s="7">
        <f t="shared" ca="1" si="228"/>
        <v>-118.2237331737947</v>
      </c>
      <c r="AC444" s="7">
        <f t="shared" ca="1" si="229"/>
        <v>103.8189547391768</v>
      </c>
      <c r="AD444" s="7">
        <f t="shared" ca="1" si="230"/>
        <v>-13.818954739176803</v>
      </c>
      <c r="AE444" s="7">
        <f t="shared" ca="1" si="231"/>
        <v>2.3457728692976364E-2</v>
      </c>
      <c r="AF444" s="7">
        <f t="shared" ca="1" si="232"/>
        <v>-13.795497010483826</v>
      </c>
      <c r="AG444" s="7" t="e">
        <f ca="1">IF(AB444&gt;0,MOD(DEGREES(ACOS(((SIN(RADIANS(A444))*COS(RADIANS(AC444)))-SIN(RADIANS(S444)))/(COS(RADIANS(A444))*SIN(RADIANS(AC444)))))+180,360),MOD(540-DEGREES(ACOS(((SIN(RADIANS(A444))*COS(RADIANS(AC444)))-SIN(RADIANS(S444)))/(COS(RADIANS(#REF!))*SIN(RADIANS(AC444))))),360))</f>
        <v>#REF!</v>
      </c>
    </row>
    <row r="445" spans="1:33" x14ac:dyDescent="0.2">
      <c r="A445" s="12">
        <f t="shared" ca="1" si="202"/>
        <v>14</v>
      </c>
      <c r="B445" s="12">
        <f t="shared" ca="1" si="203"/>
        <v>78</v>
      </c>
      <c r="C445" s="3">
        <f t="shared" ca="1" si="205"/>
        <v>3</v>
      </c>
      <c r="D445" s="2">
        <f t="shared" ca="1" si="204"/>
        <v>43337</v>
      </c>
      <c r="E445" s="5">
        <v>0</v>
      </c>
      <c r="F445" s="7">
        <f t="shared" ca="1" si="206"/>
        <v>2458355.375</v>
      </c>
      <c r="G445" s="7">
        <f t="shared" ca="1" si="207"/>
        <v>0.18645790554414785</v>
      </c>
      <c r="H445" s="7">
        <f t="shared" ca="1" si="208"/>
        <v>153.09461101996476</v>
      </c>
      <c r="I445" s="7">
        <f t="shared" ca="1" si="209"/>
        <v>7069.8366233082297</v>
      </c>
      <c r="J445" s="7">
        <f t="shared" ca="1" si="210"/>
        <v>1.6700791464102686E-2</v>
      </c>
      <c r="K445" s="7">
        <f t="shared" ca="1" si="211"/>
        <v>-1.4429247224146868</v>
      </c>
      <c r="L445" s="7">
        <f t="shared" ca="1" si="212"/>
        <v>151.65168629755007</v>
      </c>
      <c r="M445" s="7">
        <f t="shared" ca="1" si="213"/>
        <v>7068.3936985858154</v>
      </c>
      <c r="N445" s="7">
        <f t="shared" ca="1" si="214"/>
        <v>1.0109328069628325</v>
      </c>
      <c r="O445" s="7">
        <f t="shared" ca="1" si="215"/>
        <v>151.64205249318033</v>
      </c>
      <c r="P445" s="7">
        <f t="shared" ca="1" si="216"/>
        <v>23.436866378997905</v>
      </c>
      <c r="Q445" s="7">
        <f t="shared" ca="1" si="217"/>
        <v>23.435419877210744</v>
      </c>
      <c r="R445" s="7">
        <f t="shared" ca="1" si="218"/>
        <v>153.65422302911108</v>
      </c>
      <c r="S445" s="7">
        <f t="shared" ca="1" si="219"/>
        <v>10.888954435150076</v>
      </c>
      <c r="T445" s="7">
        <f t="shared" ca="1" si="220"/>
        <v>4.3019911067555018E-2</v>
      </c>
      <c r="U445" s="7">
        <f t="shared" ca="1" si="221"/>
        <v>-2.2810354775792563</v>
      </c>
      <c r="V445" s="7">
        <f t="shared" ca="1" si="222"/>
        <v>93.624714883306865</v>
      </c>
      <c r="W445" s="23">
        <f t="shared" ca="1" si="223"/>
        <v>0.40991738574831893</v>
      </c>
      <c r="X445" s="24">
        <f t="shared" ca="1" si="224"/>
        <v>0.14984873329468873</v>
      </c>
      <c r="Y445" s="24">
        <f t="shared" ca="1" si="225"/>
        <v>0.66998603820194913</v>
      </c>
      <c r="Z445" s="7">
        <f t="shared" ca="1" si="226"/>
        <v>748.99771906645492</v>
      </c>
      <c r="AA445" s="7">
        <f t="shared" ca="1" si="227"/>
        <v>129.71896452242072</v>
      </c>
      <c r="AB445" s="7">
        <f t="shared" ca="1" si="228"/>
        <v>-147.57025886939482</v>
      </c>
      <c r="AC445" s="7">
        <f t="shared" ca="1" si="229"/>
        <v>139.33492516641161</v>
      </c>
      <c r="AD445" s="7">
        <f t="shared" ca="1" si="230"/>
        <v>-49.334925166411608</v>
      </c>
      <c r="AE445" s="7">
        <f t="shared" ca="1" si="231"/>
        <v>4.9568668974911238E-3</v>
      </c>
      <c r="AF445" s="7">
        <f t="shared" ca="1" si="232"/>
        <v>-49.329968299514114</v>
      </c>
      <c r="AG445" s="7" t="e">
        <f ca="1">IF(AB445&gt;0,MOD(DEGREES(ACOS(((SIN(RADIANS(A445))*COS(RADIANS(AC445)))-SIN(RADIANS(S445)))/(COS(RADIANS(A445))*SIN(RADIANS(AC445)))))+180,360),MOD(540-DEGREES(ACOS(((SIN(RADIANS(A445))*COS(RADIANS(AC445)))-SIN(RADIANS(S445)))/(COS(RADIANS(#REF!))*SIN(RADIANS(AC445))))),360))</f>
        <v>#REF!</v>
      </c>
    </row>
    <row r="446" spans="1:33" x14ac:dyDescent="0.2">
      <c r="A446" s="12">
        <f t="shared" ca="1" si="202"/>
        <v>19</v>
      </c>
      <c r="B446" s="12">
        <f t="shared" ca="1" si="203"/>
        <v>71</v>
      </c>
      <c r="C446" s="3">
        <f t="shared" ca="1" si="205"/>
        <v>-8</v>
      </c>
      <c r="D446" s="2">
        <f t="shared" ca="1" si="204"/>
        <v>39607</v>
      </c>
      <c r="E446" s="5">
        <v>0</v>
      </c>
      <c r="F446" s="7">
        <f t="shared" ca="1" si="206"/>
        <v>2454625.8333333335</v>
      </c>
      <c r="G446" s="7">
        <f t="shared" ca="1" si="207"/>
        <v>8.4348619666899077E-2</v>
      </c>
      <c r="H446" s="7">
        <f t="shared" ca="1" si="208"/>
        <v>77.081704263418942</v>
      </c>
      <c r="I446" s="7">
        <f t="shared" ca="1" si="209"/>
        <v>3393.9993101872551</v>
      </c>
      <c r="J446" s="7">
        <f t="shared" ca="1" si="210"/>
        <v>1.6705087335643885E-2</v>
      </c>
      <c r="K446" s="7">
        <f t="shared" ca="1" si="211"/>
        <v>0.82368323564171719</v>
      </c>
      <c r="L446" s="7">
        <f t="shared" ca="1" si="212"/>
        <v>77.905387499060666</v>
      </c>
      <c r="M446" s="7">
        <f t="shared" ca="1" si="213"/>
        <v>3394.8229934228966</v>
      </c>
      <c r="N446" s="7">
        <f t="shared" ca="1" si="214"/>
        <v>1.0150678222503733</v>
      </c>
      <c r="O446" s="7">
        <f t="shared" ca="1" si="215"/>
        <v>77.902647042271283</v>
      </c>
      <c r="P446" s="7">
        <f t="shared" ca="1" si="216"/>
        <v>23.438194226739064</v>
      </c>
      <c r="Q446" s="7">
        <f t="shared" ca="1" si="217"/>
        <v>23.440208733475419</v>
      </c>
      <c r="R446" s="7">
        <f t="shared" ca="1" si="218"/>
        <v>76.850850186533009</v>
      </c>
      <c r="S446" s="7">
        <f t="shared" ca="1" si="219"/>
        <v>22.88968202992778</v>
      </c>
      <c r="T446" s="7">
        <f t="shared" ca="1" si="220"/>
        <v>4.3037994710351996E-2</v>
      </c>
      <c r="U446" s="7">
        <f t="shared" ca="1" si="221"/>
        <v>0.9113546632575632</v>
      </c>
      <c r="V446" s="7">
        <f t="shared" ca="1" si="222"/>
        <v>99.3268715060224</v>
      </c>
      <c r="W446" s="23">
        <f t="shared" ca="1" si="223"/>
        <v>-3.1188440738373301E-2</v>
      </c>
      <c r="X446" s="24">
        <f t="shared" ca="1" si="224"/>
        <v>-0.30709641714399105</v>
      </c>
      <c r="Y446" s="24">
        <f t="shared" ca="1" si="225"/>
        <v>0.24471953566724447</v>
      </c>
      <c r="Z446" s="7">
        <f t="shared" ca="1" si="226"/>
        <v>794.6149720481792</v>
      </c>
      <c r="AA446" s="7">
        <f t="shared" ca="1" si="227"/>
        <v>764.9113546632575</v>
      </c>
      <c r="AB446" s="7">
        <f t="shared" ca="1" si="228"/>
        <v>11.227838665814375</v>
      </c>
      <c r="AC446" s="7">
        <f t="shared" ca="1" si="229"/>
        <v>11.179401062238508</v>
      </c>
      <c r="AD446" s="7">
        <f t="shared" ca="1" si="230"/>
        <v>78.820598937761488</v>
      </c>
      <c r="AE446" s="7">
        <f t="shared" ca="1" si="231"/>
        <v>3.1894066688788036E-3</v>
      </c>
      <c r="AF446" s="7">
        <f t="shared" ca="1" si="232"/>
        <v>78.823788344430369</v>
      </c>
      <c r="AG446" s="7">
        <f ca="1">IF(AB446&gt;0,MOD(DEGREES(ACOS(((SIN(RADIANS(A446))*COS(RADIANS(AC446)))-SIN(RADIANS(S446)))/(COS(RADIANS(A446))*SIN(RADIANS(AC446)))))+180,360),MOD(540-DEGREES(ACOS(((SIN(RADIANS(A446))*COS(RADIANS(AC446)))-SIN(RADIANS(S446)))/(COS(RADIANS(#REF!))*SIN(RADIANS(AC446))))),360))</f>
        <v>292.30208244046935</v>
      </c>
    </row>
    <row r="447" spans="1:33" x14ac:dyDescent="0.2">
      <c r="A447" s="12">
        <f t="shared" ca="1" si="202"/>
        <v>26</v>
      </c>
      <c r="B447" s="12">
        <f t="shared" ca="1" si="203"/>
        <v>134</v>
      </c>
      <c r="C447" s="3">
        <f t="shared" ca="1" si="205"/>
        <v>-12</v>
      </c>
      <c r="D447" s="2">
        <f t="shared" ca="1" si="204"/>
        <v>42174</v>
      </c>
      <c r="E447" s="5">
        <v>0</v>
      </c>
      <c r="F447" s="7">
        <f t="shared" ca="1" si="206"/>
        <v>2457193</v>
      </c>
      <c r="G447" s="7">
        <f t="shared" ca="1" si="207"/>
        <v>0.15463381245722108</v>
      </c>
      <c r="H447" s="7">
        <f t="shared" ca="1" si="208"/>
        <v>87.402757457803091</v>
      </c>
      <c r="I447" s="7">
        <f t="shared" ca="1" si="209"/>
        <v>5924.1994975067155</v>
      </c>
      <c r="J447" s="7">
        <f t="shared" ca="1" si="210"/>
        <v>1.6702130628823995E-2</v>
      </c>
      <c r="K447" s="7">
        <f t="shared" ca="1" si="211"/>
        <v>0.51086612351960425</v>
      </c>
      <c r="L447" s="7">
        <f t="shared" ca="1" si="212"/>
        <v>87.913623581322696</v>
      </c>
      <c r="M447" s="7">
        <f t="shared" ca="1" si="213"/>
        <v>5924.7103636302354</v>
      </c>
      <c r="N447" s="7">
        <f t="shared" ca="1" si="214"/>
        <v>1.01609227955361</v>
      </c>
      <c r="O447" s="7">
        <f t="shared" ca="1" si="215"/>
        <v>87.908429674184944</v>
      </c>
      <c r="P447" s="7">
        <f t="shared" ca="1" si="216"/>
        <v>23.437280225184892</v>
      </c>
      <c r="Q447" s="7">
        <f t="shared" ca="1" si="217"/>
        <v>23.43473404984206</v>
      </c>
      <c r="R447" s="7">
        <f t="shared" ca="1" si="218"/>
        <v>87.720583523060924</v>
      </c>
      <c r="S447" s="7">
        <f t="shared" ca="1" si="219"/>
        <v>23.418189135796403</v>
      </c>
      <c r="T447" s="7">
        <f t="shared" ca="1" si="220"/>
        <v>4.3017321588167373E-2</v>
      </c>
      <c r="U447" s="7">
        <f t="shared" ca="1" si="221"/>
        <v>-1.2904634714279528</v>
      </c>
      <c r="V447" s="7">
        <f t="shared" ca="1" si="222"/>
        <v>103.23065066950285</v>
      </c>
      <c r="W447" s="23">
        <f t="shared" ca="1" si="223"/>
        <v>-0.37132606703373056</v>
      </c>
      <c r="X447" s="24">
        <f t="shared" ca="1" si="224"/>
        <v>-0.65807787444901633</v>
      </c>
      <c r="Y447" s="24">
        <f t="shared" ca="1" si="225"/>
        <v>-8.4574259618444836E-2</v>
      </c>
      <c r="Z447" s="7">
        <f t="shared" ca="1" si="226"/>
        <v>825.8452053560228</v>
      </c>
      <c r="AA447" s="7">
        <f t="shared" ca="1" si="227"/>
        <v>1254.709536528572</v>
      </c>
      <c r="AB447" s="7">
        <f t="shared" ca="1" si="228"/>
        <v>133.677384132143</v>
      </c>
      <c r="AC447" s="7">
        <f t="shared" ca="1" si="229"/>
        <v>113.28781791464904</v>
      </c>
      <c r="AD447" s="7">
        <f t="shared" ca="1" si="230"/>
        <v>-23.28781791464904</v>
      </c>
      <c r="AE447" s="7">
        <f t="shared" ca="1" si="231"/>
        <v>1.3405635167161402E-2</v>
      </c>
      <c r="AF447" s="7">
        <f t="shared" ca="1" si="232"/>
        <v>-23.274412279481879</v>
      </c>
      <c r="AG447" s="7">
        <f ca="1">IF(AB447&gt;0,MOD(DEGREES(ACOS(((SIN(RADIANS(A447))*COS(RADIANS(AC447)))-SIN(RADIANS(S447)))/(COS(RADIANS(A447))*SIN(RADIANS(AC447)))))+180,360),MOD(540-DEGREES(ACOS(((SIN(RADIANS(A447))*COS(RADIANS(AC447)))-SIN(RADIANS(S447)))/(COS(RADIANS(#REF!))*SIN(RADIANS(AC447))))),360))</f>
        <v>313.73627395584595</v>
      </c>
    </row>
    <row r="448" spans="1:33" x14ac:dyDescent="0.2">
      <c r="A448" s="12">
        <f t="shared" ca="1" si="202"/>
        <v>82</v>
      </c>
      <c r="B448" s="12">
        <f t="shared" ca="1" si="203"/>
        <v>5</v>
      </c>
      <c r="C448" s="3">
        <f t="shared" ca="1" si="205"/>
        <v>10</v>
      </c>
      <c r="D448" s="2">
        <f t="shared" ca="1" si="204"/>
        <v>40518</v>
      </c>
      <c r="E448" s="5">
        <v>0</v>
      </c>
      <c r="F448" s="7">
        <f t="shared" ca="1" si="206"/>
        <v>2455536.0833333335</v>
      </c>
      <c r="G448" s="7">
        <f t="shared" ca="1" si="207"/>
        <v>0.10926990645676903</v>
      </c>
      <c r="H448" s="7">
        <f t="shared" ca="1" si="208"/>
        <v>254.26721531595376</v>
      </c>
      <c r="I448" s="7">
        <f t="shared" ca="1" si="209"/>
        <v>4291.1419658856594</v>
      </c>
      <c r="J448" s="7">
        <f t="shared" ca="1" si="210"/>
        <v>1.6704039108155367E-2</v>
      </c>
      <c r="K448" s="7">
        <f t="shared" ca="1" si="211"/>
        <v>-0.94099282179382171</v>
      </c>
      <c r="L448" s="7">
        <f t="shared" ca="1" si="212"/>
        <v>253.32622249415994</v>
      </c>
      <c r="M448" s="7">
        <f t="shared" ca="1" si="213"/>
        <v>4290.2009730638656</v>
      </c>
      <c r="N448" s="7">
        <f t="shared" ca="1" si="214"/>
        <v>0.9854377483695671</v>
      </c>
      <c r="O448" s="7">
        <f t="shared" ca="1" si="215"/>
        <v>253.32530254620568</v>
      </c>
      <c r="P448" s="7">
        <f t="shared" ca="1" si="216"/>
        <v>23.437870145736124</v>
      </c>
      <c r="Q448" s="7">
        <f t="shared" ca="1" si="217"/>
        <v>23.43803522093453</v>
      </c>
      <c r="R448" s="7">
        <f t="shared" ca="1" si="218"/>
        <v>-108.08029946522127</v>
      </c>
      <c r="S448" s="7">
        <f t="shared" ca="1" si="219"/>
        <v>-22.397565027298921</v>
      </c>
      <c r="T448" s="7">
        <f t="shared" ca="1" si="220"/>
        <v>4.3029786598926895E-2</v>
      </c>
      <c r="U448" s="7">
        <f t="shared" ca="1" si="221"/>
        <v>9.3708123831793291</v>
      </c>
      <c r="V448" s="7" t="e">
        <f t="shared" ca="1" si="222"/>
        <v>#NUM!</v>
      </c>
      <c r="W448" s="23">
        <f t="shared" ca="1" si="223"/>
        <v>0.89627026917834773</v>
      </c>
      <c r="X448" s="24" t="e">
        <f t="shared" ca="1" si="224"/>
        <v>#NUM!</v>
      </c>
      <c r="Y448" s="24" t="e">
        <f t="shared" ca="1" si="225"/>
        <v>#NUM!</v>
      </c>
      <c r="Z448" s="7" t="e">
        <f t="shared" ca="1" si="226"/>
        <v>#NUM!</v>
      </c>
      <c r="AA448" s="7">
        <f t="shared" ca="1" si="227"/>
        <v>869.37081238317933</v>
      </c>
      <c r="AB448" s="7">
        <f t="shared" ca="1" si="228"/>
        <v>37.342703095794832</v>
      </c>
      <c r="AC448" s="7">
        <f t="shared" ca="1" si="229"/>
        <v>105.96345349572958</v>
      </c>
      <c r="AD448" s="7">
        <f t="shared" ca="1" si="230"/>
        <v>-15.963453495729581</v>
      </c>
      <c r="AE448" s="7">
        <f t="shared" ca="1" si="231"/>
        <v>2.0170931435909988E-2</v>
      </c>
      <c r="AF448" s="7">
        <f t="shared" ca="1" si="232"/>
        <v>-15.943282564293671</v>
      </c>
      <c r="AG448" s="7">
        <f ca="1">IF(AB448&gt;0,MOD(DEGREES(ACOS(((SIN(RADIANS(A448))*COS(RADIANS(AC448)))-SIN(RADIANS(S448)))/(COS(RADIANS(A448))*SIN(RADIANS(AC448)))))+180,360),MOD(540-DEGREES(ACOS(((SIN(RADIANS(A448))*COS(RADIANS(AC448)))-SIN(RADIANS(S448)))/(COS(RADIANS(#REF!))*SIN(RADIANS(AC448))))),360))</f>
        <v>215.6841272868441</v>
      </c>
    </row>
    <row r="449" spans="1:33" x14ac:dyDescent="0.2">
      <c r="A449" s="12">
        <f t="shared" ca="1" si="202"/>
        <v>-56</v>
      </c>
      <c r="B449" s="12">
        <f t="shared" ca="1" si="203"/>
        <v>-22</v>
      </c>
      <c r="C449" s="3">
        <f t="shared" ca="1" si="205"/>
        <v>-12</v>
      </c>
      <c r="D449" s="2">
        <f t="shared" ca="1" si="204"/>
        <v>37550</v>
      </c>
      <c r="E449" s="5">
        <v>0</v>
      </c>
      <c r="F449" s="7">
        <f t="shared" ca="1" si="206"/>
        <v>2452569</v>
      </c>
      <c r="G449" s="7">
        <f t="shared" ca="1" si="207"/>
        <v>2.8035592060232716E-2</v>
      </c>
      <c r="H449" s="7">
        <f t="shared" ca="1" si="208"/>
        <v>209.76935704652692</v>
      </c>
      <c r="I449" s="7">
        <f t="shared" ca="1" si="209"/>
        <v>1366.7837983654349</v>
      </c>
      <c r="J449" s="7">
        <f t="shared" ca="1" si="210"/>
        <v>1.670745536823107E-2</v>
      </c>
      <c r="K449" s="7">
        <f t="shared" ca="1" si="211"/>
        <v>-1.8437814944397424</v>
      </c>
      <c r="L449" s="7">
        <f t="shared" ca="1" si="212"/>
        <v>207.92557555208717</v>
      </c>
      <c r="M449" s="7">
        <f t="shared" ca="1" si="213"/>
        <v>1364.9400168709951</v>
      </c>
      <c r="N449" s="7">
        <f t="shared" ca="1" si="214"/>
        <v>0.99543423463315373</v>
      </c>
      <c r="O449" s="7">
        <f t="shared" ca="1" si="215"/>
        <v>207.91537101199469</v>
      </c>
      <c r="P449" s="7">
        <f t="shared" ca="1" si="216"/>
        <v>23.438926531481641</v>
      </c>
      <c r="Q449" s="7">
        <f t="shared" ca="1" si="217"/>
        <v>23.439767782282416</v>
      </c>
      <c r="R449" s="7">
        <f t="shared" ca="1" si="218"/>
        <v>-154.07583694218158</v>
      </c>
      <c r="S449" s="7">
        <f t="shared" ca="1" si="219"/>
        <v>-10.732833121908273</v>
      </c>
      <c r="T449" s="7">
        <f t="shared" ca="1" si="220"/>
        <v>4.3036329421846625E-2</v>
      </c>
      <c r="U449" s="7">
        <f t="shared" ca="1" si="221"/>
        <v>15.37250667822196</v>
      </c>
      <c r="V449" s="7">
        <f t="shared" ca="1" si="222"/>
        <v>107.90707022865222</v>
      </c>
      <c r="W449" s="23">
        <f t="shared" ca="1" si="223"/>
        <v>5.0435759251234752E-2</v>
      </c>
      <c r="X449" s="24">
        <f t="shared" ca="1" si="224"/>
        <v>-0.24930610249502141</v>
      </c>
      <c r="Y449" s="24">
        <f t="shared" ca="1" si="225"/>
        <v>0.35017762099749095</v>
      </c>
      <c r="Z449" s="7">
        <f t="shared" ca="1" si="226"/>
        <v>863.25656182921773</v>
      </c>
      <c r="AA449" s="7">
        <f t="shared" ca="1" si="227"/>
        <v>647.37250667822195</v>
      </c>
      <c r="AB449" s="7">
        <f t="shared" ca="1" si="228"/>
        <v>-18.156873330444512</v>
      </c>
      <c r="AC449" s="7">
        <f t="shared" ca="1" si="229"/>
        <v>47.433533126119997</v>
      </c>
      <c r="AD449" s="7">
        <f t="shared" ca="1" si="230"/>
        <v>42.566466873880003</v>
      </c>
      <c r="AE449" s="7">
        <f t="shared" ca="1" si="231"/>
        <v>1.7546479639516978E-2</v>
      </c>
      <c r="AF449" s="7">
        <f t="shared" ca="1" si="232"/>
        <v>42.584013353519524</v>
      </c>
      <c r="AG449" s="7" t="e">
        <f ca="1">IF(AB449&gt;0,MOD(DEGREES(ACOS(((SIN(RADIANS(A449))*COS(RADIANS(AC449)))-SIN(RADIANS(S449)))/(COS(RADIANS(A449))*SIN(RADIANS(AC449)))))+180,360),MOD(540-DEGREES(ACOS(((SIN(RADIANS(A449))*COS(RADIANS(AC449)))-SIN(RADIANS(S449)))/(COS(RADIANS(#REF!))*SIN(RADIANS(AC449))))),360))</f>
        <v>#REF!</v>
      </c>
    </row>
    <row r="450" spans="1:33" x14ac:dyDescent="0.2">
      <c r="A450" s="12">
        <f t="shared" ca="1" si="202"/>
        <v>38</v>
      </c>
      <c r="B450" s="12">
        <f t="shared" ca="1" si="203"/>
        <v>-24</v>
      </c>
      <c r="C450" s="3">
        <f t="shared" ca="1" si="205"/>
        <v>-7</v>
      </c>
      <c r="D450" s="2">
        <f t="shared" ca="1" si="204"/>
        <v>37525</v>
      </c>
      <c r="E450" s="5">
        <v>0</v>
      </c>
      <c r="F450" s="7">
        <f t="shared" ca="1" si="206"/>
        <v>2452543.7916666665</v>
      </c>
      <c r="G450" s="7">
        <f t="shared" ca="1" si="207"/>
        <v>2.7345425507638917E-2</v>
      </c>
      <c r="H450" s="7">
        <f t="shared" ca="1" si="208"/>
        <v>184.9228298306441</v>
      </c>
      <c r="I450" s="7">
        <f t="shared" ca="1" si="209"/>
        <v>1341.9384579360094</v>
      </c>
      <c r="J450" s="7">
        <f t="shared" ca="1" si="210"/>
        <v>1.6707484385605185E-2</v>
      </c>
      <c r="K450" s="7">
        <f t="shared" ca="1" si="211"/>
        <v>-1.8897365326775672</v>
      </c>
      <c r="L450" s="7">
        <f t="shared" ca="1" si="212"/>
        <v>183.03309329796653</v>
      </c>
      <c r="M450" s="7">
        <f t="shared" ca="1" si="213"/>
        <v>1340.0487214033319</v>
      </c>
      <c r="N450" s="7">
        <f t="shared" ca="1" si="214"/>
        <v>1.0026166644159298</v>
      </c>
      <c r="O450" s="7">
        <f t="shared" ca="1" si="215"/>
        <v>183.02285339052736</v>
      </c>
      <c r="P450" s="7">
        <f t="shared" ca="1" si="216"/>
        <v>23.438935506527987</v>
      </c>
      <c r="Q450" s="7">
        <f t="shared" ca="1" si="217"/>
        <v>23.439720203587317</v>
      </c>
      <c r="R450" s="7">
        <f t="shared" ca="1" si="218"/>
        <v>-177.22618819232889</v>
      </c>
      <c r="S450" s="7">
        <f t="shared" ca="1" si="219"/>
        <v>-1.2019732034778365</v>
      </c>
      <c r="T450" s="7">
        <f t="shared" ca="1" si="220"/>
        <v>4.3036149739069766E-2</v>
      </c>
      <c r="U450" s="7">
        <f t="shared" ca="1" si="221"/>
        <v>8.5322680573343916</v>
      </c>
      <c r="V450" s="7">
        <f t="shared" ca="1" si="222"/>
        <v>90.118065488186957</v>
      </c>
      <c r="W450" s="23">
        <f t="shared" ca="1" si="223"/>
        <v>0.26907481384907334</v>
      </c>
      <c r="X450" s="24">
        <f t="shared" ca="1" si="224"/>
        <v>1.8746854159665094E-2</v>
      </c>
      <c r="Y450" s="24">
        <f t="shared" ca="1" si="225"/>
        <v>0.51940277353848163</v>
      </c>
      <c r="Z450" s="7">
        <f t="shared" ca="1" si="226"/>
        <v>720.94452390549566</v>
      </c>
      <c r="AA450" s="7">
        <f t="shared" ca="1" si="227"/>
        <v>332.53226805733436</v>
      </c>
      <c r="AB450" s="7">
        <f t="shared" ca="1" si="228"/>
        <v>-96.866932985666409</v>
      </c>
      <c r="AC450" s="7">
        <f t="shared" ca="1" si="229"/>
        <v>96.148834145423393</v>
      </c>
      <c r="AD450" s="7">
        <f t="shared" ca="1" si="230"/>
        <v>-6.1488341454233932</v>
      </c>
      <c r="AE450" s="7">
        <f t="shared" ca="1" si="231"/>
        <v>5.3559179062086432E-2</v>
      </c>
      <c r="AF450" s="7">
        <f t="shared" ca="1" si="232"/>
        <v>-6.0952749663613064</v>
      </c>
      <c r="AG450" s="7" t="e">
        <f ca="1">IF(AB450&gt;0,MOD(DEGREES(ACOS(((SIN(RADIANS(A450))*COS(RADIANS(AC450)))-SIN(RADIANS(S450)))/(COS(RADIANS(A450))*SIN(RADIANS(AC450)))))+180,360),MOD(540-DEGREES(ACOS(((SIN(RADIANS(A450))*COS(RADIANS(AC450)))-SIN(RADIANS(S450)))/(COS(RADIANS(#REF!))*SIN(RADIANS(AC450))))),360))</f>
        <v>#REF!</v>
      </c>
    </row>
    <row r="451" spans="1:33" x14ac:dyDescent="0.2">
      <c r="A451" s="12">
        <f t="shared" ref="A451:A514" ca="1" si="233">RANDBETWEEN(-90,90)</f>
        <v>55</v>
      </c>
      <c r="B451" s="12">
        <f t="shared" ref="B451:B514" ca="1" si="234">RANDBETWEEN(-180,180)</f>
        <v>32</v>
      </c>
      <c r="C451" s="3">
        <f t="shared" ca="1" si="205"/>
        <v>-8</v>
      </c>
      <c r="D451" s="2">
        <f t="shared" ref="D451:D514" ca="1" si="235">RANDBETWEEN(DATE(2000,1,1), DATE(2018,12,31))</f>
        <v>40709</v>
      </c>
      <c r="E451" s="5">
        <v>0</v>
      </c>
      <c r="F451" s="7">
        <f t="shared" ca="1" si="206"/>
        <v>2455727.8333333335</v>
      </c>
      <c r="G451" s="7">
        <f t="shared" ca="1" si="207"/>
        <v>0.11451973534109483</v>
      </c>
      <c r="H451" s="7">
        <f t="shared" ca="1" si="208"/>
        <v>83.265096983668627</v>
      </c>
      <c r="I451" s="7">
        <f t="shared" ca="1" si="209"/>
        <v>4480.1308197258231</v>
      </c>
      <c r="J451" s="7">
        <f t="shared" ca="1" si="210"/>
        <v>1.6703818272244136E-2</v>
      </c>
      <c r="K451" s="7">
        <f t="shared" ca="1" si="211"/>
        <v>0.63801084187941581</v>
      </c>
      <c r="L451" s="7">
        <f t="shared" ca="1" si="212"/>
        <v>83.903107825548048</v>
      </c>
      <c r="M451" s="7">
        <f t="shared" ca="1" si="213"/>
        <v>4480.7688305677029</v>
      </c>
      <c r="N451" s="7">
        <f t="shared" ca="1" si="214"/>
        <v>1.0157419784542656</v>
      </c>
      <c r="O451" s="7">
        <f t="shared" ca="1" si="215"/>
        <v>83.902167506192853</v>
      </c>
      <c r="P451" s="7">
        <f t="shared" ca="1" si="216"/>
        <v>23.43780187599312</v>
      </c>
      <c r="Q451" s="7">
        <f t="shared" ca="1" si="217"/>
        <v>23.437513996173038</v>
      </c>
      <c r="R451" s="7">
        <f t="shared" ca="1" si="218"/>
        <v>83.358519746790535</v>
      </c>
      <c r="S451" s="7">
        <f t="shared" ca="1" si="219"/>
        <v>23.297050509331555</v>
      </c>
      <c r="T451" s="7">
        <f t="shared" ca="1" si="220"/>
        <v>4.3027818357638352E-2</v>
      </c>
      <c r="U451" s="7">
        <f t="shared" ca="1" si="221"/>
        <v>-0.37578274951535923</v>
      </c>
      <c r="V451" s="7">
        <f t="shared" ca="1" si="222"/>
        <v>129.9834974164464</v>
      </c>
      <c r="W451" s="23">
        <f t="shared" ca="1" si="223"/>
        <v>7.8038738020496767E-2</v>
      </c>
      <c r="X451" s="24">
        <f t="shared" ca="1" si="224"/>
        <v>-0.28302653258074323</v>
      </c>
      <c r="Y451" s="24">
        <f t="shared" ca="1" si="225"/>
        <v>0.43910400862173676</v>
      </c>
      <c r="Z451" s="7">
        <f t="shared" ca="1" si="226"/>
        <v>1039.8679793315712</v>
      </c>
      <c r="AA451" s="7">
        <f t="shared" ca="1" si="227"/>
        <v>607.62421725048466</v>
      </c>
      <c r="AB451" s="7">
        <f t="shared" ca="1" si="228"/>
        <v>-28.093945687378834</v>
      </c>
      <c r="AC451" s="7">
        <f t="shared" ca="1" si="229"/>
        <v>37.934558851921942</v>
      </c>
      <c r="AD451" s="7">
        <f t="shared" ca="1" si="230"/>
        <v>52.065441148078058</v>
      </c>
      <c r="AE451" s="7">
        <f t="shared" ca="1" si="231"/>
        <v>1.2570222383320768E-2</v>
      </c>
      <c r="AF451" s="7">
        <f t="shared" ca="1" si="232"/>
        <v>52.078011370461375</v>
      </c>
      <c r="AG451" s="7" t="e">
        <f ca="1">IF(AB451&gt;0,MOD(DEGREES(ACOS(((SIN(RADIANS(A451))*COS(RADIANS(AC451)))-SIN(RADIANS(S451)))/(COS(RADIANS(A451))*SIN(RADIANS(AC451)))))+180,360),MOD(540-DEGREES(ACOS(((SIN(RADIANS(A451))*COS(RADIANS(AC451)))-SIN(RADIANS(S451)))/(COS(RADIANS(#REF!))*SIN(RADIANS(AC451))))),360))</f>
        <v>#REF!</v>
      </c>
    </row>
    <row r="452" spans="1:33" x14ac:dyDescent="0.2">
      <c r="A452" s="12">
        <f t="shared" ca="1" si="233"/>
        <v>5</v>
      </c>
      <c r="B452" s="12">
        <f t="shared" ca="1" si="234"/>
        <v>24</v>
      </c>
      <c r="C452" s="3">
        <f t="shared" ref="C452:C515" ca="1" si="236">RANDBETWEEN(-13,13)</f>
        <v>-11</v>
      </c>
      <c r="D452" s="2">
        <f t="shared" ca="1" si="235"/>
        <v>36971</v>
      </c>
      <c r="E452" s="5">
        <v>0</v>
      </c>
      <c r="F452" s="7">
        <f t="shared" ca="1" si="206"/>
        <v>2451989.9583333335</v>
      </c>
      <c r="G452" s="7">
        <f t="shared" ca="1" si="207"/>
        <v>1.2182295231580795E-2</v>
      </c>
      <c r="H452" s="7">
        <f t="shared" ca="1" si="208"/>
        <v>359.03846667824405</v>
      </c>
      <c r="I452" s="7">
        <f t="shared" ca="1" si="209"/>
        <v>796.08016866649393</v>
      </c>
      <c r="J452" s="7">
        <f t="shared" ca="1" si="210"/>
        <v>1.6708121874052018E-2</v>
      </c>
      <c r="K452" s="7">
        <f t="shared" ca="1" si="211"/>
        <v>1.8674400043545156</v>
      </c>
      <c r="L452" s="7">
        <f t="shared" ca="1" si="212"/>
        <v>360.90590668259858</v>
      </c>
      <c r="M452" s="7">
        <f t="shared" ca="1" si="213"/>
        <v>797.94760867084847</v>
      </c>
      <c r="N452" s="7">
        <f t="shared" ca="1" si="214"/>
        <v>0.99624619600518727</v>
      </c>
      <c r="O452" s="7">
        <f t="shared" ca="1" si="215"/>
        <v>360.8955322733562</v>
      </c>
      <c r="P452" s="7">
        <f t="shared" ca="1" si="216"/>
        <v>23.439132690490126</v>
      </c>
      <c r="Q452" s="7">
        <f t="shared" ca="1" si="217"/>
        <v>23.438623281299549</v>
      </c>
      <c r="R452" s="7">
        <f t="shared" ca="1" si="218"/>
        <v>0.82164953458133549</v>
      </c>
      <c r="S452" s="7">
        <f t="shared" ca="1" si="219"/>
        <v>0.35620049496400297</v>
      </c>
      <c r="T452" s="7">
        <f t="shared" ca="1" si="220"/>
        <v>4.3032007282343701E-2</v>
      </c>
      <c r="U452" s="7">
        <f t="shared" ca="1" si="221"/>
        <v>-7.1482017936058222</v>
      </c>
      <c r="V452" s="7">
        <f t="shared" ca="1" si="222"/>
        <v>90.86736566179124</v>
      </c>
      <c r="W452" s="23">
        <f t="shared" ca="1" si="223"/>
        <v>-2.0035970976662616E-2</v>
      </c>
      <c r="X452" s="24">
        <f t="shared" ca="1" si="224"/>
        <v>-0.27244532003719379</v>
      </c>
      <c r="Y452" s="24">
        <f t="shared" ca="1" si="225"/>
        <v>0.23237337808386857</v>
      </c>
      <c r="Z452" s="7">
        <f t="shared" ca="1" si="226"/>
        <v>726.93892529432992</v>
      </c>
      <c r="AA452" s="7">
        <f t="shared" ca="1" si="227"/>
        <v>748.85179820639416</v>
      </c>
      <c r="AB452" s="7">
        <f t="shared" ca="1" si="228"/>
        <v>7.2129495515985411</v>
      </c>
      <c r="AC452" s="7">
        <f t="shared" ca="1" si="229"/>
        <v>8.5702488492226561</v>
      </c>
      <c r="AD452" s="7">
        <f t="shared" ca="1" si="230"/>
        <v>81.429751150777349</v>
      </c>
      <c r="AE452" s="7">
        <f t="shared" ca="1" si="231"/>
        <v>2.4321397027693269E-3</v>
      </c>
      <c r="AF452" s="7">
        <f t="shared" ca="1" si="232"/>
        <v>81.432183290480125</v>
      </c>
      <c r="AG452" s="7">
        <f ca="1">IF(AB452&gt;0,MOD(DEGREES(ACOS(((SIN(RADIANS(A452))*COS(RADIANS(AC452)))-SIN(RADIANS(S452)))/(COS(RADIANS(A452))*SIN(RADIANS(AC452)))))+180,360),MOD(540-DEGREES(ACOS(((SIN(RADIANS(A452))*COS(RADIANS(AC452)))-SIN(RADIANS(S452)))/(COS(RADIANS(#REF!))*SIN(RADIANS(AC452))))),360))</f>
        <v>237.40797356824385</v>
      </c>
    </row>
    <row r="453" spans="1:33" x14ac:dyDescent="0.2">
      <c r="A453" s="12">
        <f t="shared" ca="1" si="233"/>
        <v>-85</v>
      </c>
      <c r="B453" s="12">
        <f t="shared" ca="1" si="234"/>
        <v>-5</v>
      </c>
      <c r="C453" s="3">
        <f t="shared" ca="1" si="236"/>
        <v>12</v>
      </c>
      <c r="D453" s="2">
        <f t="shared" ca="1" si="235"/>
        <v>36705</v>
      </c>
      <c r="E453" s="5">
        <v>0</v>
      </c>
      <c r="F453" s="7">
        <f t="shared" ca="1" si="206"/>
        <v>2451723</v>
      </c>
      <c r="G453" s="7">
        <f t="shared" ca="1" si="207"/>
        <v>4.8733744010951404E-3</v>
      </c>
      <c r="H453" s="7">
        <f t="shared" ca="1" si="208"/>
        <v>95.91169011644115</v>
      </c>
      <c r="I453" s="7">
        <f t="shared" ca="1" si="209"/>
        <v>532.96596014337229</v>
      </c>
      <c r="J453" s="7">
        <f t="shared" ca="1" si="210"/>
        <v>1.6708429134951203E-2</v>
      </c>
      <c r="K453" s="7">
        <f t="shared" ca="1" si="211"/>
        <v>0.22970175088278857</v>
      </c>
      <c r="L453" s="7">
        <f t="shared" ca="1" si="212"/>
        <v>96.141391867323932</v>
      </c>
      <c r="M453" s="7">
        <f t="shared" ca="1" si="213"/>
        <v>533.19566189425507</v>
      </c>
      <c r="N453" s="7">
        <f t="shared" ca="1" si="214"/>
        <v>1.0165877939435914</v>
      </c>
      <c r="O453" s="7">
        <f t="shared" ca="1" si="215"/>
        <v>96.131391620977382</v>
      </c>
      <c r="P453" s="7">
        <f t="shared" ca="1" si="216"/>
        <v>23.439227736934335</v>
      </c>
      <c r="Q453" s="7">
        <f t="shared" ca="1" si="217"/>
        <v>23.438121024018645</v>
      </c>
      <c r="R453" s="7">
        <f t="shared" ca="1" si="218"/>
        <v>96.678009748719276</v>
      </c>
      <c r="S453" s="7">
        <f t="shared" ca="1" si="219"/>
        <v>23.296105404160848</v>
      </c>
      <c r="T453" s="7">
        <f t="shared" ca="1" si="220"/>
        <v>4.3030110611944054E-2</v>
      </c>
      <c r="U453" s="7">
        <f t="shared" ca="1" si="221"/>
        <v>-3.1031583085030312</v>
      </c>
      <c r="V453" s="7" t="e">
        <f t="shared" ca="1" si="222"/>
        <v>#NUM!</v>
      </c>
      <c r="W453" s="23">
        <f t="shared" ca="1" si="223"/>
        <v>1.0160438599364605</v>
      </c>
      <c r="X453" s="24" t="e">
        <f t="shared" ca="1" si="224"/>
        <v>#NUM!</v>
      </c>
      <c r="Y453" s="24" t="e">
        <f t="shared" ca="1" si="225"/>
        <v>#NUM!</v>
      </c>
      <c r="Z453" s="7" t="e">
        <f t="shared" ca="1" si="226"/>
        <v>#NUM!</v>
      </c>
      <c r="AA453" s="7">
        <f t="shared" ca="1" si="227"/>
        <v>696.896841691497</v>
      </c>
      <c r="AB453" s="7">
        <f t="shared" ca="1" si="228"/>
        <v>-5.7757895771257495</v>
      </c>
      <c r="AC453" s="7">
        <f t="shared" ca="1" si="229"/>
        <v>108.32063130257875</v>
      </c>
      <c r="AD453" s="7">
        <f t="shared" ca="1" si="230"/>
        <v>-18.320631302578747</v>
      </c>
      <c r="AE453" s="7">
        <f t="shared" ca="1" si="231"/>
        <v>1.7425817424390436E-2</v>
      </c>
      <c r="AF453" s="7">
        <f t="shared" ca="1" si="232"/>
        <v>-18.303205485154358</v>
      </c>
      <c r="AG453" s="7" t="e">
        <f ca="1">IF(AB453&gt;0,MOD(DEGREES(ACOS(((SIN(RADIANS(A453))*COS(RADIANS(AC453)))-SIN(RADIANS(S453)))/(COS(RADIANS(A453))*SIN(RADIANS(AC453)))))+180,360),MOD(540-DEGREES(ACOS(((SIN(RADIANS(A453))*COS(RADIANS(AC453)))-SIN(RADIANS(S453)))/(COS(RADIANS(#REF!))*SIN(RADIANS(AC453))))),360))</f>
        <v>#REF!</v>
      </c>
    </row>
    <row r="454" spans="1:33" x14ac:dyDescent="0.2">
      <c r="A454" s="12">
        <f t="shared" ca="1" si="233"/>
        <v>78</v>
      </c>
      <c r="B454" s="12">
        <f t="shared" ca="1" si="234"/>
        <v>57</v>
      </c>
      <c r="C454" s="3">
        <f t="shared" ca="1" si="236"/>
        <v>9</v>
      </c>
      <c r="D454" s="2">
        <f t="shared" ca="1" si="235"/>
        <v>37852</v>
      </c>
      <c r="E454" s="5">
        <v>0</v>
      </c>
      <c r="F454" s="7">
        <f t="shared" ca="1" si="206"/>
        <v>2452870.125</v>
      </c>
      <c r="G454" s="7">
        <f t="shared" ca="1" si="207"/>
        <v>3.6279945242984259E-2</v>
      </c>
      <c r="H454" s="7">
        <f t="shared" ca="1" si="208"/>
        <v>146.57241853676169</v>
      </c>
      <c r="I454" s="7">
        <f t="shared" ca="1" si="209"/>
        <v>1663.5726831183313</v>
      </c>
      <c r="J454" s="7">
        <f t="shared" ca="1" si="210"/>
        <v>1.6707108733174918E-2</v>
      </c>
      <c r="K454" s="7">
        <f t="shared" ca="1" si="211"/>
        <v>-1.2998198060826529</v>
      </c>
      <c r="L454" s="7">
        <f t="shared" ca="1" si="212"/>
        <v>145.27259873067902</v>
      </c>
      <c r="M454" s="7">
        <f t="shared" ca="1" si="213"/>
        <v>1662.2728633122485</v>
      </c>
      <c r="N454" s="7">
        <f t="shared" ca="1" si="214"/>
        <v>1.0122355727565615</v>
      </c>
      <c r="O454" s="7">
        <f t="shared" ca="1" si="215"/>
        <v>145.26299943140475</v>
      </c>
      <c r="P454" s="7">
        <f t="shared" ca="1" si="216"/>
        <v>23.438819320464848</v>
      </c>
      <c r="Q454" s="7">
        <f t="shared" ca="1" si="217"/>
        <v>23.440292443089486</v>
      </c>
      <c r="R454" s="7">
        <f t="shared" ca="1" si="218"/>
        <v>147.53683388900552</v>
      </c>
      <c r="S454" s="7">
        <f t="shared" ca="1" si="219"/>
        <v>13.100903680241601</v>
      </c>
      <c r="T454" s="7">
        <f t="shared" ca="1" si="220"/>
        <v>4.3038310850544409E-2</v>
      </c>
      <c r="U454" s="7">
        <f t="shared" ca="1" si="221"/>
        <v>-3.8963475289624179</v>
      </c>
      <c r="V454" s="7" t="e">
        <f t="shared" ca="1" si="222"/>
        <v>#NUM!</v>
      </c>
      <c r="W454" s="23">
        <f t="shared" ca="1" si="223"/>
        <v>0.71937246356177953</v>
      </c>
      <c r="X454" s="24" t="e">
        <f t="shared" ca="1" si="224"/>
        <v>#NUM!</v>
      </c>
      <c r="Y454" s="24" t="e">
        <f t="shared" ca="1" si="225"/>
        <v>#NUM!</v>
      </c>
      <c r="Z454" s="7" t="e">
        <f t="shared" ca="1" si="226"/>
        <v>#NUM!</v>
      </c>
      <c r="AA454" s="7">
        <f t="shared" ca="1" si="227"/>
        <v>1124.1036524710375</v>
      </c>
      <c r="AB454" s="7">
        <f t="shared" ca="1" si="228"/>
        <v>101.02591311775939</v>
      </c>
      <c r="AC454" s="7">
        <f t="shared" ca="1" si="229"/>
        <v>79.456341830663035</v>
      </c>
      <c r="AD454" s="7">
        <f t="shared" ca="1" si="230"/>
        <v>10.543658169336965</v>
      </c>
      <c r="AE454" s="7">
        <f t="shared" ca="1" si="231"/>
        <v>8.3800271340713578E-2</v>
      </c>
      <c r="AF454" s="7">
        <f t="shared" ca="1" si="232"/>
        <v>10.627458440677678</v>
      </c>
      <c r="AG454" s="7">
        <f ca="1">IF(AB454&gt;0,MOD(DEGREES(ACOS(((SIN(RADIANS(A454))*COS(RADIANS(AC454)))-SIN(RADIANS(S454)))/(COS(RADIANS(A454))*SIN(RADIANS(AC454)))))+180,360),MOD(540-DEGREES(ACOS(((SIN(RADIANS(A454))*COS(RADIANS(AC454)))-SIN(RADIANS(S454)))/(COS(RADIANS(#REF!))*SIN(RADIANS(AC454))))),360))</f>
        <v>283.48965262722203</v>
      </c>
    </row>
    <row r="455" spans="1:33" x14ac:dyDescent="0.2">
      <c r="A455" s="12">
        <f t="shared" ca="1" si="233"/>
        <v>-17</v>
      </c>
      <c r="B455" s="12">
        <f t="shared" ca="1" si="234"/>
        <v>-64</v>
      </c>
      <c r="C455" s="3">
        <f t="shared" ca="1" si="236"/>
        <v>-13</v>
      </c>
      <c r="D455" s="2">
        <f t="shared" ca="1" si="235"/>
        <v>39411</v>
      </c>
      <c r="E455" s="5">
        <v>0</v>
      </c>
      <c r="F455" s="7">
        <f t="shared" ca="1" si="206"/>
        <v>2454430.0416666665</v>
      </c>
      <c r="G455" s="7">
        <f t="shared" ca="1" si="207"/>
        <v>7.8988135979918175E-2</v>
      </c>
      <c r="H455" s="7">
        <f t="shared" ca="1" si="208"/>
        <v>244.10016460547831</v>
      </c>
      <c r="I455" s="7">
        <f t="shared" ca="1" si="209"/>
        <v>3201.0269884954791</v>
      </c>
      <c r="J455" s="7">
        <f t="shared" ca="1" si="210"/>
        <v>1.6705312785230596E-2</v>
      </c>
      <c r="K455" s="7">
        <f t="shared" ca="1" si="211"/>
        <v>-1.2237597775278093</v>
      </c>
      <c r="L455" s="7">
        <f t="shared" ca="1" si="212"/>
        <v>242.87640482795049</v>
      </c>
      <c r="M455" s="7">
        <f t="shared" ca="1" si="213"/>
        <v>3199.8032287179512</v>
      </c>
      <c r="N455" s="7">
        <f t="shared" ca="1" si="214"/>
        <v>0.98712616201581194</v>
      </c>
      <c r="O455" s="7">
        <f t="shared" ca="1" si="215"/>
        <v>242.87293926900219</v>
      </c>
      <c r="P455" s="7">
        <f t="shared" ca="1" si="216"/>
        <v>23.438263935451804</v>
      </c>
      <c r="Q455" s="7">
        <f t="shared" ca="1" si="217"/>
        <v>23.440529840790269</v>
      </c>
      <c r="R455" s="7">
        <f t="shared" ca="1" si="218"/>
        <v>-119.17921911878139</v>
      </c>
      <c r="S455" s="7">
        <f t="shared" ca="1" si="219"/>
        <v>-20.734518514162186</v>
      </c>
      <c r="T455" s="7">
        <f t="shared" ca="1" si="220"/>
        <v>4.3039207420525714E-2</v>
      </c>
      <c r="U455" s="7">
        <f t="shared" ca="1" si="221"/>
        <v>13.108409682012246</v>
      </c>
      <c r="V455" s="7">
        <f t="shared" ca="1" si="222"/>
        <v>97.584701434636287</v>
      </c>
      <c r="W455" s="23">
        <f t="shared" ca="1" si="223"/>
        <v>0.12700804883193592</v>
      </c>
      <c r="X455" s="24">
        <f t="shared" ca="1" si="224"/>
        <v>-0.14406056626427596</v>
      </c>
      <c r="Y455" s="24">
        <f t="shared" ca="1" si="225"/>
        <v>0.39807666392814778</v>
      </c>
      <c r="Z455" s="7">
        <f t="shared" ca="1" si="226"/>
        <v>780.6776114770903</v>
      </c>
      <c r="AA455" s="7">
        <f t="shared" ca="1" si="227"/>
        <v>537.10840968201228</v>
      </c>
      <c r="AB455" s="7">
        <f t="shared" ca="1" si="228"/>
        <v>-45.72289757949693</v>
      </c>
      <c r="AC455" s="7">
        <f t="shared" ca="1" si="229"/>
        <v>43.289898365001122</v>
      </c>
      <c r="AD455" s="7">
        <f t="shared" ca="1" si="230"/>
        <v>46.710101634998878</v>
      </c>
      <c r="AE455" s="7">
        <f t="shared" ca="1" si="231"/>
        <v>1.5186911393261221E-2</v>
      </c>
      <c r="AF455" s="7">
        <f t="shared" ca="1" si="232"/>
        <v>46.725288546392136</v>
      </c>
      <c r="AG455" s="7" t="e">
        <f ca="1">IF(AB455&gt;0,MOD(DEGREES(ACOS(((SIN(RADIANS(A455))*COS(RADIANS(AC455)))-SIN(RADIANS(S455)))/(COS(RADIANS(A455))*SIN(RADIANS(AC455)))))+180,360),MOD(540-DEGREES(ACOS(((SIN(RADIANS(A455))*COS(RADIANS(AC455)))-SIN(RADIANS(S455)))/(COS(RADIANS(#REF!))*SIN(RADIANS(AC455))))),360))</f>
        <v>#REF!</v>
      </c>
    </row>
    <row r="456" spans="1:33" x14ac:dyDescent="0.2">
      <c r="A456" s="12">
        <f t="shared" ca="1" si="233"/>
        <v>81</v>
      </c>
      <c r="B456" s="12">
        <f t="shared" ca="1" si="234"/>
        <v>156</v>
      </c>
      <c r="C456" s="3">
        <f t="shared" ca="1" si="236"/>
        <v>-8</v>
      </c>
      <c r="D456" s="2">
        <f t="shared" ca="1" si="235"/>
        <v>40915</v>
      </c>
      <c r="E456" s="5">
        <v>0</v>
      </c>
      <c r="F456" s="7">
        <f t="shared" ca="1" si="206"/>
        <v>2455933.8333333335</v>
      </c>
      <c r="G456" s="7">
        <f t="shared" ca="1" si="207"/>
        <v>0.12015970796258696</v>
      </c>
      <c r="H456" s="7">
        <f t="shared" ca="1" si="208"/>
        <v>286.30845357882026</v>
      </c>
      <c r="I456" s="7">
        <f t="shared" ca="1" si="209"/>
        <v>4683.164477557706</v>
      </c>
      <c r="J456" s="7">
        <f t="shared" ca="1" si="210"/>
        <v>1.6703581017016744E-2</v>
      </c>
      <c r="K456" s="7">
        <f t="shared" ca="1" si="211"/>
        <v>0.10790909955286056</v>
      </c>
      <c r="L456" s="7">
        <f t="shared" ca="1" si="212"/>
        <v>286.4163626783731</v>
      </c>
      <c r="M456" s="7">
        <f t="shared" ca="1" si="213"/>
        <v>4683.2723866572587</v>
      </c>
      <c r="N456" s="7">
        <f t="shared" ca="1" si="214"/>
        <v>0.98332376191385007</v>
      </c>
      <c r="O456" s="7">
        <f t="shared" ca="1" si="215"/>
        <v>286.41523481407103</v>
      </c>
      <c r="P456" s="7">
        <f t="shared" ca="1" si="216"/>
        <v>23.437728532749581</v>
      </c>
      <c r="Q456" s="7">
        <f t="shared" ca="1" si="217"/>
        <v>23.436964471469164</v>
      </c>
      <c r="R456" s="7">
        <f t="shared" ca="1" si="218"/>
        <v>-72.198386100140212</v>
      </c>
      <c r="S456" s="7">
        <f t="shared" ca="1" si="219"/>
        <v>-22.428335994564922</v>
      </c>
      <c r="T456" s="7">
        <f t="shared" ca="1" si="220"/>
        <v>4.3025743303293632E-2</v>
      </c>
      <c r="U456" s="7">
        <f t="shared" ca="1" si="221"/>
        <v>-5.9698656941941346</v>
      </c>
      <c r="V456" s="7" t="e">
        <f t="shared" ca="1" si="222"/>
        <v>#NUM!</v>
      </c>
      <c r="W456" s="23">
        <f t="shared" ca="1" si="223"/>
        <v>-0.26252092660125409</v>
      </c>
      <c r="X456" s="24" t="e">
        <f t="shared" ca="1" si="224"/>
        <v>#NUM!</v>
      </c>
      <c r="Y456" s="24" t="e">
        <f t="shared" ca="1" si="225"/>
        <v>#NUM!</v>
      </c>
      <c r="Z456" s="7" t="e">
        <f t="shared" ca="1" si="226"/>
        <v>#NUM!</v>
      </c>
      <c r="AA456" s="7">
        <f t="shared" ca="1" si="227"/>
        <v>1098.0301343058059</v>
      </c>
      <c r="AB456" s="7">
        <f t="shared" ca="1" si="228"/>
        <v>94.507533576451465</v>
      </c>
      <c r="AC456" s="7">
        <f t="shared" ca="1" si="229"/>
        <v>112.84220738853173</v>
      </c>
      <c r="AD456" s="7">
        <f t="shared" ca="1" si="230"/>
        <v>-22.842207388531733</v>
      </c>
      <c r="AE456" s="7">
        <f t="shared" ca="1" si="231"/>
        <v>1.3698032089450016E-2</v>
      </c>
      <c r="AF456" s="7">
        <f t="shared" ca="1" si="232"/>
        <v>-22.828509356442282</v>
      </c>
      <c r="AG456" s="7">
        <f ca="1">IF(AB456&gt;0,MOD(DEGREES(ACOS(((SIN(RADIANS(A456))*COS(RADIANS(AC456)))-SIN(RADIANS(S456)))/(COS(RADIANS(A456))*SIN(RADIANS(AC456)))))+180,360),MOD(540-DEGREES(ACOS(((SIN(RADIANS(A456))*COS(RADIANS(AC456)))-SIN(RADIANS(S456)))/(COS(RADIANS(#REF!))*SIN(RADIANS(AC456))))),360))</f>
        <v>270.75024199912474</v>
      </c>
    </row>
    <row r="457" spans="1:33" x14ac:dyDescent="0.2">
      <c r="A457" s="12">
        <f t="shared" ca="1" si="233"/>
        <v>-72</v>
      </c>
      <c r="B457" s="12">
        <f t="shared" ca="1" si="234"/>
        <v>119</v>
      </c>
      <c r="C457" s="3">
        <f t="shared" ca="1" si="236"/>
        <v>-10</v>
      </c>
      <c r="D457" s="2">
        <f t="shared" ca="1" si="235"/>
        <v>38922</v>
      </c>
      <c r="E457" s="5">
        <v>0</v>
      </c>
      <c r="F457" s="7">
        <f t="shared" ca="1" si="206"/>
        <v>2453940.9166666665</v>
      </c>
      <c r="G457" s="7">
        <f t="shared" ca="1" si="207"/>
        <v>6.5596623317358285E-2</v>
      </c>
      <c r="H457" s="7">
        <f t="shared" ca="1" si="208"/>
        <v>121.99539897807108</v>
      </c>
      <c r="I457" s="7">
        <f t="shared" ca="1" si="209"/>
        <v>2718.945250994409</v>
      </c>
      <c r="J457" s="7">
        <f t="shared" ca="1" si="210"/>
        <v>1.6705875969566027E-2</v>
      </c>
      <c r="K457" s="7">
        <f t="shared" ca="1" si="211"/>
        <v>-0.60946792753233137</v>
      </c>
      <c r="L457" s="7">
        <f t="shared" ca="1" si="212"/>
        <v>121.38593105053874</v>
      </c>
      <c r="M457" s="7">
        <f t="shared" ca="1" si="213"/>
        <v>2718.3357830668765</v>
      </c>
      <c r="N457" s="7">
        <f t="shared" ca="1" si="214"/>
        <v>1.0158306747800774</v>
      </c>
      <c r="O457" s="7">
        <f t="shared" ca="1" si="215"/>
        <v>121.38039392820839</v>
      </c>
      <c r="P457" s="7">
        <f t="shared" ca="1" si="216"/>
        <v>23.438438081125668</v>
      </c>
      <c r="Q457" s="7">
        <f t="shared" ca="1" si="217"/>
        <v>23.440996771481277</v>
      </c>
      <c r="R457" s="7">
        <f t="shared" ca="1" si="218"/>
        <v>123.61590862318002</v>
      </c>
      <c r="S457" s="7">
        <f t="shared" ca="1" si="219"/>
        <v>19.853555003122281</v>
      </c>
      <c r="T457" s="7">
        <f t="shared" ca="1" si="220"/>
        <v>4.3040970887660415E-2</v>
      </c>
      <c r="U457" s="7">
        <f t="shared" ca="1" si="221"/>
        <v>-6.5017392993422991</v>
      </c>
      <c r="V457" s="7" t="e">
        <f t="shared" ca="1" si="222"/>
        <v>#NUM!</v>
      </c>
      <c r="W457" s="23">
        <f t="shared" ca="1" si="223"/>
        <v>-0.24270712548656787</v>
      </c>
      <c r="X457" s="24" t="e">
        <f t="shared" ca="1" si="224"/>
        <v>#NUM!</v>
      </c>
      <c r="Y457" s="24" t="e">
        <f t="shared" ca="1" si="225"/>
        <v>#NUM!</v>
      </c>
      <c r="Z457" s="7" t="e">
        <f t="shared" ca="1" si="226"/>
        <v>#NUM!</v>
      </c>
      <c r="AA457" s="7">
        <f t="shared" ca="1" si="227"/>
        <v>1069.4982607006577</v>
      </c>
      <c r="AB457" s="7">
        <f t="shared" ca="1" si="228"/>
        <v>87.374565175164435</v>
      </c>
      <c r="AC457" s="7">
        <f t="shared" ca="1" si="229"/>
        <v>108.04003855120536</v>
      </c>
      <c r="AD457" s="7">
        <f t="shared" ca="1" si="230"/>
        <v>-18.040038551205356</v>
      </c>
      <c r="AE457" s="7">
        <f t="shared" ca="1" si="231"/>
        <v>1.7716099897688135E-2</v>
      </c>
      <c r="AF457" s="7">
        <f t="shared" ca="1" si="232"/>
        <v>-18.022322451307669</v>
      </c>
      <c r="AG457" s="7">
        <f ca="1">IF(AB457&gt;0,MOD(DEGREES(ACOS(((SIN(RADIANS(A457))*COS(RADIANS(AC457)))-SIN(RADIANS(S457)))/(COS(RADIANS(A457))*SIN(RADIANS(AC457)))))+180,360),MOD(540-DEGREES(ACOS(((SIN(RADIANS(A457))*COS(RADIANS(AC457)))-SIN(RADIANS(S457)))/(COS(RADIANS(#REF!))*SIN(RADIANS(AC457))))),360))</f>
        <v>278.82790343978007</v>
      </c>
    </row>
    <row r="458" spans="1:33" x14ac:dyDescent="0.2">
      <c r="A458" s="12">
        <f t="shared" ca="1" si="233"/>
        <v>35</v>
      </c>
      <c r="B458" s="12">
        <f t="shared" ca="1" si="234"/>
        <v>-127</v>
      </c>
      <c r="C458" s="3">
        <f t="shared" ca="1" si="236"/>
        <v>-10</v>
      </c>
      <c r="D458" s="2">
        <f t="shared" ca="1" si="235"/>
        <v>41791</v>
      </c>
      <c r="E458" s="5">
        <v>0</v>
      </c>
      <c r="F458" s="7">
        <f t="shared" ca="1" si="206"/>
        <v>2456809.9166666665</v>
      </c>
      <c r="G458" s="7">
        <f t="shared" ca="1" si="207"/>
        <v>0.14414556240017828</v>
      </c>
      <c r="H458" s="7">
        <f t="shared" ca="1" si="208"/>
        <v>69.817680284591916</v>
      </c>
      <c r="I458" s="7">
        <f t="shared" ca="1" si="209"/>
        <v>5546.6324567307811</v>
      </c>
      <c r="J458" s="7">
        <f t="shared" ca="1" si="210"/>
        <v>1.6702571920427987E-2</v>
      </c>
      <c r="K458" s="7">
        <f t="shared" ca="1" si="211"/>
        <v>1.0345943983282964</v>
      </c>
      <c r="L458" s="7">
        <f t="shared" ca="1" si="212"/>
        <v>70.852274682920211</v>
      </c>
      <c r="M458" s="7">
        <f t="shared" ca="1" si="213"/>
        <v>5547.6670511291095</v>
      </c>
      <c r="N458" s="7">
        <f t="shared" ca="1" si="214"/>
        <v>1.0140330000244524</v>
      </c>
      <c r="O458" s="7">
        <f t="shared" ca="1" si="215"/>
        <v>70.84869828999156</v>
      </c>
      <c r="P458" s="7">
        <f t="shared" ca="1" si="216"/>
        <v>23.437416616296463</v>
      </c>
      <c r="Q458" s="7">
        <f t="shared" ca="1" si="217"/>
        <v>23.435120481363722</v>
      </c>
      <c r="R458" s="7">
        <f t="shared" ca="1" si="218"/>
        <v>69.268007619325374</v>
      </c>
      <c r="S458" s="7">
        <f t="shared" ca="1" si="219"/>
        <v>22.06754091103133</v>
      </c>
      <c r="T458" s="7">
        <f t="shared" ca="1" si="220"/>
        <v>4.3018780627846719E-2</v>
      </c>
      <c r="U458" s="7">
        <f t="shared" ca="1" si="221"/>
        <v>2.1811701149517253</v>
      </c>
      <c r="V458" s="7">
        <f t="shared" ca="1" si="222"/>
        <v>107.63869016170729</v>
      </c>
      <c r="W458" s="23">
        <f t="shared" ca="1" si="223"/>
        <v>0.4345964096423946</v>
      </c>
      <c r="X458" s="24">
        <f t="shared" ca="1" si="224"/>
        <v>0.13560004808209658</v>
      </c>
      <c r="Y458" s="24">
        <f t="shared" ca="1" si="225"/>
        <v>0.73359277120269262</v>
      </c>
      <c r="Z458" s="7">
        <f t="shared" ca="1" si="226"/>
        <v>861.1095212936583</v>
      </c>
      <c r="AA458" s="7">
        <f t="shared" ca="1" si="227"/>
        <v>94.181170114951726</v>
      </c>
      <c r="AB458" s="7">
        <f t="shared" ca="1" si="228"/>
        <v>-156.45470747126205</v>
      </c>
      <c r="AC458" s="7">
        <f t="shared" ca="1" si="229"/>
        <v>118.71462051038597</v>
      </c>
      <c r="AD458" s="7">
        <f t="shared" ca="1" si="230"/>
        <v>-28.71462051038597</v>
      </c>
      <c r="AE458" s="7">
        <f t="shared" ca="1" si="231"/>
        <v>1.0532739065654858E-2</v>
      </c>
      <c r="AF458" s="7">
        <f t="shared" ca="1" si="232"/>
        <v>-28.704087771320314</v>
      </c>
      <c r="AG458" s="7" t="e">
        <f ca="1">IF(AB458&gt;0,MOD(DEGREES(ACOS(((SIN(RADIANS(A458))*COS(RADIANS(AC458)))-SIN(RADIANS(S458)))/(COS(RADIANS(A458))*SIN(RADIANS(AC458)))))+180,360),MOD(540-DEGREES(ACOS(((SIN(RADIANS(A458))*COS(RADIANS(AC458)))-SIN(RADIANS(S458)))/(COS(RADIANS(#REF!))*SIN(RADIANS(AC458))))),360))</f>
        <v>#REF!</v>
      </c>
    </row>
    <row r="459" spans="1:33" x14ac:dyDescent="0.2">
      <c r="A459" s="12">
        <f t="shared" ca="1" si="233"/>
        <v>33</v>
      </c>
      <c r="B459" s="12">
        <f t="shared" ca="1" si="234"/>
        <v>31</v>
      </c>
      <c r="C459" s="3">
        <f t="shared" ca="1" si="236"/>
        <v>-9</v>
      </c>
      <c r="D459" s="2">
        <f t="shared" ca="1" si="235"/>
        <v>38012</v>
      </c>
      <c r="E459" s="5">
        <v>0</v>
      </c>
      <c r="F459" s="7">
        <f t="shared" ca="1" si="206"/>
        <v>2453030.875</v>
      </c>
      <c r="G459" s="7">
        <f t="shared" ca="1" si="207"/>
        <v>4.0681040383299109E-2</v>
      </c>
      <c r="H459" s="7">
        <f t="shared" ca="1" si="208"/>
        <v>305.01523178586604</v>
      </c>
      <c r="I459" s="7">
        <f t="shared" ca="1" si="209"/>
        <v>1822.0079283535401</v>
      </c>
      <c r="J459" s="7">
        <f t="shared" ca="1" si="210"/>
        <v>1.6706923681423617E-2</v>
      </c>
      <c r="K459" s="7">
        <f t="shared" ca="1" si="211"/>
        <v>0.73154822019090204</v>
      </c>
      <c r="L459" s="7">
        <f t="shared" ca="1" si="212"/>
        <v>305.74678000605695</v>
      </c>
      <c r="M459" s="7">
        <f t="shared" ca="1" si="213"/>
        <v>1822.7394765737311</v>
      </c>
      <c r="N459" s="7">
        <f t="shared" ca="1" si="214"/>
        <v>0.98455160275435338</v>
      </c>
      <c r="O459" s="7">
        <f t="shared" ca="1" si="215"/>
        <v>305.73763092013581</v>
      </c>
      <c r="P459" s="7">
        <f t="shared" ca="1" si="216"/>
        <v>23.43876208784447</v>
      </c>
      <c r="Q459" s="7">
        <f t="shared" ca="1" si="217"/>
        <v>23.44052889385982</v>
      </c>
      <c r="R459" s="7">
        <f t="shared" ca="1" si="218"/>
        <v>-51.893109684501034</v>
      </c>
      <c r="S459" s="7">
        <f t="shared" ca="1" si="219"/>
        <v>-18.837901710815952</v>
      </c>
      <c r="T459" s="7">
        <f t="shared" ca="1" si="220"/>
        <v>4.3039203844272962E-2</v>
      </c>
      <c r="U459" s="7">
        <f t="shared" ca="1" si="221"/>
        <v>-12.416659427646898</v>
      </c>
      <c r="V459" s="7">
        <f t="shared" ca="1" si="222"/>
        <v>78.273503251256685</v>
      </c>
      <c r="W459" s="23">
        <f t="shared" ca="1" si="223"/>
        <v>4.7511569046977009E-2</v>
      </c>
      <c r="X459" s="24">
        <f t="shared" ca="1" si="224"/>
        <v>-0.16991482887318043</v>
      </c>
      <c r="Y459" s="24">
        <f t="shared" ca="1" si="225"/>
        <v>0.26493796696713445</v>
      </c>
      <c r="Z459" s="7">
        <f t="shared" ca="1" si="226"/>
        <v>626.18802601005348</v>
      </c>
      <c r="AA459" s="7">
        <f t="shared" ca="1" si="227"/>
        <v>651.58334057235311</v>
      </c>
      <c r="AB459" s="7">
        <f t="shared" ca="1" si="228"/>
        <v>-17.104164856911723</v>
      </c>
      <c r="AC459" s="7">
        <f t="shared" ca="1" si="229"/>
        <v>54.353530640865053</v>
      </c>
      <c r="AD459" s="7">
        <f t="shared" ca="1" si="230"/>
        <v>35.646469359134947</v>
      </c>
      <c r="AE459" s="7">
        <f t="shared" ca="1" si="231"/>
        <v>2.24513871193593E-2</v>
      </c>
      <c r="AF459" s="7">
        <f t="shared" ca="1" si="232"/>
        <v>35.668920746254308</v>
      </c>
      <c r="AG459" s="7" t="e">
        <f ca="1">IF(AB459&gt;0,MOD(DEGREES(ACOS(((SIN(RADIANS(A459))*COS(RADIANS(AC459)))-SIN(RADIANS(S459)))/(COS(RADIANS(A459))*SIN(RADIANS(AC459)))))+180,360),MOD(540-DEGREES(ACOS(((SIN(RADIANS(A459))*COS(RADIANS(AC459)))-SIN(RADIANS(S459)))/(COS(RADIANS(#REF!))*SIN(RADIANS(AC459))))),360))</f>
        <v>#REF!</v>
      </c>
    </row>
    <row r="460" spans="1:33" x14ac:dyDescent="0.2">
      <c r="A460" s="12">
        <f t="shared" ca="1" si="233"/>
        <v>-28</v>
      </c>
      <c r="B460" s="12">
        <f t="shared" ca="1" si="234"/>
        <v>-147</v>
      </c>
      <c r="C460" s="3">
        <f t="shared" ca="1" si="236"/>
        <v>-3</v>
      </c>
      <c r="D460" s="2">
        <f t="shared" ca="1" si="235"/>
        <v>40361</v>
      </c>
      <c r="E460" s="5">
        <v>0</v>
      </c>
      <c r="F460" s="7">
        <f t="shared" ca="1" si="206"/>
        <v>2455379.625</v>
      </c>
      <c r="G460" s="7">
        <f t="shared" ca="1" si="207"/>
        <v>0.10498631074606433</v>
      </c>
      <c r="H460" s="7">
        <f t="shared" ca="1" si="208"/>
        <v>100.05447181182581</v>
      </c>
      <c r="I460" s="7">
        <f t="shared" ca="1" si="209"/>
        <v>4136.9365886150372</v>
      </c>
      <c r="J460" s="7">
        <f t="shared" ca="1" si="210"/>
        <v>1.6704219293951873E-2</v>
      </c>
      <c r="K460" s="7">
        <f t="shared" ca="1" si="211"/>
        <v>0.1002049327872175</v>
      </c>
      <c r="L460" s="7">
        <f t="shared" ca="1" si="212"/>
        <v>100.15467674461303</v>
      </c>
      <c r="M460" s="7">
        <f t="shared" ca="1" si="213"/>
        <v>4137.0367935478243</v>
      </c>
      <c r="N460" s="7">
        <f t="shared" ca="1" si="214"/>
        <v>1.0166821613726302</v>
      </c>
      <c r="O460" s="7">
        <f t="shared" ca="1" si="215"/>
        <v>100.15366259872097</v>
      </c>
      <c r="P460" s="7">
        <f t="shared" ca="1" si="216"/>
        <v>23.437925850404813</v>
      </c>
      <c r="Q460" s="7">
        <f t="shared" ca="1" si="217"/>
        <v>23.438457326239053</v>
      </c>
      <c r="R460" s="7">
        <f t="shared" ca="1" si="218"/>
        <v>101.04524614223521</v>
      </c>
      <c r="S460" s="7">
        <f t="shared" ca="1" si="219"/>
        <v>23.049997236762227</v>
      </c>
      <c r="T460" s="7">
        <f t="shared" ca="1" si="220"/>
        <v>4.3031380582489058E-2</v>
      </c>
      <c r="U460" s="7">
        <f t="shared" ca="1" si="221"/>
        <v>-3.9613669584666296</v>
      </c>
      <c r="V460" s="7">
        <f t="shared" ca="1" si="222"/>
        <v>77.974262560853916</v>
      </c>
      <c r="W460" s="23">
        <f t="shared" ca="1" si="223"/>
        <v>0.78608428261004626</v>
      </c>
      <c r="X460" s="24">
        <f t="shared" ca="1" si="224"/>
        <v>0.56948910882989656</v>
      </c>
      <c r="Y460" s="24">
        <f t="shared" ca="1" si="225"/>
        <v>1.002679456390196</v>
      </c>
      <c r="Z460" s="7">
        <f t="shared" ca="1" si="226"/>
        <v>623.79410048683133</v>
      </c>
      <c r="AA460" s="7">
        <f t="shared" ca="1" si="227"/>
        <v>1028.0386330415333</v>
      </c>
      <c r="AB460" s="7">
        <f t="shared" ca="1" si="228"/>
        <v>77.009658260383333</v>
      </c>
      <c r="AC460" s="7">
        <f t="shared" ca="1" si="229"/>
        <v>90.067881572588973</v>
      </c>
      <c r="AD460" s="7">
        <f t="shared" ca="1" si="230"/>
        <v>-6.7881572588973427E-2</v>
      </c>
      <c r="AE460" s="7">
        <f t="shared" ca="1" si="231"/>
        <v>0.49184908452745085</v>
      </c>
      <c r="AF460" s="7">
        <f t="shared" ca="1" si="232"/>
        <v>0.42396751193847743</v>
      </c>
      <c r="AG460" s="7">
        <f ca="1">IF(AB460&gt;0,MOD(DEGREES(ACOS(((SIN(RADIANS(A460))*COS(RADIANS(AC460)))-SIN(RADIANS(S460)))/(COS(RADIANS(A460))*SIN(RADIANS(AC460)))))+180,360),MOD(540-DEGREES(ACOS(((SIN(RADIANS(A460))*COS(RADIANS(AC460)))-SIN(RADIANS(S460)))/(COS(RADIANS(#REF!))*SIN(RADIANS(AC460))))),360))</f>
        <v>296.28332753988224</v>
      </c>
    </row>
    <row r="461" spans="1:33" x14ac:dyDescent="0.2">
      <c r="A461" s="12">
        <f t="shared" ca="1" si="233"/>
        <v>38</v>
      </c>
      <c r="B461" s="12">
        <f t="shared" ca="1" si="234"/>
        <v>98</v>
      </c>
      <c r="C461" s="3">
        <f t="shared" ca="1" si="236"/>
        <v>9</v>
      </c>
      <c r="D461" s="2">
        <f t="shared" ca="1" si="235"/>
        <v>39405</v>
      </c>
      <c r="E461" s="5">
        <v>0</v>
      </c>
      <c r="F461" s="7">
        <f t="shared" ca="1" si="206"/>
        <v>2454423.125</v>
      </c>
      <c r="G461" s="7">
        <f t="shared" ca="1" si="207"/>
        <v>7.8798767967145786E-2</v>
      </c>
      <c r="H461" s="7">
        <f t="shared" ca="1" si="208"/>
        <v>237.28277035543579</v>
      </c>
      <c r="I461" s="7">
        <f t="shared" ca="1" si="209"/>
        <v>3194.209919884961</v>
      </c>
      <c r="J461" s="7">
        <f t="shared" ca="1" si="210"/>
        <v>1.6705320749479519E-2</v>
      </c>
      <c r="K461" s="7">
        <f t="shared" ca="1" si="211"/>
        <v>-1.3922683958410187</v>
      </c>
      <c r="L461" s="7">
        <f t="shared" ca="1" si="212"/>
        <v>235.89050195959476</v>
      </c>
      <c r="M461" s="7">
        <f t="shared" ca="1" si="213"/>
        <v>3192.8176514891202</v>
      </c>
      <c r="N461" s="7">
        <f t="shared" ca="1" si="214"/>
        <v>0.9884984784131553</v>
      </c>
      <c r="O461" s="7">
        <f t="shared" ca="1" si="215"/>
        <v>235.88700930952737</v>
      </c>
      <c r="P461" s="7">
        <f t="shared" ca="1" si="216"/>
        <v>23.438266398028119</v>
      </c>
      <c r="Q461" s="7">
        <f t="shared" ca="1" si="217"/>
        <v>23.44053987261502</v>
      </c>
      <c r="R461" s="7">
        <f t="shared" ca="1" si="218"/>
        <v>-126.43889687803691</v>
      </c>
      <c r="S461" s="7">
        <f t="shared" ca="1" si="219"/>
        <v>-19.229295679675594</v>
      </c>
      <c r="T461" s="7">
        <f t="shared" ca="1" si="220"/>
        <v>4.3039245307521866E-2</v>
      </c>
      <c r="U461" s="7">
        <f t="shared" ca="1" si="221"/>
        <v>14.896471736064203</v>
      </c>
      <c r="V461" s="7">
        <f t="shared" ca="1" si="222"/>
        <v>75.346004087691782</v>
      </c>
      <c r="W461" s="23">
        <f t="shared" ca="1" si="223"/>
        <v>0.59243300573884428</v>
      </c>
      <c r="X461" s="24">
        <f t="shared" ca="1" si="224"/>
        <v>0.38313854993970042</v>
      </c>
      <c r="Y461" s="24">
        <f t="shared" ca="1" si="225"/>
        <v>0.80172746153798813</v>
      </c>
      <c r="Z461" s="7">
        <f t="shared" ca="1" si="226"/>
        <v>602.76803270153425</v>
      </c>
      <c r="AA461" s="7">
        <f t="shared" ca="1" si="227"/>
        <v>1306.8964717360641</v>
      </c>
      <c r="AB461" s="7">
        <f t="shared" ca="1" si="228"/>
        <v>146.72411793401602</v>
      </c>
      <c r="AC461" s="7">
        <f t="shared" ca="1" si="229"/>
        <v>145.5701360870998</v>
      </c>
      <c r="AD461" s="7">
        <f t="shared" ca="1" si="230"/>
        <v>-55.570136087099797</v>
      </c>
      <c r="AE461" s="7">
        <f t="shared" ca="1" si="231"/>
        <v>3.9552204915727146E-3</v>
      </c>
      <c r="AF461" s="7">
        <f t="shared" ca="1" si="232"/>
        <v>-55.566180866608228</v>
      </c>
      <c r="AG461" s="7">
        <f ca="1">IF(AB461&gt;0,MOD(DEGREES(ACOS(((SIN(RADIANS(A461))*COS(RADIANS(AC461)))-SIN(RADIANS(S461)))/(COS(RADIANS(A461))*SIN(RADIANS(AC461)))))+180,360),MOD(540-DEGREES(ACOS(((SIN(RADIANS(A461))*COS(RADIANS(AC461)))-SIN(RADIANS(S461)))/(COS(RADIANS(#REF!))*SIN(RADIANS(AC461))))),360))</f>
        <v>293.61244653556349</v>
      </c>
    </row>
    <row r="462" spans="1:33" x14ac:dyDescent="0.2">
      <c r="A462" s="12">
        <f t="shared" ca="1" si="233"/>
        <v>56</v>
      </c>
      <c r="B462" s="12">
        <f t="shared" ca="1" si="234"/>
        <v>-29</v>
      </c>
      <c r="C462" s="3">
        <f t="shared" ca="1" si="236"/>
        <v>4</v>
      </c>
      <c r="D462" s="2">
        <f t="shared" ca="1" si="235"/>
        <v>38310</v>
      </c>
      <c r="E462" s="5">
        <v>0</v>
      </c>
      <c r="F462" s="7">
        <f t="shared" ca="1" si="206"/>
        <v>2453328.3333333335</v>
      </c>
      <c r="G462" s="7">
        <f t="shared" ca="1" si="207"/>
        <v>4.8825005703860058E-2</v>
      </c>
      <c r="H462" s="7">
        <f t="shared" ca="1" si="208"/>
        <v>238.20425301589603</v>
      </c>
      <c r="I462" s="7">
        <f t="shared" ca="1" si="209"/>
        <v>2115.1829453763926</v>
      </c>
      <c r="J462" s="7">
        <f t="shared" ca="1" si="210"/>
        <v>1.670658124119748E-2</v>
      </c>
      <c r="K462" s="7">
        <f t="shared" ca="1" si="211"/>
        <v>-1.3695265585791248</v>
      </c>
      <c r="L462" s="7">
        <f t="shared" ca="1" si="212"/>
        <v>236.83472645731689</v>
      </c>
      <c r="M462" s="7">
        <f t="shared" ca="1" si="213"/>
        <v>2113.8134188178133</v>
      </c>
      <c r="N462" s="7">
        <f t="shared" ca="1" si="214"/>
        <v>0.98829116434536879</v>
      </c>
      <c r="O462" s="7">
        <f t="shared" ca="1" si="215"/>
        <v>236.82660282295893</v>
      </c>
      <c r="P462" s="7">
        <f t="shared" ca="1" si="216"/>
        <v>23.438656182267362</v>
      </c>
      <c r="Q462" s="7">
        <f t="shared" ca="1" si="217"/>
        <v>23.440859549956933</v>
      </c>
      <c r="R462" s="7">
        <f t="shared" ca="1" si="218"/>
        <v>-125.47072230489783</v>
      </c>
      <c r="S462" s="7">
        <f t="shared" ca="1" si="219"/>
        <v>-19.449010922011144</v>
      </c>
      <c r="T462" s="7">
        <f t="shared" ca="1" si="220"/>
        <v>4.3040452636134617E-2</v>
      </c>
      <c r="U462" s="7">
        <f t="shared" ca="1" si="221"/>
        <v>14.688028645814043</v>
      </c>
      <c r="V462" s="7">
        <f t="shared" ca="1" si="222"/>
        <v>60.267823186059211</v>
      </c>
      <c r="W462" s="23">
        <f t="shared" ca="1" si="223"/>
        <v>0.73702220232929583</v>
      </c>
      <c r="X462" s="24">
        <f t="shared" ca="1" si="224"/>
        <v>0.56961158236802023</v>
      </c>
      <c r="Y462" s="24">
        <f t="shared" ca="1" si="225"/>
        <v>0.90443282229057143</v>
      </c>
      <c r="Z462" s="7">
        <f t="shared" ca="1" si="226"/>
        <v>482.14258548847369</v>
      </c>
      <c r="AA462" s="7">
        <f t="shared" ca="1" si="227"/>
        <v>1098.688028645814</v>
      </c>
      <c r="AB462" s="7">
        <f t="shared" ca="1" si="228"/>
        <v>94.672007161453507</v>
      </c>
      <c r="AC462" s="7">
        <f t="shared" ca="1" si="229"/>
        <v>108.60191542419123</v>
      </c>
      <c r="AD462" s="7">
        <f t="shared" ca="1" si="230"/>
        <v>-18.601915424191233</v>
      </c>
      <c r="AE462" s="7">
        <f t="shared" ca="1" si="231"/>
        <v>1.7143312224133612E-2</v>
      </c>
      <c r="AF462" s="7">
        <f t="shared" ca="1" si="232"/>
        <v>-18.584772111967098</v>
      </c>
      <c r="AG462" s="7">
        <f ca="1">IF(AB462&gt;0,MOD(DEGREES(ACOS(((SIN(RADIANS(A462))*COS(RADIANS(AC462)))-SIN(RADIANS(S462)))/(COS(RADIANS(A462))*SIN(RADIANS(AC462)))))+180,360),MOD(540-DEGREES(ACOS(((SIN(RADIANS(A462))*COS(RADIANS(AC462)))-SIN(RADIANS(S462)))/(COS(RADIANS(#REF!))*SIN(RADIANS(AC462))))),360))</f>
        <v>262.57238369794425</v>
      </c>
    </row>
    <row r="463" spans="1:33" x14ac:dyDescent="0.2">
      <c r="A463" s="12">
        <f t="shared" ca="1" si="233"/>
        <v>41</v>
      </c>
      <c r="B463" s="12">
        <f t="shared" ca="1" si="234"/>
        <v>63</v>
      </c>
      <c r="C463" s="3">
        <f t="shared" ca="1" si="236"/>
        <v>5</v>
      </c>
      <c r="D463" s="2">
        <f t="shared" ca="1" si="235"/>
        <v>37815</v>
      </c>
      <c r="E463" s="5">
        <v>0</v>
      </c>
      <c r="F463" s="7">
        <f t="shared" ca="1" si="206"/>
        <v>2452833.2916666665</v>
      </c>
      <c r="G463" s="7">
        <f t="shared" ca="1" si="207"/>
        <v>3.5271503536386348E-2</v>
      </c>
      <c r="H463" s="7">
        <f t="shared" ca="1" si="208"/>
        <v>110.26774074868035</v>
      </c>
      <c r="I463" s="7">
        <f t="shared" ca="1" si="209"/>
        <v>1627.26973941907</v>
      </c>
      <c r="J463" s="7">
        <f t="shared" ca="1" si="210"/>
        <v>1.6707151134181038E-2</v>
      </c>
      <c r="K463" s="7">
        <f t="shared" ca="1" si="211"/>
        <v>-0.23734270292668053</v>
      </c>
      <c r="L463" s="7">
        <f t="shared" ca="1" si="212"/>
        <v>110.03039804575367</v>
      </c>
      <c r="M463" s="7">
        <f t="shared" ca="1" si="213"/>
        <v>1627.0323967161432</v>
      </c>
      <c r="N463" s="7">
        <f t="shared" ca="1" si="214"/>
        <v>1.016578245048571</v>
      </c>
      <c r="O463" s="7">
        <f t="shared" ca="1" si="215"/>
        <v>110.02070739368942</v>
      </c>
      <c r="P463" s="7">
        <f t="shared" ca="1" si="216"/>
        <v>23.43883243441875</v>
      </c>
      <c r="Q463" s="7">
        <f t="shared" ca="1" si="217"/>
        <v>23.440233444136418</v>
      </c>
      <c r="R463" s="7">
        <f t="shared" ca="1" si="218"/>
        <v>111.66072671954582</v>
      </c>
      <c r="S463" s="7">
        <f t="shared" ca="1" si="219"/>
        <v>21.94727653318553</v>
      </c>
      <c r="T463" s="7">
        <f t="shared" ca="1" si="220"/>
        <v>4.3038088033230906E-2</v>
      </c>
      <c r="U463" s="7">
        <f t="shared" ca="1" si="221"/>
        <v>-5.6078577751826346</v>
      </c>
      <c r="V463" s="7">
        <f t="shared" ca="1" si="222"/>
        <v>111.78055791647965</v>
      </c>
      <c r="W463" s="23">
        <f t="shared" ca="1" si="223"/>
        <v>0.53722767901054347</v>
      </c>
      <c r="X463" s="24">
        <f t="shared" ca="1" si="224"/>
        <v>0.22672612924254443</v>
      </c>
      <c r="Y463" s="24">
        <f t="shared" ca="1" si="225"/>
        <v>0.84772922877854251</v>
      </c>
      <c r="Z463" s="7">
        <f t="shared" ca="1" si="226"/>
        <v>894.24446333183721</v>
      </c>
      <c r="AA463" s="7">
        <f t="shared" ca="1" si="227"/>
        <v>1386.3921422248175</v>
      </c>
      <c r="AB463" s="7">
        <f t="shared" ca="1" si="228"/>
        <v>166.59803555620437</v>
      </c>
      <c r="AC463" s="7">
        <f t="shared" ca="1" si="229"/>
        <v>115.83285973818477</v>
      </c>
      <c r="AD463" s="7">
        <f t="shared" ca="1" si="230"/>
        <v>-25.832859738184766</v>
      </c>
      <c r="AE463" s="7">
        <f t="shared" ca="1" si="231"/>
        <v>1.1918369598571935E-2</v>
      </c>
      <c r="AF463" s="7">
        <f t="shared" ca="1" si="232"/>
        <v>-25.820941368586194</v>
      </c>
      <c r="AG463" s="7">
        <f ca="1">IF(AB463&gt;0,MOD(DEGREES(ACOS(((SIN(RADIANS(A463))*COS(RADIANS(AC463)))-SIN(RADIANS(S463)))/(COS(RADIANS(A463))*SIN(RADIANS(AC463)))))+180,360),MOD(540-DEGREES(ACOS(((SIN(RADIANS(A463))*COS(RADIANS(AC463)))-SIN(RADIANS(S463)))/(COS(RADIANS(#REF!))*SIN(RADIANS(AC463))))),360))</f>
        <v>346.18118194235774</v>
      </c>
    </row>
    <row r="464" spans="1:33" x14ac:dyDescent="0.2">
      <c r="A464" s="12">
        <f t="shared" ca="1" si="233"/>
        <v>-73</v>
      </c>
      <c r="B464" s="12">
        <f t="shared" ca="1" si="234"/>
        <v>128</v>
      </c>
      <c r="C464" s="3">
        <f t="shared" ca="1" si="236"/>
        <v>-13</v>
      </c>
      <c r="D464" s="2">
        <f t="shared" ca="1" si="235"/>
        <v>41041</v>
      </c>
      <c r="E464" s="5">
        <v>0</v>
      </c>
      <c r="F464" s="7">
        <f t="shared" ca="1" si="206"/>
        <v>2456060.0416666665</v>
      </c>
      <c r="G464" s="7">
        <f t="shared" ca="1" si="207"/>
        <v>0.12361510381017143</v>
      </c>
      <c r="H464" s="7">
        <f t="shared" ca="1" si="208"/>
        <v>50.705364414643554</v>
      </c>
      <c r="I464" s="7">
        <f t="shared" ca="1" si="209"/>
        <v>4807.5554463172894</v>
      </c>
      <c r="J464" s="7">
        <f t="shared" ca="1" si="210"/>
        <v>1.6703435655817216E-2</v>
      </c>
      <c r="K464" s="7">
        <f t="shared" ca="1" si="211"/>
        <v>1.4981567459012879</v>
      </c>
      <c r="L464" s="7">
        <f t="shared" ca="1" si="212"/>
        <v>52.203521160544845</v>
      </c>
      <c r="M464" s="7">
        <f t="shared" ca="1" si="213"/>
        <v>4809.0536030631911</v>
      </c>
      <c r="N464" s="7">
        <f t="shared" ca="1" si="214"/>
        <v>1.010354940290014</v>
      </c>
      <c r="O464" s="7">
        <f t="shared" ca="1" si="215"/>
        <v>52.202196263169</v>
      </c>
      <c r="P464" s="7">
        <f t="shared" ca="1" si="216"/>
        <v>23.437683598145593</v>
      </c>
      <c r="Q464" s="7">
        <f t="shared" ca="1" si="217"/>
        <v>23.43664037622418</v>
      </c>
      <c r="R464" s="7">
        <f t="shared" ca="1" si="218"/>
        <v>49.790161007735165</v>
      </c>
      <c r="S464" s="7">
        <f t="shared" ca="1" si="219"/>
        <v>18.31743911947963</v>
      </c>
      <c r="T464" s="7">
        <f t="shared" ca="1" si="220"/>
        <v>4.3024519516105267E-2</v>
      </c>
      <c r="U464" s="7">
        <f t="shared" ca="1" si="221"/>
        <v>3.6521511817279944</v>
      </c>
      <c r="V464" s="7" t="e">
        <f t="shared" ca="1" si="222"/>
        <v>#NUM!</v>
      </c>
      <c r="W464" s="23">
        <f t="shared" ca="1" si="223"/>
        <v>-0.39975843832064439</v>
      </c>
      <c r="X464" s="24" t="e">
        <f t="shared" ca="1" si="224"/>
        <v>#NUM!</v>
      </c>
      <c r="Y464" s="24" t="e">
        <f t="shared" ca="1" si="225"/>
        <v>#NUM!</v>
      </c>
      <c r="Z464" s="7" t="e">
        <f t="shared" ca="1" si="226"/>
        <v>#NUM!</v>
      </c>
      <c r="AA464" s="7">
        <f t="shared" ca="1" si="227"/>
        <v>1295.652151181728</v>
      </c>
      <c r="AB464" s="7">
        <f t="shared" ca="1" si="228"/>
        <v>143.91303779543199</v>
      </c>
      <c r="AC464" s="7">
        <f t="shared" ca="1" si="229"/>
        <v>121.65810711848822</v>
      </c>
      <c r="AD464" s="7">
        <f t="shared" ca="1" si="230"/>
        <v>-31.658107118488218</v>
      </c>
      <c r="AE464" s="7">
        <f t="shared" ca="1" si="231"/>
        <v>9.357723272853502E-3</v>
      </c>
      <c r="AF464" s="7">
        <f t="shared" ca="1" si="232"/>
        <v>-31.648749395215365</v>
      </c>
      <c r="AG464" s="7">
        <f ca="1">IF(AB464&gt;0,MOD(DEGREES(ACOS(((SIN(RADIANS(A464))*COS(RADIANS(AC464)))-SIN(RADIANS(S464)))/(COS(RADIANS(A464))*SIN(RADIANS(AC464)))))+180,360),MOD(540-DEGREES(ACOS(((SIN(RADIANS(A464))*COS(RADIANS(AC464)))-SIN(RADIANS(S464)))/(COS(RADIANS(#REF!))*SIN(RADIANS(AC464))))),360))</f>
        <v>221.06540075728415</v>
      </c>
    </row>
    <row r="465" spans="1:33" x14ac:dyDescent="0.2">
      <c r="A465" s="12">
        <f t="shared" ca="1" si="233"/>
        <v>41</v>
      </c>
      <c r="B465" s="12">
        <f t="shared" ca="1" si="234"/>
        <v>70</v>
      </c>
      <c r="C465" s="3">
        <f t="shared" ca="1" si="236"/>
        <v>9</v>
      </c>
      <c r="D465" s="2">
        <f t="shared" ca="1" si="235"/>
        <v>38085</v>
      </c>
      <c r="E465" s="5">
        <v>0</v>
      </c>
      <c r="F465" s="7">
        <f t="shared" ca="1" si="206"/>
        <v>2453103.125</v>
      </c>
      <c r="G465" s="7">
        <f t="shared" ca="1" si="207"/>
        <v>4.265913757700205E-2</v>
      </c>
      <c r="H465" s="7">
        <f t="shared" ca="1" si="208"/>
        <v>16.228253607718671</v>
      </c>
      <c r="I465" s="7">
        <f t="shared" ca="1" si="209"/>
        <v>1893.2175486828219</v>
      </c>
      <c r="J465" s="7">
        <f t="shared" ca="1" si="210"/>
        <v>1.6706840507264759E-2</v>
      </c>
      <c r="K465" s="7">
        <f t="shared" ca="1" si="211"/>
        <v>1.9088534753547877</v>
      </c>
      <c r="L465" s="7">
        <f t="shared" ca="1" si="212"/>
        <v>18.13710708307346</v>
      </c>
      <c r="M465" s="7">
        <f t="shared" ca="1" si="213"/>
        <v>1895.1264021581767</v>
      </c>
      <c r="N465" s="7">
        <f t="shared" ca="1" si="214"/>
        <v>1.0012165260316928</v>
      </c>
      <c r="O465" s="7">
        <f t="shared" ca="1" si="215"/>
        <v>18.128185829378857</v>
      </c>
      <c r="P465" s="7">
        <f t="shared" ca="1" si="216"/>
        <v>23.438736364317055</v>
      </c>
      <c r="Q465" s="7">
        <f t="shared" ca="1" si="217"/>
        <v>23.440622845392316</v>
      </c>
      <c r="R465" s="7">
        <f t="shared" ca="1" si="218"/>
        <v>16.719005283652763</v>
      </c>
      <c r="S465" s="7">
        <f t="shared" ca="1" si="219"/>
        <v>7.1098807640461361</v>
      </c>
      <c r="T465" s="7">
        <f t="shared" ca="1" si="220"/>
        <v>4.3039558669877812E-2</v>
      </c>
      <c r="U465" s="7">
        <f t="shared" ca="1" si="221"/>
        <v>-1.9801490961558146</v>
      </c>
      <c r="V465" s="7">
        <f t="shared" ca="1" si="222"/>
        <v>97.344794332460978</v>
      </c>
      <c r="W465" s="23">
        <f t="shared" ca="1" si="223"/>
        <v>0.68193065909455264</v>
      </c>
      <c r="X465" s="24">
        <f t="shared" ca="1" si="224"/>
        <v>0.41152845261549437</v>
      </c>
      <c r="Y465" s="24">
        <f t="shared" ca="1" si="225"/>
        <v>0.95233286557361096</v>
      </c>
      <c r="Z465" s="7">
        <f t="shared" ca="1" si="226"/>
        <v>778.75835465968783</v>
      </c>
      <c r="AA465" s="7">
        <f t="shared" ca="1" si="227"/>
        <v>1178.0198509038441</v>
      </c>
      <c r="AB465" s="7">
        <f t="shared" ca="1" si="228"/>
        <v>114.50496272596104</v>
      </c>
      <c r="AC465" s="7">
        <f t="shared" ca="1" si="229"/>
        <v>103.26312033865641</v>
      </c>
      <c r="AD465" s="7">
        <f t="shared" ca="1" si="230"/>
        <v>-13.263120338656407</v>
      </c>
      <c r="AE465" s="7">
        <f t="shared" ca="1" si="231"/>
        <v>2.4479186608973975E-2</v>
      </c>
      <c r="AF465" s="7">
        <f t="shared" ca="1" si="232"/>
        <v>-13.238641152047432</v>
      </c>
      <c r="AG465" s="7">
        <f ca="1">IF(AB465&gt;0,MOD(DEGREES(ACOS(((SIN(RADIANS(A465))*COS(RADIANS(AC465)))-SIN(RADIANS(S465)))/(COS(RADIANS(A465))*SIN(RADIANS(AC465)))))+180,360),MOD(540-DEGREES(ACOS(((SIN(RADIANS(A465))*COS(RADIANS(AC465)))-SIN(RADIANS(S465)))/(COS(RADIANS(#REF!))*SIN(RADIANS(AC465))))),360))</f>
        <v>291.92512236264287</v>
      </c>
    </row>
    <row r="466" spans="1:33" x14ac:dyDescent="0.2">
      <c r="A466" s="12">
        <f t="shared" ca="1" si="233"/>
        <v>-16</v>
      </c>
      <c r="B466" s="12">
        <f t="shared" ca="1" si="234"/>
        <v>-139</v>
      </c>
      <c r="C466" s="3">
        <f t="shared" ca="1" si="236"/>
        <v>-6</v>
      </c>
      <c r="D466" s="2">
        <f t="shared" ca="1" si="235"/>
        <v>37794</v>
      </c>
      <c r="E466" s="5">
        <v>0</v>
      </c>
      <c r="F466" s="7">
        <f t="shared" ca="1" si="206"/>
        <v>2452812.75</v>
      </c>
      <c r="G466" s="7">
        <f t="shared" ca="1" si="207"/>
        <v>3.4709103353867211E-2</v>
      </c>
      <c r="H466" s="7">
        <f t="shared" ca="1" si="208"/>
        <v>90.020901213526031</v>
      </c>
      <c r="I466" s="7">
        <f t="shared" ca="1" si="209"/>
        <v>1607.0238669715075</v>
      </c>
      <c r="J466" s="7">
        <f t="shared" ca="1" si="210"/>
        <v>1.6707174780784054E-2</v>
      </c>
      <c r="K466" s="7">
        <f t="shared" ca="1" si="211"/>
        <v>0.42131080083201589</v>
      </c>
      <c r="L466" s="7">
        <f t="shared" ca="1" si="212"/>
        <v>90.442212014358049</v>
      </c>
      <c r="M466" s="7">
        <f t="shared" ca="1" si="213"/>
        <v>1607.4451777723395</v>
      </c>
      <c r="N466" s="7">
        <f t="shared" ca="1" si="214"/>
        <v>1.016295307273553</v>
      </c>
      <c r="O466" s="7">
        <f t="shared" ca="1" si="215"/>
        <v>90.432472422549594</v>
      </c>
      <c r="P466" s="7">
        <f t="shared" ca="1" si="216"/>
        <v>23.438839747969865</v>
      </c>
      <c r="Q466" s="7">
        <f t="shared" ca="1" si="217"/>
        <v>23.440199830303772</v>
      </c>
      <c r="R466" s="7">
        <f t="shared" ca="1" si="218"/>
        <v>90.471370362812806</v>
      </c>
      <c r="S466" s="7">
        <f t="shared" ca="1" si="219"/>
        <v>23.439492174431599</v>
      </c>
      <c r="T466" s="7">
        <f t="shared" ca="1" si="220"/>
        <v>4.303796108644585E-2</v>
      </c>
      <c r="U466" s="7">
        <f t="shared" ca="1" si="221"/>
        <v>-1.84009294674635</v>
      </c>
      <c r="V466" s="7">
        <f t="shared" ca="1" si="222"/>
        <v>83.809396661671258</v>
      </c>
      <c r="W466" s="23">
        <f t="shared" ca="1" si="223"/>
        <v>0.63738895343524049</v>
      </c>
      <c r="X466" s="24">
        <f t="shared" ca="1" si="224"/>
        <v>0.404585073819487</v>
      </c>
      <c r="Y466" s="24">
        <f t="shared" ca="1" si="225"/>
        <v>0.87019283305099404</v>
      </c>
      <c r="Z466" s="7">
        <f t="shared" ca="1" si="226"/>
        <v>670.47517329337006</v>
      </c>
      <c r="AA466" s="7">
        <f t="shared" ca="1" si="227"/>
        <v>1242.1599070532536</v>
      </c>
      <c r="AB466" s="7">
        <f t="shared" ca="1" si="228"/>
        <v>130.5399767633134</v>
      </c>
      <c r="AC466" s="7">
        <f t="shared" ca="1" si="229"/>
        <v>133.06946014286078</v>
      </c>
      <c r="AD466" s="7">
        <f t="shared" ca="1" si="230"/>
        <v>-43.069460142860777</v>
      </c>
      <c r="AE466" s="7">
        <f t="shared" ca="1" si="231"/>
        <v>6.1725478636252681E-3</v>
      </c>
      <c r="AF466" s="7">
        <f t="shared" ca="1" si="232"/>
        <v>-43.063287594997149</v>
      </c>
      <c r="AG466" s="7">
        <f ca="1">IF(AB466&gt;0,MOD(DEGREES(ACOS(((SIN(RADIANS(A466))*COS(RADIANS(AC466)))-SIN(RADIANS(S466)))/(COS(RADIANS(A466))*SIN(RADIANS(AC466)))))+180,360),MOD(540-DEGREES(ACOS(((SIN(RADIANS(A466))*COS(RADIANS(AC466)))-SIN(RADIANS(S466)))/(COS(RADIANS(#REF!))*SIN(RADIANS(AC466))))),360))</f>
        <v>287.36215785138558</v>
      </c>
    </row>
    <row r="467" spans="1:33" x14ac:dyDescent="0.2">
      <c r="A467" s="12">
        <f t="shared" ca="1" si="233"/>
        <v>-74</v>
      </c>
      <c r="B467" s="12">
        <f t="shared" ca="1" si="234"/>
        <v>24</v>
      </c>
      <c r="C467" s="3">
        <f t="shared" ca="1" si="236"/>
        <v>5</v>
      </c>
      <c r="D467" s="2">
        <f t="shared" ca="1" si="235"/>
        <v>43058</v>
      </c>
      <c r="E467" s="5">
        <v>0</v>
      </c>
      <c r="F467" s="7">
        <f t="shared" ca="1" si="206"/>
        <v>2458076.2916666665</v>
      </c>
      <c r="G467" s="7">
        <f t="shared" ca="1" si="207"/>
        <v>0.17881702030572241</v>
      </c>
      <c r="H467" s="7">
        <f t="shared" ca="1" si="208"/>
        <v>238.01685940772768</v>
      </c>
      <c r="I467" s="7">
        <f t="shared" ca="1" si="209"/>
        <v>6794.772011779015</v>
      </c>
      <c r="J467" s="7">
        <f t="shared" ca="1" si="210"/>
        <v>1.6701113017618167E-2</v>
      </c>
      <c r="K467" s="7">
        <f t="shared" ca="1" si="211"/>
        <v>-1.378768799230313</v>
      </c>
      <c r="L467" s="7">
        <f t="shared" ca="1" si="212"/>
        <v>236.63809060849738</v>
      </c>
      <c r="M467" s="7">
        <f t="shared" ca="1" si="213"/>
        <v>6793.3932429797851</v>
      </c>
      <c r="N467" s="7">
        <f t="shared" ca="1" si="214"/>
        <v>0.98838170033733241</v>
      </c>
      <c r="O467" s="7">
        <f t="shared" ca="1" si="215"/>
        <v>236.62927622012143</v>
      </c>
      <c r="P467" s="7">
        <f t="shared" ca="1" si="216"/>
        <v>23.436965742415317</v>
      </c>
      <c r="Q467" s="7">
        <f t="shared" ca="1" si="217"/>
        <v>23.435028315014726</v>
      </c>
      <c r="R467" s="7">
        <f t="shared" ca="1" si="218"/>
        <v>-125.67308337498088</v>
      </c>
      <c r="S467" s="7">
        <f t="shared" ca="1" si="219"/>
        <v>-19.398609670956514</v>
      </c>
      <c r="T467" s="7">
        <f t="shared" ca="1" si="220"/>
        <v>4.3018432635271955E-2</v>
      </c>
      <c r="U467" s="7">
        <f t="shared" ca="1" si="221"/>
        <v>14.745694964804963</v>
      </c>
      <c r="V467" s="7" t="e">
        <f t="shared" ca="1" si="222"/>
        <v>#NUM!</v>
      </c>
      <c r="W467" s="23">
        <f t="shared" ca="1" si="223"/>
        <v>0.63142660071888546</v>
      </c>
      <c r="X467" s="24" t="e">
        <f t="shared" ca="1" si="224"/>
        <v>#NUM!</v>
      </c>
      <c r="Y467" s="24" t="e">
        <f t="shared" ca="1" si="225"/>
        <v>#NUM!</v>
      </c>
      <c r="Z467" s="7" t="e">
        <f t="shared" ca="1" si="226"/>
        <v>#NUM!</v>
      </c>
      <c r="AA467" s="7">
        <f t="shared" ca="1" si="227"/>
        <v>1250.7456949648049</v>
      </c>
      <c r="AB467" s="7">
        <f t="shared" ca="1" si="228"/>
        <v>132.68642374120122</v>
      </c>
      <c r="AC467" s="7">
        <f t="shared" ca="1" si="229"/>
        <v>81.778370209641409</v>
      </c>
      <c r="AD467" s="7">
        <f t="shared" ca="1" si="230"/>
        <v>8.2216297903585911</v>
      </c>
      <c r="AE467" s="7">
        <f t="shared" ca="1" si="231"/>
        <v>0.10563056751515826</v>
      </c>
      <c r="AF467" s="7">
        <f t="shared" ca="1" si="232"/>
        <v>8.3272603578737492</v>
      </c>
      <c r="AG467" s="7">
        <f ca="1">IF(AB467&gt;0,MOD(DEGREES(ACOS(((SIN(RADIANS(A467))*COS(RADIANS(AC467)))-SIN(RADIANS(S467)))/(COS(RADIANS(A467))*SIN(RADIANS(AC467)))))+180,360),MOD(540-DEGREES(ACOS(((SIN(RADIANS(A467))*COS(RADIANS(AC467)))-SIN(RADIANS(S467)))/(COS(RADIANS(#REF!))*SIN(RADIANS(AC467))))),360))</f>
        <v>224.4707903737347</v>
      </c>
    </row>
    <row r="468" spans="1:33" x14ac:dyDescent="0.2">
      <c r="A468" s="12">
        <f t="shared" ca="1" si="233"/>
        <v>28</v>
      </c>
      <c r="B468" s="12">
        <f t="shared" ca="1" si="234"/>
        <v>129</v>
      </c>
      <c r="C468" s="3">
        <f t="shared" ca="1" si="236"/>
        <v>5</v>
      </c>
      <c r="D468" s="2">
        <f t="shared" ca="1" si="235"/>
        <v>36989</v>
      </c>
      <c r="E468" s="5">
        <v>0</v>
      </c>
      <c r="F468" s="7">
        <f t="shared" ca="1" si="206"/>
        <v>2452007.2916666665</v>
      </c>
      <c r="G468" s="7">
        <f t="shared" ca="1" si="207"/>
        <v>1.2656856034675194E-2</v>
      </c>
      <c r="H468" s="7">
        <f t="shared" ca="1" si="208"/>
        <v>16.12302092435948</v>
      </c>
      <c r="I468" s="7">
        <f t="shared" ca="1" si="209"/>
        <v>813.1639068809402</v>
      </c>
      <c r="J468" s="7">
        <f t="shared" ca="1" si="210"/>
        <v>1.6708101923446038E-2</v>
      </c>
      <c r="K468" s="7">
        <f t="shared" ca="1" si="211"/>
        <v>1.909134285970908</v>
      </c>
      <c r="L468" s="7">
        <f t="shared" ca="1" si="212"/>
        <v>18.032155210330387</v>
      </c>
      <c r="M468" s="7">
        <f t="shared" ca="1" si="213"/>
        <v>815.07304116691114</v>
      </c>
      <c r="N468" s="7">
        <f t="shared" ca="1" si="214"/>
        <v>1.0012010559440356</v>
      </c>
      <c r="O468" s="7">
        <f t="shared" ca="1" si="215"/>
        <v>18.021766165411087</v>
      </c>
      <c r="P468" s="7">
        <f t="shared" ca="1" si="216"/>
        <v>23.439126519220526</v>
      </c>
      <c r="Q468" s="7">
        <f t="shared" ca="1" si="217"/>
        <v>23.438657364150071</v>
      </c>
      <c r="R468" s="7">
        <f t="shared" ca="1" si="218"/>
        <v>16.620091384862381</v>
      </c>
      <c r="S468" s="7">
        <f t="shared" ca="1" si="219"/>
        <v>7.0687640566947136</v>
      </c>
      <c r="T468" s="7">
        <f t="shared" ca="1" si="220"/>
        <v>4.3032135990795729E-2</v>
      </c>
      <c r="U468" s="7">
        <f t="shared" ca="1" si="221"/>
        <v>-2.0107887027857858</v>
      </c>
      <c r="V468" s="7">
        <f t="shared" ca="1" si="222"/>
        <v>94.733721417702185</v>
      </c>
      <c r="W468" s="23">
        <f t="shared" ca="1" si="223"/>
        <v>0.35139638104360127</v>
      </c>
      <c r="X468" s="24">
        <f t="shared" ca="1" si="224"/>
        <v>8.8247154883317414E-2</v>
      </c>
      <c r="Y468" s="24">
        <f t="shared" ca="1" si="225"/>
        <v>0.61454560720388507</v>
      </c>
      <c r="Z468" s="7">
        <f t="shared" ca="1" si="226"/>
        <v>757.86977134161748</v>
      </c>
      <c r="AA468" s="7">
        <f t="shared" ca="1" si="227"/>
        <v>213.98921129721418</v>
      </c>
      <c r="AB468" s="7">
        <f t="shared" ca="1" si="228"/>
        <v>-126.50269717569645</v>
      </c>
      <c r="AC468" s="7">
        <f t="shared" ca="1" si="229"/>
        <v>117.61093634096007</v>
      </c>
      <c r="AD468" s="7">
        <f t="shared" ca="1" si="230"/>
        <v>-27.610936340960066</v>
      </c>
      <c r="AE468" s="7">
        <f t="shared" ca="1" si="231"/>
        <v>1.103186284211913E-2</v>
      </c>
      <c r="AF468" s="7">
        <f t="shared" ca="1" si="232"/>
        <v>-27.599904478117946</v>
      </c>
      <c r="AG468" s="7" t="e">
        <f ca="1">IF(AB468&gt;0,MOD(DEGREES(ACOS(((SIN(RADIANS(A468))*COS(RADIANS(AC468)))-SIN(RADIANS(S468)))/(COS(RADIANS(A468))*SIN(RADIANS(AC468)))))+180,360),MOD(540-DEGREES(ACOS(((SIN(RADIANS(A468))*COS(RADIANS(AC468)))-SIN(RADIANS(S468)))/(COS(RADIANS(#REF!))*SIN(RADIANS(AC468))))),360))</f>
        <v>#REF!</v>
      </c>
    </row>
    <row r="469" spans="1:33" x14ac:dyDescent="0.2">
      <c r="A469" s="12">
        <f t="shared" ca="1" si="233"/>
        <v>90</v>
      </c>
      <c r="B469" s="12">
        <f t="shared" ca="1" si="234"/>
        <v>31</v>
      </c>
      <c r="C469" s="3">
        <f t="shared" ca="1" si="236"/>
        <v>1</v>
      </c>
      <c r="D469" s="2">
        <f t="shared" ca="1" si="235"/>
        <v>40782</v>
      </c>
      <c r="E469" s="5">
        <v>0</v>
      </c>
      <c r="F469" s="7">
        <f t="shared" ca="1" si="206"/>
        <v>2455800.4583333335</v>
      </c>
      <c r="G469" s="7">
        <f t="shared" ca="1" si="207"/>
        <v>0.11650809947524951</v>
      </c>
      <c r="H469" s="7">
        <f t="shared" ca="1" si="208"/>
        <v>154.84773665487864</v>
      </c>
      <c r="I469" s="7">
        <f t="shared" ca="1" si="209"/>
        <v>4551.7100401154848</v>
      </c>
      <c r="J469" s="7">
        <f t="shared" ca="1" si="210"/>
        <v>1.6703734629179172E-2</v>
      </c>
      <c r="K469" s="7">
        <f t="shared" ca="1" si="211"/>
        <v>-1.4829875848637806</v>
      </c>
      <c r="L469" s="7">
        <f t="shared" ca="1" si="212"/>
        <v>153.36474907001485</v>
      </c>
      <c r="M469" s="7">
        <f t="shared" ca="1" si="213"/>
        <v>4550.2270525306212</v>
      </c>
      <c r="N469" s="7">
        <f t="shared" ca="1" si="214"/>
        <v>1.0105205897844518</v>
      </c>
      <c r="O469" s="7">
        <f t="shared" ca="1" si="215"/>
        <v>153.36376200305796</v>
      </c>
      <c r="P469" s="7">
        <f t="shared" ca="1" si="216"/>
        <v>23.437776018939328</v>
      </c>
      <c r="Q469" s="7">
        <f t="shared" ca="1" si="217"/>
        <v>23.437318174951017</v>
      </c>
      <c r="R469" s="7">
        <f t="shared" ca="1" si="218"/>
        <v>155.28935673788743</v>
      </c>
      <c r="S469" s="7">
        <f t="shared" ca="1" si="219"/>
        <v>10.271866896686484</v>
      </c>
      <c r="T469" s="7">
        <f t="shared" ca="1" si="220"/>
        <v>4.3027078913008859E-2</v>
      </c>
      <c r="U469" s="7">
        <f t="shared" ca="1" si="221"/>
        <v>-1.7777198536137215</v>
      </c>
      <c r="V469" s="7" t="e">
        <f t="shared" ca="1" si="222"/>
        <v>#NUM!</v>
      </c>
      <c r="W469" s="23">
        <f t="shared" ca="1" si="223"/>
        <v>0.45679008323167619</v>
      </c>
      <c r="X469" s="24" t="e">
        <f t="shared" ca="1" si="224"/>
        <v>#NUM!</v>
      </c>
      <c r="Y469" s="24" t="e">
        <f t="shared" ca="1" si="225"/>
        <v>#NUM!</v>
      </c>
      <c r="Z469" s="7" t="e">
        <f t="shared" ca="1" si="226"/>
        <v>#NUM!</v>
      </c>
      <c r="AA469" s="7">
        <f t="shared" ca="1" si="227"/>
        <v>62.222280146386282</v>
      </c>
      <c r="AB469" s="7">
        <f t="shared" ca="1" si="228"/>
        <v>-164.44442996340342</v>
      </c>
      <c r="AC469" s="7">
        <f t="shared" ca="1" si="229"/>
        <v>79.72813310331351</v>
      </c>
      <c r="AD469" s="7">
        <f t="shared" ca="1" si="230"/>
        <v>10.27186689668649</v>
      </c>
      <c r="AE469" s="7">
        <f t="shared" ca="1" si="231"/>
        <v>8.5910309111484118E-2</v>
      </c>
      <c r="AF469" s="7">
        <f t="shared" ca="1" si="232"/>
        <v>10.357777205797973</v>
      </c>
      <c r="AG469" s="7" t="e">
        <f ca="1">IF(AB469&gt;0,MOD(DEGREES(ACOS(((SIN(RADIANS(A469))*COS(RADIANS(AC469)))-SIN(RADIANS(S469)))/(COS(RADIANS(A469))*SIN(RADIANS(AC469)))))+180,360),MOD(540-DEGREES(ACOS(((SIN(RADIANS(A469))*COS(RADIANS(AC469)))-SIN(RADIANS(S469)))/(COS(RADIANS(#REF!))*SIN(RADIANS(AC469))))),360))</f>
        <v>#REF!</v>
      </c>
    </row>
    <row r="470" spans="1:33" x14ac:dyDescent="0.2">
      <c r="A470" s="12">
        <f t="shared" ca="1" si="233"/>
        <v>-59</v>
      </c>
      <c r="B470" s="12">
        <f t="shared" ca="1" si="234"/>
        <v>11</v>
      </c>
      <c r="C470" s="3">
        <f t="shared" ca="1" si="236"/>
        <v>-4</v>
      </c>
      <c r="D470" s="2">
        <f t="shared" ca="1" si="235"/>
        <v>42331</v>
      </c>
      <c r="E470" s="5">
        <v>0</v>
      </c>
      <c r="F470" s="7">
        <f t="shared" ca="1" si="206"/>
        <v>2457349.6666666665</v>
      </c>
      <c r="G470" s="7">
        <f t="shared" ca="1" si="207"/>
        <v>0.15892311202372378</v>
      </c>
      <c r="H470" s="7">
        <f t="shared" ca="1" si="208"/>
        <v>241.82084429117185</v>
      </c>
      <c r="I470" s="7">
        <f t="shared" ca="1" si="209"/>
        <v>6078.6102081034041</v>
      </c>
      <c r="J470" s="7">
        <f t="shared" ca="1" si="210"/>
        <v>1.6701950149134271E-2</v>
      </c>
      <c r="K470" s="7">
        <f t="shared" ca="1" si="211"/>
        <v>-1.2854443825933899</v>
      </c>
      <c r="L470" s="7">
        <f t="shared" ca="1" si="212"/>
        <v>240.53539990857846</v>
      </c>
      <c r="M470" s="7">
        <f t="shared" ca="1" si="213"/>
        <v>6077.3247637208106</v>
      </c>
      <c r="N470" s="7">
        <f t="shared" ca="1" si="214"/>
        <v>0.98759498747031926</v>
      </c>
      <c r="O470" s="7">
        <f t="shared" ca="1" si="215"/>
        <v>240.52951483495221</v>
      </c>
      <c r="P470" s="7">
        <f t="shared" ca="1" si="216"/>
        <v>23.43722444635732</v>
      </c>
      <c r="Q470" s="7">
        <f t="shared" ca="1" si="217"/>
        <v>23.434666579069415</v>
      </c>
      <c r="R470" s="7">
        <f t="shared" ca="1" si="218"/>
        <v>-121.62873353038118</v>
      </c>
      <c r="S470" s="7">
        <f t="shared" ca="1" si="219"/>
        <v>-20.257752429855838</v>
      </c>
      <c r="T470" s="7">
        <f t="shared" ca="1" si="220"/>
        <v>4.3017066843231644E-2</v>
      </c>
      <c r="U470" s="7">
        <f t="shared" ca="1" si="221"/>
        <v>13.785477563227468</v>
      </c>
      <c r="V470" s="7">
        <f t="shared" ca="1" si="222"/>
        <v>130.11540635918294</v>
      </c>
      <c r="W470" s="23">
        <f t="shared" ca="1" si="223"/>
        <v>0.29320452946998093</v>
      </c>
      <c r="X470" s="24">
        <f t="shared" ca="1" si="224"/>
        <v>-6.8227154861082773E-2</v>
      </c>
      <c r="Y470" s="24">
        <f t="shared" ca="1" si="225"/>
        <v>0.65463621380104464</v>
      </c>
      <c r="Z470" s="7">
        <f t="shared" ca="1" si="226"/>
        <v>1040.9232508734635</v>
      </c>
      <c r="AA470" s="7">
        <f t="shared" ca="1" si="227"/>
        <v>297.78547756322746</v>
      </c>
      <c r="AB470" s="7">
        <f t="shared" ca="1" si="228"/>
        <v>-105.55363060919314</v>
      </c>
      <c r="AC470" s="7">
        <f t="shared" ca="1" si="229"/>
        <v>80.373254351436628</v>
      </c>
      <c r="AD470" s="7">
        <f t="shared" ca="1" si="230"/>
        <v>9.6267456485633716</v>
      </c>
      <c r="AE470" s="7">
        <f t="shared" ca="1" si="231"/>
        <v>9.1334274543102514E-2</v>
      </c>
      <c r="AF470" s="7">
        <f t="shared" ca="1" si="232"/>
        <v>9.7180799231064743</v>
      </c>
      <c r="AG470" s="7" t="e">
        <f ca="1">IF(AB470&gt;0,MOD(DEGREES(ACOS(((SIN(RADIANS(A470))*COS(RADIANS(AC470)))-SIN(RADIANS(S470)))/(COS(RADIANS(A470))*SIN(RADIANS(AC470)))))+180,360),MOD(540-DEGREES(ACOS(((SIN(RADIANS(A470))*COS(RADIANS(AC470)))-SIN(RADIANS(S470)))/(COS(RADIANS(#REF!))*SIN(RADIANS(AC470))))),360))</f>
        <v>#REF!</v>
      </c>
    </row>
    <row r="471" spans="1:33" x14ac:dyDescent="0.2">
      <c r="A471" s="12">
        <f t="shared" ca="1" si="233"/>
        <v>12</v>
      </c>
      <c r="B471" s="12">
        <f t="shared" ca="1" si="234"/>
        <v>-163</v>
      </c>
      <c r="C471" s="3">
        <f t="shared" ca="1" si="236"/>
        <v>5</v>
      </c>
      <c r="D471" s="2">
        <f t="shared" ca="1" si="235"/>
        <v>40416</v>
      </c>
      <c r="E471" s="5">
        <v>0</v>
      </c>
      <c r="F471" s="7">
        <f t="shared" ca="1" si="206"/>
        <v>2455434.2916666665</v>
      </c>
      <c r="G471" s="7">
        <f t="shared" ca="1" si="207"/>
        <v>0.10648300250969231</v>
      </c>
      <c r="H471" s="7">
        <f t="shared" ca="1" si="208"/>
        <v>153.93652759661654</v>
      </c>
      <c r="I471" s="7">
        <f t="shared" ca="1" si="209"/>
        <v>4190.8160706338622</v>
      </c>
      <c r="J471" s="7">
        <f t="shared" ca="1" si="210"/>
        <v>1.6704156337419101E-2</v>
      </c>
      <c r="K471" s="7">
        <f t="shared" ca="1" si="211"/>
        <v>-1.4642137367782091</v>
      </c>
      <c r="L471" s="7">
        <f t="shared" ca="1" si="212"/>
        <v>152.47231385983832</v>
      </c>
      <c r="M471" s="7">
        <f t="shared" ca="1" si="213"/>
        <v>4189.351856897084</v>
      </c>
      <c r="N471" s="7">
        <f t="shared" ca="1" si="214"/>
        <v>1.0107199228159249</v>
      </c>
      <c r="O471" s="7">
        <f t="shared" ca="1" si="215"/>
        <v>152.47134386408513</v>
      </c>
      <c r="P471" s="7">
        <f t="shared" ca="1" si="216"/>
        <v>23.437906387149077</v>
      </c>
      <c r="Q471" s="7">
        <f t="shared" ca="1" si="217"/>
        <v>23.438310715526878</v>
      </c>
      <c r="R471" s="7">
        <f t="shared" ca="1" si="218"/>
        <v>154.44297333655422</v>
      </c>
      <c r="S471" s="7">
        <f t="shared" ca="1" si="219"/>
        <v>10.593639850347854</v>
      </c>
      <c r="T471" s="7">
        <f t="shared" ca="1" si="220"/>
        <v>4.3030826937245123E-2</v>
      </c>
      <c r="U471" s="7">
        <f t="shared" ca="1" si="221"/>
        <v>-2.0361391035715228</v>
      </c>
      <c r="V471" s="7">
        <f t="shared" ca="1" si="222"/>
        <v>93.145688709728148</v>
      </c>
      <c r="W471" s="23">
        <f t="shared" ca="1" si="223"/>
        <v>1.1625250965997025</v>
      </c>
      <c r="X471" s="24">
        <f t="shared" ca="1" si="224"/>
        <v>0.90378707240601319</v>
      </c>
      <c r="Y471" s="24">
        <f t="shared" ca="1" si="225"/>
        <v>1.4212631207933919</v>
      </c>
      <c r="Z471" s="7">
        <f t="shared" ca="1" si="226"/>
        <v>745.16550967782518</v>
      </c>
      <c r="AA471" s="7">
        <f t="shared" ca="1" si="227"/>
        <v>485.96386089642851</v>
      </c>
      <c r="AB471" s="7">
        <f t="shared" ca="1" si="228"/>
        <v>-58.509034775892871</v>
      </c>
      <c r="AC471" s="7">
        <f t="shared" ca="1" si="229"/>
        <v>57.284809224419583</v>
      </c>
      <c r="AD471" s="7">
        <f t="shared" ca="1" si="230"/>
        <v>32.715190775580417</v>
      </c>
      <c r="AE471" s="7">
        <f t="shared" ca="1" si="231"/>
        <v>2.5051107608231989E-2</v>
      </c>
      <c r="AF471" s="7">
        <f t="shared" ca="1" si="232"/>
        <v>32.740241883188652</v>
      </c>
      <c r="AG471" s="7" t="e">
        <f ca="1">IF(AB471&gt;0,MOD(DEGREES(ACOS(((SIN(RADIANS(A471))*COS(RADIANS(AC471)))-SIN(RADIANS(S471)))/(COS(RADIANS(A471))*SIN(RADIANS(AC471)))))+180,360),MOD(540-DEGREES(ACOS(((SIN(RADIANS(A471))*COS(RADIANS(AC471)))-SIN(RADIANS(S471)))/(COS(RADIANS(#REF!))*SIN(RADIANS(AC471))))),360))</f>
        <v>#REF!</v>
      </c>
    </row>
    <row r="472" spans="1:33" x14ac:dyDescent="0.2">
      <c r="A472" s="12">
        <f t="shared" ca="1" si="233"/>
        <v>54</v>
      </c>
      <c r="B472" s="12">
        <f t="shared" ca="1" si="234"/>
        <v>-133</v>
      </c>
      <c r="C472" s="3">
        <f t="shared" ca="1" si="236"/>
        <v>4</v>
      </c>
      <c r="D472" s="2">
        <f t="shared" ca="1" si="235"/>
        <v>39151</v>
      </c>
      <c r="E472" s="5">
        <v>0</v>
      </c>
      <c r="F472" s="7">
        <f t="shared" ca="1" si="206"/>
        <v>2454169.3333333335</v>
      </c>
      <c r="G472" s="7">
        <f t="shared" ca="1" si="207"/>
        <v>7.1850330823641034E-2</v>
      </c>
      <c r="H472" s="7">
        <f t="shared" ca="1" si="208"/>
        <v>347.13368375651589</v>
      </c>
      <c r="I472" s="7">
        <f t="shared" ca="1" si="209"/>
        <v>2944.0727818799187</v>
      </c>
      <c r="J472" s="7">
        <f t="shared" ca="1" si="210"/>
        <v>1.6705612973558211E-2</v>
      </c>
      <c r="K472" s="7">
        <f t="shared" ca="1" si="211"/>
        <v>1.7372428200994592</v>
      </c>
      <c r="L472" s="7">
        <f t="shared" ca="1" si="212"/>
        <v>348.87092657661537</v>
      </c>
      <c r="M472" s="7">
        <f t="shared" ca="1" si="213"/>
        <v>2945.8100247000179</v>
      </c>
      <c r="N472" s="7">
        <f t="shared" ca="1" si="214"/>
        <v>0.99292502148249928</v>
      </c>
      <c r="O472" s="7">
        <f t="shared" ca="1" si="215"/>
        <v>348.86638715928501</v>
      </c>
      <c r="P472" s="7">
        <f t="shared" ca="1" si="216"/>
        <v>23.438356756774755</v>
      </c>
      <c r="Q472" s="7">
        <f t="shared" ca="1" si="217"/>
        <v>23.440841486783427</v>
      </c>
      <c r="R472" s="7">
        <f t="shared" ca="1" si="218"/>
        <v>-10.235034568976202</v>
      </c>
      <c r="S472" s="7">
        <f t="shared" ca="1" si="219"/>
        <v>-4.4054928376046538</v>
      </c>
      <c r="T472" s="7">
        <f t="shared" ca="1" si="220"/>
        <v>4.3040384416278034E-2</v>
      </c>
      <c r="U472" s="7">
        <f t="shared" ca="1" si="221"/>
        <v>-10.532126706132312</v>
      </c>
      <c r="V472" s="7">
        <f t="shared" ca="1" si="222"/>
        <v>85.340581123625782</v>
      </c>
      <c r="W472" s="23">
        <f t="shared" ca="1" si="223"/>
        <v>1.0434250879903695</v>
      </c>
      <c r="X472" s="24">
        <f t="shared" ca="1" si="224"/>
        <v>0.80636791820252007</v>
      </c>
      <c r="Y472" s="24">
        <f t="shared" ca="1" si="225"/>
        <v>1.2804822577782189</v>
      </c>
      <c r="Z472" s="7">
        <f t="shared" ca="1" si="226"/>
        <v>682.72464898900625</v>
      </c>
      <c r="AA472" s="7">
        <f t="shared" ca="1" si="227"/>
        <v>657.46787329386768</v>
      </c>
      <c r="AB472" s="7">
        <f t="shared" ca="1" si="228"/>
        <v>-15.633031676533079</v>
      </c>
      <c r="AC472" s="7">
        <f t="shared" ca="1" si="229"/>
        <v>59.852700742076017</v>
      </c>
      <c r="AD472" s="7">
        <f t="shared" ca="1" si="230"/>
        <v>30.147299257923983</v>
      </c>
      <c r="AE472" s="7">
        <f t="shared" ca="1" si="231"/>
        <v>2.7689254074479593E-2</v>
      </c>
      <c r="AF472" s="7">
        <f t="shared" ca="1" si="232"/>
        <v>30.174988511998464</v>
      </c>
      <c r="AG472" s="7" t="e">
        <f ca="1">IF(AB472&gt;0,MOD(DEGREES(ACOS(((SIN(RADIANS(A472))*COS(RADIANS(AC472)))-SIN(RADIANS(S472)))/(COS(RADIANS(A472))*SIN(RADIANS(AC472)))))+180,360),MOD(540-DEGREES(ACOS(((SIN(RADIANS(A472))*COS(RADIANS(AC472)))-SIN(RADIANS(S472)))/(COS(RADIANS(#REF!))*SIN(RADIANS(AC472))))),360))</f>
        <v>#REF!</v>
      </c>
    </row>
    <row r="473" spans="1:33" x14ac:dyDescent="0.2">
      <c r="A473" s="12">
        <f t="shared" ca="1" si="233"/>
        <v>46</v>
      </c>
      <c r="B473" s="12">
        <f t="shared" ca="1" si="234"/>
        <v>1</v>
      </c>
      <c r="C473" s="3">
        <f t="shared" ca="1" si="236"/>
        <v>1</v>
      </c>
      <c r="D473" s="2">
        <f t="shared" ca="1" si="235"/>
        <v>37859</v>
      </c>
      <c r="E473" s="5">
        <v>0</v>
      </c>
      <c r="F473" s="7">
        <f t="shared" ca="1" si="206"/>
        <v>2452877.4583333335</v>
      </c>
      <c r="G473" s="7">
        <f t="shared" ca="1" si="207"/>
        <v>3.6480720967378193E-2</v>
      </c>
      <c r="H473" s="7">
        <f t="shared" ca="1" si="208"/>
        <v>153.80049918254872</v>
      </c>
      <c r="I473" s="7">
        <f t="shared" ca="1" si="209"/>
        <v>1670.8004185155544</v>
      </c>
      <c r="J473" s="7">
        <f t="shared" ca="1" si="210"/>
        <v>1.6707100291314884E-2</v>
      </c>
      <c r="K473" s="7">
        <f t="shared" ca="1" si="211"/>
        <v>-1.4641358195383165</v>
      </c>
      <c r="L473" s="7">
        <f t="shared" ca="1" si="212"/>
        <v>152.33636336301041</v>
      </c>
      <c r="M473" s="7">
        <f t="shared" ca="1" si="213"/>
        <v>1669.336282696016</v>
      </c>
      <c r="N473" s="7">
        <f t="shared" ca="1" si="214"/>
        <v>1.010725303473385</v>
      </c>
      <c r="O473" s="7">
        <f t="shared" ca="1" si="215"/>
        <v>152.32678279580662</v>
      </c>
      <c r="P473" s="7">
        <f t="shared" ca="1" si="216"/>
        <v>23.438816709541872</v>
      </c>
      <c r="Q473" s="7">
        <f t="shared" ca="1" si="217"/>
        <v>23.44030398835972</v>
      </c>
      <c r="R473" s="7">
        <f t="shared" ca="1" si="218"/>
        <v>154.30601498554819</v>
      </c>
      <c r="S473" s="7">
        <f t="shared" ca="1" si="219"/>
        <v>10.646349029438483</v>
      </c>
      <c r="T473" s="7">
        <f t="shared" ca="1" si="220"/>
        <v>4.3038354452850432E-2</v>
      </c>
      <c r="U473" s="7">
        <f t="shared" ca="1" si="221"/>
        <v>-2.065034131163864</v>
      </c>
      <c r="V473" s="7">
        <f t="shared" ca="1" si="222"/>
        <v>102.47163978453023</v>
      </c>
      <c r="W473" s="23">
        <f t="shared" ca="1" si="223"/>
        <v>0.54032294036886386</v>
      </c>
      <c r="X473" s="24">
        <f t="shared" ca="1" si="224"/>
        <v>0.25567949652294658</v>
      </c>
      <c r="Y473" s="24">
        <f t="shared" ca="1" si="225"/>
        <v>0.82496638421478119</v>
      </c>
      <c r="Z473" s="7">
        <f t="shared" ca="1" si="226"/>
        <v>819.7731182762418</v>
      </c>
      <c r="AA473" s="7">
        <f t="shared" ca="1" si="227"/>
        <v>1381.9349658688361</v>
      </c>
      <c r="AB473" s="7">
        <f t="shared" ca="1" si="228"/>
        <v>165.48374146720903</v>
      </c>
      <c r="AC473" s="7">
        <f t="shared" ca="1" si="229"/>
        <v>121.87116815751683</v>
      </c>
      <c r="AD473" s="7">
        <f t="shared" ca="1" si="230"/>
        <v>-31.871168157516834</v>
      </c>
      <c r="AE473" s="7">
        <f t="shared" ca="1" si="231"/>
        <v>9.2802987604815954E-3</v>
      </c>
      <c r="AF473" s="7">
        <f t="shared" ca="1" si="232"/>
        <v>-31.861887858756354</v>
      </c>
      <c r="AG473" s="7">
        <f ca="1">IF(AB473&gt;0,MOD(DEGREES(ACOS(((SIN(RADIANS(A473))*COS(RADIANS(AC473)))-SIN(RADIANS(S473)))/(COS(RADIANS(A473))*SIN(RADIANS(AC473)))))+180,360),MOD(540-DEGREES(ACOS(((SIN(RADIANS(A473))*COS(RADIANS(AC473)))-SIN(RADIANS(S473)))/(COS(RADIANS(#REF!))*SIN(RADIANS(AC473))))),360))</f>
        <v>343.13773434307734</v>
      </c>
    </row>
    <row r="474" spans="1:33" x14ac:dyDescent="0.2">
      <c r="A474" s="12">
        <f t="shared" ca="1" si="233"/>
        <v>-84</v>
      </c>
      <c r="B474" s="12">
        <f t="shared" ca="1" si="234"/>
        <v>-108</v>
      </c>
      <c r="C474" s="3">
        <f t="shared" ca="1" si="236"/>
        <v>3</v>
      </c>
      <c r="D474" s="2">
        <f t="shared" ca="1" si="235"/>
        <v>38618</v>
      </c>
      <c r="E474" s="5">
        <v>0</v>
      </c>
      <c r="F474" s="7">
        <f t="shared" ca="1" si="206"/>
        <v>2453636.375</v>
      </c>
      <c r="G474" s="7">
        <f t="shared" ca="1" si="207"/>
        <v>5.7258726899383987E-2</v>
      </c>
      <c r="H474" s="7">
        <f t="shared" ca="1" si="208"/>
        <v>181.82470885761268</v>
      </c>
      <c r="I474" s="7">
        <f t="shared" ca="1" si="209"/>
        <v>2418.788898688385</v>
      </c>
      <c r="J474" s="7">
        <f t="shared" ca="1" si="210"/>
        <v>1.6706226599503549E-2</v>
      </c>
      <c r="K474" s="7">
        <f t="shared" ca="1" si="211"/>
        <v>-1.8699316986000687</v>
      </c>
      <c r="L474" s="7">
        <f t="shared" ca="1" si="212"/>
        <v>179.95477715901262</v>
      </c>
      <c r="M474" s="7">
        <f t="shared" ca="1" si="213"/>
        <v>2416.9189669897851</v>
      </c>
      <c r="N474" s="7">
        <f t="shared" ca="1" si="214"/>
        <v>1.0035163167056633</v>
      </c>
      <c r="O474" s="7">
        <f t="shared" ca="1" si="215"/>
        <v>179.94790700212931</v>
      </c>
      <c r="P474" s="7">
        <f t="shared" ca="1" si="216"/>
        <v>23.438546508640613</v>
      </c>
      <c r="Q474" s="7">
        <f t="shared" ca="1" si="217"/>
        <v>23.441027256935843</v>
      </c>
      <c r="R474" s="7">
        <f t="shared" ca="1" si="218"/>
        <v>179.95220623472096</v>
      </c>
      <c r="S474" s="7">
        <f t="shared" ca="1" si="219"/>
        <v>2.0722850364102308E-2</v>
      </c>
      <c r="T474" s="7">
        <f t="shared" ca="1" si="220"/>
        <v>4.3041086024089209E-2</v>
      </c>
      <c r="U474" s="7">
        <f t="shared" ca="1" si="221"/>
        <v>7.4365622119659758</v>
      </c>
      <c r="V474" s="7">
        <f t="shared" ca="1" si="222"/>
        <v>97.795707083833008</v>
      </c>
      <c r="W474" s="23">
        <f t="shared" ca="1" si="223"/>
        <v>0.91983572068613473</v>
      </c>
      <c r="X474" s="24">
        <f t="shared" ca="1" si="224"/>
        <v>0.64818097878659864</v>
      </c>
      <c r="Y474" s="24">
        <f t="shared" ca="1" si="225"/>
        <v>1.1914904625856708</v>
      </c>
      <c r="Z474" s="7">
        <f t="shared" ca="1" si="226"/>
        <v>782.36565667066407</v>
      </c>
      <c r="AA474" s="7">
        <f t="shared" ca="1" si="227"/>
        <v>835.43656221196602</v>
      </c>
      <c r="AB474" s="7">
        <f t="shared" ca="1" si="228"/>
        <v>28.859140552991505</v>
      </c>
      <c r="AC474" s="7">
        <f t="shared" ca="1" si="229"/>
        <v>84.768087219793898</v>
      </c>
      <c r="AD474" s="7">
        <f t="shared" ca="1" si="230"/>
        <v>5.2319127802061018</v>
      </c>
      <c r="AE474" s="7">
        <f t="shared" ca="1" si="231"/>
        <v>0.1546343516052717</v>
      </c>
      <c r="AF474" s="7">
        <f t="shared" ca="1" si="232"/>
        <v>5.3865471318113736</v>
      </c>
      <c r="AG474" s="7">
        <f ca="1">IF(AB474&gt;0,MOD(DEGREES(ACOS(((SIN(RADIANS(A474))*COS(RADIANS(AC474)))-SIN(RADIANS(S474)))/(COS(RADIANS(A474))*SIN(RADIANS(AC474)))))+180,360),MOD(540-DEGREES(ACOS(((SIN(RADIANS(A474))*COS(RADIANS(AC474)))-SIN(RADIANS(S474)))/(COS(RADIANS(#REF!))*SIN(RADIANS(AC474))))),360))</f>
        <v>331.00867524981828</v>
      </c>
    </row>
    <row r="475" spans="1:33" x14ac:dyDescent="0.2">
      <c r="A475" s="12">
        <f t="shared" ca="1" si="233"/>
        <v>-81</v>
      </c>
      <c r="B475" s="12">
        <f t="shared" ca="1" si="234"/>
        <v>-34</v>
      </c>
      <c r="C475" s="3">
        <f t="shared" ca="1" si="236"/>
        <v>6</v>
      </c>
      <c r="D475" s="2">
        <f t="shared" ca="1" si="235"/>
        <v>36827</v>
      </c>
      <c r="E475" s="5">
        <v>0</v>
      </c>
      <c r="F475" s="7">
        <f t="shared" ca="1" si="206"/>
        <v>2451845.25</v>
      </c>
      <c r="G475" s="7">
        <f t="shared" ca="1" si="207"/>
        <v>8.2203969883641349E-3</v>
      </c>
      <c r="H475" s="7">
        <f t="shared" ca="1" si="208"/>
        <v>216.40707990981105</v>
      </c>
      <c r="I475" s="7">
        <f t="shared" ca="1" si="209"/>
        <v>653.45559457749869</v>
      </c>
      <c r="J475" s="7">
        <f t="shared" ca="1" si="210"/>
        <v>1.6708288430610056E-2</v>
      </c>
      <c r="K475" s="7">
        <f t="shared" ca="1" si="211"/>
        <v>-1.770862977233246</v>
      </c>
      <c r="L475" s="7">
        <f t="shared" ca="1" si="212"/>
        <v>214.63621693257781</v>
      </c>
      <c r="M475" s="7">
        <f t="shared" ca="1" si="213"/>
        <v>651.68473160026542</v>
      </c>
      <c r="N475" s="7">
        <f t="shared" ca="1" si="214"/>
        <v>0.99358773987793447</v>
      </c>
      <c r="O475" s="7">
        <f t="shared" ca="1" si="215"/>
        <v>214.62601118717663</v>
      </c>
      <c r="P475" s="7">
        <f t="shared" ca="1" si="216"/>
        <v>23.439184211687813</v>
      </c>
      <c r="Q475" s="7">
        <f t="shared" ca="1" si="217"/>
        <v>23.438344818469812</v>
      </c>
      <c r="R475" s="7">
        <f t="shared" ca="1" si="218"/>
        <v>-147.64378106674758</v>
      </c>
      <c r="S475" s="7">
        <f t="shared" ca="1" si="219"/>
        <v>-13.06258751079563</v>
      </c>
      <c r="T475" s="7">
        <f t="shared" ca="1" si="220"/>
        <v>4.3030955719661014E-2</v>
      </c>
      <c r="U475" s="7">
        <f t="shared" ca="1" si="221"/>
        <v>16.20728838934205</v>
      </c>
      <c r="V475" s="7" t="e">
        <f t="shared" ca="1" si="222"/>
        <v>#NUM!</v>
      </c>
      <c r="W475" s="23">
        <f t="shared" ca="1" si="223"/>
        <v>0.83318938306295698</v>
      </c>
      <c r="X475" s="24" t="e">
        <f t="shared" ca="1" si="224"/>
        <v>#NUM!</v>
      </c>
      <c r="Y475" s="24" t="e">
        <f t="shared" ca="1" si="225"/>
        <v>#NUM!</v>
      </c>
      <c r="Z475" s="7" t="e">
        <f t="shared" ca="1" si="226"/>
        <v>#NUM!</v>
      </c>
      <c r="AA475" s="7">
        <f t="shared" ca="1" si="227"/>
        <v>960.20728838934201</v>
      </c>
      <c r="AB475" s="7">
        <f t="shared" ca="1" si="228"/>
        <v>60.051822097335503</v>
      </c>
      <c r="AC475" s="7">
        <f t="shared" ca="1" si="229"/>
        <v>72.584043636229069</v>
      </c>
      <c r="AD475" s="7">
        <f t="shared" ca="1" si="230"/>
        <v>17.415956363770931</v>
      </c>
      <c r="AE475" s="7">
        <f t="shared" ca="1" si="231"/>
        <v>5.082695617111286E-2</v>
      </c>
      <c r="AF475" s="7">
        <f t="shared" ca="1" si="232"/>
        <v>17.466783319942046</v>
      </c>
      <c r="AG475" s="7">
        <f ca="1">IF(AB475&gt;0,MOD(DEGREES(ACOS(((SIN(RADIANS(A475))*COS(RADIANS(AC475)))-SIN(RADIANS(S475)))/(COS(RADIANS(A475))*SIN(RADIANS(AC475)))))+180,360),MOD(540-DEGREES(ACOS(((SIN(RADIANS(A475))*COS(RADIANS(AC475)))-SIN(RADIANS(S475)))/(COS(RADIANS(#REF!))*SIN(RADIANS(AC475))))),360))</f>
        <v>297.79652788133058</v>
      </c>
    </row>
    <row r="476" spans="1:33" x14ac:dyDescent="0.2">
      <c r="A476" s="12">
        <f t="shared" ca="1" si="233"/>
        <v>73</v>
      </c>
      <c r="B476" s="12">
        <f t="shared" ca="1" si="234"/>
        <v>167</v>
      </c>
      <c r="C476" s="3">
        <f t="shared" ca="1" si="236"/>
        <v>-13</v>
      </c>
      <c r="D476" s="2">
        <f t="shared" ca="1" si="235"/>
        <v>38072</v>
      </c>
      <c r="E476" s="5">
        <v>0</v>
      </c>
      <c r="F476" s="7">
        <f t="shared" ca="1" si="206"/>
        <v>2453091.0416666665</v>
      </c>
      <c r="G476" s="7">
        <f t="shared" ca="1" si="207"/>
        <v>4.2328313940219339E-2</v>
      </c>
      <c r="H476" s="7">
        <f t="shared" ca="1" si="208"/>
        <v>4.3183479970557528</v>
      </c>
      <c r="I476" s="7">
        <f t="shared" ca="1" si="209"/>
        <v>1881.3082119494818</v>
      </c>
      <c r="J476" s="7">
        <f t="shared" ca="1" si="210"/>
        <v>1.6706854417660257E-2</v>
      </c>
      <c r="K476" s="7">
        <f t="shared" ca="1" si="211"/>
        <v>1.8981246739245627</v>
      </c>
      <c r="L476" s="7">
        <f t="shared" ca="1" si="212"/>
        <v>6.2164726709803153</v>
      </c>
      <c r="M476" s="7">
        <f t="shared" ca="1" si="213"/>
        <v>1883.2063366234063</v>
      </c>
      <c r="N476" s="7">
        <f t="shared" ca="1" si="214"/>
        <v>0.99775002226155396</v>
      </c>
      <c r="O476" s="7">
        <f t="shared" ca="1" si="215"/>
        <v>6.2075122825905487</v>
      </c>
      <c r="P476" s="7">
        <f t="shared" ca="1" si="216"/>
        <v>23.438740666406471</v>
      </c>
      <c r="Q476" s="7">
        <f t="shared" ca="1" si="217"/>
        <v>23.440607704155983</v>
      </c>
      <c r="R476" s="7">
        <f t="shared" ca="1" si="218"/>
        <v>5.6987462585163016</v>
      </c>
      <c r="S476" s="7">
        <f t="shared" ca="1" si="219"/>
        <v>2.4652700864443009</v>
      </c>
      <c r="T476" s="7">
        <f t="shared" ca="1" si="220"/>
        <v>4.3039501486048536E-2</v>
      </c>
      <c r="U476" s="7">
        <f t="shared" ca="1" si="221"/>
        <v>-5.5313577260789772</v>
      </c>
      <c r="V476" s="7">
        <f t="shared" ca="1" si="222"/>
        <v>100.98738507028712</v>
      </c>
      <c r="W476" s="23">
        <f t="shared" ca="1" si="223"/>
        <v>-0.5017143349124451</v>
      </c>
      <c r="X476" s="24">
        <f t="shared" ca="1" si="224"/>
        <v>-0.78223484899657603</v>
      </c>
      <c r="Y476" s="24">
        <f t="shared" ca="1" si="225"/>
        <v>-0.22119382082831424</v>
      </c>
      <c r="Z476" s="7">
        <f t="shared" ca="1" si="226"/>
        <v>807.89908056229694</v>
      </c>
      <c r="AA476" s="7">
        <f t="shared" ca="1" si="227"/>
        <v>2.4686422739209775</v>
      </c>
      <c r="AB476" s="7">
        <f t="shared" ca="1" si="228"/>
        <v>-179.38283943151976</v>
      </c>
      <c r="AC476" s="7">
        <f t="shared" ca="1" si="229"/>
        <v>104.5337269196197</v>
      </c>
      <c r="AD476" s="7">
        <f t="shared" ca="1" si="230"/>
        <v>-14.533726919619696</v>
      </c>
      <c r="AE476" s="7">
        <f t="shared" ca="1" si="231"/>
        <v>2.2256878640558465E-2</v>
      </c>
      <c r="AF476" s="7">
        <f t="shared" ca="1" si="232"/>
        <v>-14.511470040979138</v>
      </c>
      <c r="AG476" s="7" t="e">
        <f ca="1">IF(AB476&gt;0,MOD(DEGREES(ACOS(((SIN(RADIANS(A476))*COS(RADIANS(AC476)))-SIN(RADIANS(S476)))/(COS(RADIANS(A476))*SIN(RADIANS(AC476)))))+180,360),MOD(540-DEGREES(ACOS(((SIN(RADIANS(A476))*COS(RADIANS(AC476)))-SIN(RADIANS(S476)))/(COS(RADIANS(#REF!))*SIN(RADIANS(AC476))))),360))</f>
        <v>#REF!</v>
      </c>
    </row>
    <row r="477" spans="1:33" x14ac:dyDescent="0.2">
      <c r="A477" s="12">
        <f t="shared" ca="1" si="233"/>
        <v>62</v>
      </c>
      <c r="B477" s="12">
        <f t="shared" ca="1" si="234"/>
        <v>-46</v>
      </c>
      <c r="C477" s="3">
        <f t="shared" ca="1" si="236"/>
        <v>-10</v>
      </c>
      <c r="D477" s="2">
        <f t="shared" ca="1" si="235"/>
        <v>42161</v>
      </c>
      <c r="E477" s="5">
        <v>0</v>
      </c>
      <c r="F477" s="7">
        <f t="shared" ca="1" si="206"/>
        <v>2457179.9166666665</v>
      </c>
      <c r="G477" s="7">
        <f t="shared" ca="1" si="207"/>
        <v>0.15427561031256704</v>
      </c>
      <c r="H477" s="7">
        <f t="shared" ca="1" si="208"/>
        <v>74.507204461951915</v>
      </c>
      <c r="I477" s="7">
        <f t="shared" ca="1" si="209"/>
        <v>5911.3045605043353</v>
      </c>
      <c r="J477" s="7">
        <f t="shared" ca="1" si="210"/>
        <v>1.6702145700587159E-2</v>
      </c>
      <c r="K477" s="7">
        <f t="shared" ca="1" si="211"/>
        <v>0.90240622543077831</v>
      </c>
      <c r="L477" s="7">
        <f t="shared" ca="1" si="212"/>
        <v>75.409610687382695</v>
      </c>
      <c r="M477" s="7">
        <f t="shared" ca="1" si="213"/>
        <v>5912.2069667297665</v>
      </c>
      <c r="N477" s="7">
        <f t="shared" ca="1" si="214"/>
        <v>1.0147148200080927</v>
      </c>
      <c r="O477" s="7">
        <f t="shared" ca="1" si="215"/>
        <v>75.404474229464725</v>
      </c>
      <c r="P477" s="7">
        <f t="shared" ca="1" si="216"/>
        <v>23.437284883310504</v>
      </c>
      <c r="Q477" s="7">
        <f t="shared" ca="1" si="217"/>
        <v>23.434742106709709</v>
      </c>
      <c r="R477" s="7">
        <f t="shared" ca="1" si="218"/>
        <v>74.155668997336534</v>
      </c>
      <c r="S477" s="7">
        <f t="shared" ca="1" si="219"/>
        <v>22.635665985928465</v>
      </c>
      <c r="T477" s="7">
        <f t="shared" ca="1" si="220"/>
        <v>4.3017352008004488E-2</v>
      </c>
      <c r="U477" s="7">
        <f t="shared" ca="1" si="221"/>
        <v>1.3830193434737339</v>
      </c>
      <c r="V477" s="7">
        <f t="shared" ca="1" si="222"/>
        <v>144.86478412943529</v>
      </c>
      <c r="W477" s="23">
        <f t="shared" ca="1" si="223"/>
        <v>0.21015068101147658</v>
      </c>
      <c r="X477" s="24">
        <f t="shared" ca="1" si="224"/>
        <v>-0.19225149712584369</v>
      </c>
      <c r="Y477" s="24">
        <f t="shared" ca="1" si="225"/>
        <v>0.61255285914879687</v>
      </c>
      <c r="Z477" s="7">
        <f t="shared" ca="1" si="226"/>
        <v>1158.9182730354823</v>
      </c>
      <c r="AA477" s="7">
        <f t="shared" ca="1" si="227"/>
        <v>417.38301934347373</v>
      </c>
      <c r="AB477" s="7">
        <f t="shared" ca="1" si="228"/>
        <v>-75.654245164131567</v>
      </c>
      <c r="AC477" s="7">
        <f t="shared" ca="1" si="229"/>
        <v>63.436970129418576</v>
      </c>
      <c r="AD477" s="7">
        <f t="shared" ca="1" si="230"/>
        <v>26.563029870581424</v>
      </c>
      <c r="AE477" s="7">
        <f t="shared" ca="1" si="231"/>
        <v>3.2125792815210157E-2</v>
      </c>
      <c r="AF477" s="7">
        <f t="shared" ca="1" si="232"/>
        <v>26.595155663396636</v>
      </c>
      <c r="AG477" s="7" t="e">
        <f ca="1">IF(AB477&gt;0,MOD(DEGREES(ACOS(((SIN(RADIANS(A477))*COS(RADIANS(AC477)))-SIN(RADIANS(S477)))/(COS(RADIANS(A477))*SIN(RADIANS(AC477)))))+180,360),MOD(540-DEGREES(ACOS(((SIN(RADIANS(A477))*COS(RADIANS(AC477)))-SIN(RADIANS(S477)))/(COS(RADIANS(#REF!))*SIN(RADIANS(AC477))))),360))</f>
        <v>#REF!</v>
      </c>
    </row>
    <row r="478" spans="1:33" x14ac:dyDescent="0.2">
      <c r="A478" s="12">
        <f t="shared" ca="1" si="233"/>
        <v>-35</v>
      </c>
      <c r="B478" s="12">
        <f t="shared" ca="1" si="234"/>
        <v>-29</v>
      </c>
      <c r="C478" s="3">
        <f t="shared" ca="1" si="236"/>
        <v>7</v>
      </c>
      <c r="D478" s="2">
        <f t="shared" ca="1" si="235"/>
        <v>39052</v>
      </c>
      <c r="E478" s="5">
        <v>0</v>
      </c>
      <c r="F478" s="7">
        <f t="shared" ca="1" si="206"/>
        <v>2454070.2083333335</v>
      </c>
      <c r="G478" s="7">
        <f t="shared" ca="1" si="207"/>
        <v>6.9136436230896339E-2</v>
      </c>
      <c r="H478" s="7">
        <f t="shared" ca="1" si="208"/>
        <v>249.43138906422109</v>
      </c>
      <c r="I478" s="7">
        <f t="shared" ca="1" si="209"/>
        <v>2846.3751540127532</v>
      </c>
      <c r="J478" s="7">
        <f t="shared" ca="1" si="210"/>
        <v>1.6705727106023572E-2</v>
      </c>
      <c r="K478" s="7">
        <f t="shared" ca="1" si="211"/>
        <v>-1.078746445199531</v>
      </c>
      <c r="L478" s="7">
        <f t="shared" ca="1" si="212"/>
        <v>248.35264261902157</v>
      </c>
      <c r="M478" s="7">
        <f t="shared" ca="1" si="213"/>
        <v>2845.2964075675536</v>
      </c>
      <c r="N478" s="7">
        <f t="shared" ca="1" si="214"/>
        <v>0.98617785097936339</v>
      </c>
      <c r="O478" s="7">
        <f t="shared" ca="1" si="215"/>
        <v>248.34767393617651</v>
      </c>
      <c r="P478" s="7">
        <f t="shared" ca="1" si="216"/>
        <v>23.438392048754686</v>
      </c>
      <c r="Q478" s="7">
        <f t="shared" ca="1" si="217"/>
        <v>23.440922733039358</v>
      </c>
      <c r="R478" s="7">
        <f t="shared" ca="1" si="218"/>
        <v>-113.3978841717677</v>
      </c>
      <c r="S478" s="7">
        <f t="shared" ca="1" si="219"/>
        <v>-21.699228435427784</v>
      </c>
      <c r="T478" s="7">
        <f t="shared" ca="1" si="220"/>
        <v>4.3040691262483166E-2</v>
      </c>
      <c r="U478" s="7">
        <f t="shared" ca="1" si="221"/>
        <v>11.288567723345102</v>
      </c>
      <c r="V478" s="7">
        <f t="shared" ca="1" si="222"/>
        <v>107.32171963333785</v>
      </c>
      <c r="W478" s="23">
        <f t="shared" ca="1" si="223"/>
        <v>0.86438293908101038</v>
      </c>
      <c r="X478" s="24">
        <f t="shared" ca="1" si="224"/>
        <v>0.56626705121062748</v>
      </c>
      <c r="Y478" s="24">
        <f t="shared" ca="1" si="225"/>
        <v>1.1624988269513934</v>
      </c>
      <c r="Z478" s="7">
        <f t="shared" ca="1" si="226"/>
        <v>858.5737570667028</v>
      </c>
      <c r="AA478" s="7">
        <f t="shared" ca="1" si="227"/>
        <v>915.28856772334507</v>
      </c>
      <c r="AB478" s="7">
        <f t="shared" ca="1" si="228"/>
        <v>48.822141930836267</v>
      </c>
      <c r="AC478" s="7">
        <f t="shared" ca="1" si="229"/>
        <v>44.505652472111954</v>
      </c>
      <c r="AD478" s="7">
        <f t="shared" ca="1" si="230"/>
        <v>45.494347527888046</v>
      </c>
      <c r="AE478" s="7">
        <f t="shared" ca="1" si="231"/>
        <v>1.5844330468301235E-2</v>
      </c>
      <c r="AF478" s="7">
        <f t="shared" ca="1" si="232"/>
        <v>45.51019185835635</v>
      </c>
      <c r="AG478" s="7">
        <f ca="1">IF(AB478&gt;0,MOD(DEGREES(ACOS(((SIN(RADIANS(A478))*COS(RADIANS(AC478)))-SIN(RADIANS(S478)))/(COS(RADIANS(A478))*SIN(RADIANS(AC478)))))+180,360),MOD(540-DEGREES(ACOS(((SIN(RADIANS(A478))*COS(RADIANS(AC478)))-SIN(RADIANS(S478)))/(COS(RADIANS(#REF!))*SIN(RADIANS(AC478))))),360))</f>
        <v>273.92747995560876</v>
      </c>
    </row>
    <row r="479" spans="1:33" x14ac:dyDescent="0.2">
      <c r="A479" s="12">
        <f t="shared" ca="1" si="233"/>
        <v>-52</v>
      </c>
      <c r="B479" s="12">
        <f t="shared" ca="1" si="234"/>
        <v>-175</v>
      </c>
      <c r="C479" s="3">
        <f t="shared" ca="1" si="236"/>
        <v>-8</v>
      </c>
      <c r="D479" s="2">
        <f t="shared" ca="1" si="235"/>
        <v>41753</v>
      </c>
      <c r="E479" s="5">
        <v>0</v>
      </c>
      <c r="F479" s="7">
        <f t="shared" ca="1" si="206"/>
        <v>2456771.8333333335</v>
      </c>
      <c r="G479" s="7">
        <f t="shared" ca="1" si="207"/>
        <v>0.14310289755875397</v>
      </c>
      <c r="H479" s="7">
        <f t="shared" ca="1" si="208"/>
        <v>32.280943227832722</v>
      </c>
      <c r="I479" s="7">
        <f t="shared" ca="1" si="209"/>
        <v>5509.0975127147667</v>
      </c>
      <c r="J479" s="7">
        <f t="shared" ca="1" si="210"/>
        <v>1.6702615788877065E-2</v>
      </c>
      <c r="K479" s="7">
        <f t="shared" ca="1" si="211"/>
        <v>1.7960669141821621</v>
      </c>
      <c r="L479" s="7">
        <f t="shared" ca="1" si="212"/>
        <v>34.077010142014885</v>
      </c>
      <c r="M479" s="7">
        <f t="shared" ca="1" si="213"/>
        <v>5510.8935796289488</v>
      </c>
      <c r="N479" s="7">
        <f t="shared" ca="1" si="214"/>
        <v>1.0057127789139739</v>
      </c>
      <c r="O479" s="7">
        <f t="shared" ca="1" si="215"/>
        <v>34.0735833106542</v>
      </c>
      <c r="P479" s="7">
        <f t="shared" ca="1" si="216"/>
        <v>23.437430175300431</v>
      </c>
      <c r="Q479" s="7">
        <f t="shared" ca="1" si="217"/>
        <v>23.435175296670767</v>
      </c>
      <c r="R479" s="7">
        <f t="shared" ca="1" si="218"/>
        <v>31.82310334598548</v>
      </c>
      <c r="S479" s="7">
        <f t="shared" ca="1" si="219"/>
        <v>12.874752902801232</v>
      </c>
      <c r="T479" s="7">
        <f t="shared" ca="1" si="220"/>
        <v>4.3018987594778117E-2</v>
      </c>
      <c r="U479" s="7">
        <f t="shared" ca="1" si="221"/>
        <v>1.8210773890490628</v>
      </c>
      <c r="V479" s="7">
        <f t="shared" ca="1" si="222"/>
        <v>74.435112696807096</v>
      </c>
      <c r="W479" s="23">
        <f t="shared" ca="1" si="223"/>
        <v>0.65151314070204924</v>
      </c>
      <c r="X479" s="24">
        <f t="shared" ca="1" si="224"/>
        <v>0.44474893876647398</v>
      </c>
      <c r="Y479" s="24">
        <f t="shared" ca="1" si="225"/>
        <v>0.85827734263762445</v>
      </c>
      <c r="Z479" s="7">
        <f t="shared" ca="1" si="226"/>
        <v>595.48090157445677</v>
      </c>
      <c r="AA479" s="7">
        <f t="shared" ca="1" si="227"/>
        <v>1221.8210773890492</v>
      </c>
      <c r="AB479" s="7">
        <f t="shared" ca="1" si="228"/>
        <v>125.45526934726229</v>
      </c>
      <c r="AC479" s="7">
        <f t="shared" ca="1" si="229"/>
        <v>121.58290268058066</v>
      </c>
      <c r="AD479" s="7">
        <f t="shared" ca="1" si="230"/>
        <v>-31.582902680580659</v>
      </c>
      <c r="AE479" s="7">
        <f t="shared" ca="1" si="231"/>
        <v>9.3852752595313133E-3</v>
      </c>
      <c r="AF479" s="7">
        <f t="shared" ca="1" si="232"/>
        <v>-31.573517405321127</v>
      </c>
      <c r="AG479" s="7">
        <f ca="1">IF(AB479&gt;0,MOD(DEGREES(ACOS(((SIN(RADIANS(A479))*COS(RADIANS(AC479)))-SIN(RADIANS(S479)))/(COS(RADIANS(A479))*SIN(RADIANS(AC479)))))+180,360),MOD(540-DEGREES(ACOS(((SIN(RADIANS(A479))*COS(RADIANS(AC479)))-SIN(RADIANS(S479)))/(COS(RADIANS(#REF!))*SIN(RADIANS(AC479))))),360))</f>
        <v>248.77377332520007</v>
      </c>
    </row>
    <row r="480" spans="1:33" x14ac:dyDescent="0.2">
      <c r="A480" s="12">
        <f t="shared" ca="1" si="233"/>
        <v>24</v>
      </c>
      <c r="B480" s="12">
        <f t="shared" ca="1" si="234"/>
        <v>64</v>
      </c>
      <c r="C480" s="3">
        <f t="shared" ca="1" si="236"/>
        <v>3</v>
      </c>
      <c r="D480" s="2">
        <f t="shared" ca="1" si="235"/>
        <v>37111</v>
      </c>
      <c r="E480" s="5">
        <v>0</v>
      </c>
      <c r="F480" s="7">
        <f t="shared" ca="1" si="206"/>
        <v>2452129.375</v>
      </c>
      <c r="G480" s="7">
        <f t="shared" ca="1" si="207"/>
        <v>1.5999315537303216E-2</v>
      </c>
      <c r="H480" s="7">
        <f t="shared" ca="1" si="208"/>
        <v>136.45413617360828</v>
      </c>
      <c r="I480" s="7">
        <f t="shared" ca="1" si="209"/>
        <v>933.48927459361312</v>
      </c>
      <c r="J480" s="7">
        <f t="shared" ca="1" si="210"/>
        <v>1.6707961404340332E-2</v>
      </c>
      <c r="K480" s="7">
        <f t="shared" ca="1" si="211"/>
        <v>-1.0382831944856494</v>
      </c>
      <c r="L480" s="7">
        <f t="shared" ca="1" si="212"/>
        <v>135.41585297912263</v>
      </c>
      <c r="M480" s="7">
        <f t="shared" ca="1" si="213"/>
        <v>932.45099139912747</v>
      </c>
      <c r="N480" s="7">
        <f t="shared" ca="1" si="214"/>
        <v>1.0140185347214632</v>
      </c>
      <c r="O480" s="7">
        <f t="shared" ca="1" si="215"/>
        <v>135.40539518325519</v>
      </c>
      <c r="P480" s="7">
        <f t="shared" ca="1" si="216"/>
        <v>23.439083053305421</v>
      </c>
      <c r="Q480" s="7">
        <f t="shared" ca="1" si="217"/>
        <v>23.43890023609017</v>
      </c>
      <c r="R480" s="7">
        <f t="shared" ca="1" si="218"/>
        <v>137.86774324115385</v>
      </c>
      <c r="S480" s="7">
        <f t="shared" ca="1" si="219"/>
        <v>16.216603813716507</v>
      </c>
      <c r="T480" s="7">
        <f t="shared" ca="1" si="220"/>
        <v>4.303305316399527E-2</v>
      </c>
      <c r="U480" s="7">
        <f t="shared" ca="1" si="221"/>
        <v>-5.6945575554004524</v>
      </c>
      <c r="V480" s="7">
        <f t="shared" ca="1" si="222"/>
        <v>98.39890557875917</v>
      </c>
      <c r="W480" s="23">
        <f t="shared" ca="1" si="223"/>
        <v>0.45117677608013923</v>
      </c>
      <c r="X480" s="24">
        <f t="shared" ca="1" si="224"/>
        <v>0.17784648280580823</v>
      </c>
      <c r="Y480" s="24">
        <f t="shared" ca="1" si="225"/>
        <v>0.72450706935447018</v>
      </c>
      <c r="Z480" s="7">
        <f t="shared" ca="1" si="226"/>
        <v>787.19124463007336</v>
      </c>
      <c r="AA480" s="7">
        <f t="shared" ca="1" si="227"/>
        <v>70.305442444599549</v>
      </c>
      <c r="AB480" s="7">
        <f t="shared" ca="1" si="228"/>
        <v>-162.42363938885012</v>
      </c>
      <c r="AC480" s="7">
        <f t="shared" ca="1" si="229"/>
        <v>136.27430648790644</v>
      </c>
      <c r="AD480" s="7">
        <f t="shared" ca="1" si="230"/>
        <v>-46.274306487906443</v>
      </c>
      <c r="AE480" s="7">
        <f t="shared" ca="1" si="231"/>
        <v>5.5188842803956285E-3</v>
      </c>
      <c r="AF480" s="7">
        <f t="shared" ca="1" si="232"/>
        <v>-46.268787603626045</v>
      </c>
      <c r="AG480" s="7" t="e">
        <f ca="1">IF(AB480&gt;0,MOD(DEGREES(ACOS(((SIN(RADIANS(A480))*COS(RADIANS(AC480)))-SIN(RADIANS(S480)))/(COS(RADIANS(A480))*SIN(RADIANS(AC480)))))+180,360),MOD(540-DEGREES(ACOS(((SIN(RADIANS(A480))*COS(RADIANS(AC480)))-SIN(RADIANS(S480)))/(COS(RADIANS(#REF!))*SIN(RADIANS(AC480))))),360))</f>
        <v>#REF!</v>
      </c>
    </row>
    <row r="481" spans="1:33" x14ac:dyDescent="0.2">
      <c r="A481" s="12">
        <f t="shared" ca="1" si="233"/>
        <v>-27</v>
      </c>
      <c r="B481" s="12">
        <f t="shared" ca="1" si="234"/>
        <v>103</v>
      </c>
      <c r="C481" s="3">
        <f t="shared" ca="1" si="236"/>
        <v>10</v>
      </c>
      <c r="D481" s="2">
        <f t="shared" ca="1" si="235"/>
        <v>42875</v>
      </c>
      <c r="E481" s="5">
        <v>0</v>
      </c>
      <c r="F481" s="7">
        <f t="shared" ca="1" si="206"/>
        <v>2457893.0833333335</v>
      </c>
      <c r="G481" s="7">
        <f t="shared" ca="1" si="207"/>
        <v>0.17380104950947264</v>
      </c>
      <c r="H481" s="7">
        <f t="shared" ca="1" si="208"/>
        <v>57.438048761661776</v>
      </c>
      <c r="I481" s="7">
        <f t="shared" ca="1" si="209"/>
        <v>6614.2018271035004</v>
      </c>
      <c r="J481" s="7">
        <f t="shared" ca="1" si="210"/>
        <v>1.67013240980796E-2</v>
      </c>
      <c r="K481" s="7">
        <f t="shared" ca="1" si="211"/>
        <v>1.3521833794689864</v>
      </c>
      <c r="L481" s="7">
        <f t="shared" ca="1" si="212"/>
        <v>58.790232141130765</v>
      </c>
      <c r="M481" s="7">
        <f t="shared" ca="1" si="213"/>
        <v>6615.5540104829697</v>
      </c>
      <c r="N481" s="7">
        <f t="shared" ca="1" si="214"/>
        <v>1.0117858659051244</v>
      </c>
      <c r="O481" s="7">
        <f t="shared" ca="1" si="215"/>
        <v>58.782072049891148</v>
      </c>
      <c r="P481" s="7">
        <f t="shared" ca="1" si="216"/>
        <v>23.437030970989834</v>
      </c>
      <c r="Q481" s="7">
        <f t="shared" ca="1" si="217"/>
        <v>23.434839270434445</v>
      </c>
      <c r="R481" s="7">
        <f t="shared" ca="1" si="218"/>
        <v>56.553848463846073</v>
      </c>
      <c r="S481" s="7">
        <f t="shared" ca="1" si="219"/>
        <v>19.884118464912429</v>
      </c>
      <c r="T481" s="7">
        <f t="shared" ca="1" si="220"/>
        <v>4.3017718864231405E-2</v>
      </c>
      <c r="U481" s="7">
        <f t="shared" ca="1" si="221"/>
        <v>3.4993174919854582</v>
      </c>
      <c r="V481" s="7">
        <f t="shared" ca="1" si="222"/>
        <v>80.390337387914997</v>
      </c>
      <c r="W481" s="23">
        <f t="shared" ca="1" si="223"/>
        <v>0.62812547396389895</v>
      </c>
      <c r="X481" s="24">
        <f t="shared" ca="1" si="224"/>
        <v>0.40481898121969062</v>
      </c>
      <c r="Y481" s="24">
        <f t="shared" ca="1" si="225"/>
        <v>0.85143196670810728</v>
      </c>
      <c r="Z481" s="7">
        <f t="shared" ca="1" si="226"/>
        <v>643.12269910331997</v>
      </c>
      <c r="AA481" s="7">
        <f t="shared" ca="1" si="227"/>
        <v>1255.4993174919855</v>
      </c>
      <c r="AB481" s="7">
        <f t="shared" ca="1" si="228"/>
        <v>133.87482937299637</v>
      </c>
      <c r="AC481" s="7">
        <f t="shared" ca="1" si="229"/>
        <v>137.31885841428408</v>
      </c>
      <c r="AD481" s="7">
        <f t="shared" ca="1" si="230"/>
        <v>-47.31885841428408</v>
      </c>
      <c r="AE481" s="7">
        <f t="shared" ca="1" si="231"/>
        <v>5.3208875331984306E-3</v>
      </c>
      <c r="AF481" s="7">
        <f t="shared" ca="1" si="232"/>
        <v>-47.313537526750878</v>
      </c>
      <c r="AG481" s="7">
        <f ca="1">IF(AB481&gt;0,MOD(DEGREES(ACOS(((SIN(RADIANS(A481))*COS(RADIANS(AC481)))-SIN(RADIANS(S481)))/(COS(RADIANS(A481))*SIN(RADIANS(AC481)))))+180,360),MOD(540-DEGREES(ACOS(((SIN(RADIANS(A481))*COS(RADIANS(AC481)))-SIN(RADIANS(S481)))/(COS(RADIANS(#REF!))*SIN(RADIANS(AC481))))),360))</f>
        <v>270.60456083098535</v>
      </c>
    </row>
    <row r="482" spans="1:33" x14ac:dyDescent="0.2">
      <c r="A482" s="12">
        <f t="shared" ca="1" si="233"/>
        <v>-6</v>
      </c>
      <c r="B482" s="12">
        <f t="shared" ca="1" si="234"/>
        <v>96</v>
      </c>
      <c r="C482" s="3">
        <f t="shared" ca="1" si="236"/>
        <v>-6</v>
      </c>
      <c r="D482" s="2">
        <f t="shared" ca="1" si="235"/>
        <v>40032</v>
      </c>
      <c r="E482" s="5">
        <v>0</v>
      </c>
      <c r="F482" s="7">
        <f t="shared" ca="1" si="206"/>
        <v>2455050.75</v>
      </c>
      <c r="G482" s="7">
        <f t="shared" ca="1" si="207"/>
        <v>9.5982203969883648E-2</v>
      </c>
      <c r="H482" s="7">
        <f t="shared" ca="1" si="208"/>
        <v>135.89969568914876</v>
      </c>
      <c r="I482" s="7">
        <f t="shared" ca="1" si="209"/>
        <v>3812.7972962409049</v>
      </c>
      <c r="J482" s="7">
        <f t="shared" ca="1" si="210"/>
        <v>1.670459802885739E-2</v>
      </c>
      <c r="K482" s="7">
        <f t="shared" ca="1" si="211"/>
        <v>-1.0189173837268077</v>
      </c>
      <c r="L482" s="7">
        <f t="shared" ca="1" si="212"/>
        <v>134.88077830542196</v>
      </c>
      <c r="M482" s="7">
        <f t="shared" ca="1" si="213"/>
        <v>3811.7783788571783</v>
      </c>
      <c r="N482" s="7">
        <f t="shared" ca="1" si="214"/>
        <v>1.0141229628965798</v>
      </c>
      <c r="O482" s="7">
        <f t="shared" ca="1" si="215"/>
        <v>134.87925281539313</v>
      </c>
      <c r="P482" s="7">
        <f t="shared" ca="1" si="216"/>
        <v>23.438042941469128</v>
      </c>
      <c r="Q482" s="7">
        <f t="shared" ca="1" si="217"/>
        <v>23.439299552465332</v>
      </c>
      <c r="R482" s="7">
        <f t="shared" ca="1" si="218"/>
        <v>137.34385572426677</v>
      </c>
      <c r="S482" s="7">
        <f t="shared" ca="1" si="219"/>
        <v>16.371435174956627</v>
      </c>
      <c r="T482" s="7">
        <f t="shared" ca="1" si="220"/>
        <v>4.3034561151550549E-2</v>
      </c>
      <c r="U482" s="7">
        <f t="shared" ca="1" si="221"/>
        <v>-5.7811558934566118</v>
      </c>
      <c r="V482" s="7">
        <f t="shared" ca="1" si="222"/>
        <v>89.103798888433133</v>
      </c>
      <c r="W482" s="23">
        <f t="shared" ca="1" si="223"/>
        <v>-1.2651975073988454E-2</v>
      </c>
      <c r="X482" s="24">
        <f t="shared" ca="1" si="224"/>
        <v>-0.26016252754185826</v>
      </c>
      <c r="Y482" s="24">
        <f t="shared" ca="1" si="225"/>
        <v>0.23485857739388136</v>
      </c>
      <c r="Z482" s="7">
        <f t="shared" ca="1" si="226"/>
        <v>712.83039110746506</v>
      </c>
      <c r="AA482" s="7">
        <f t="shared" ca="1" si="227"/>
        <v>738.21884410654343</v>
      </c>
      <c r="AB482" s="7">
        <f t="shared" ca="1" si="228"/>
        <v>4.5547110266358573</v>
      </c>
      <c r="AC482" s="7">
        <f t="shared" ca="1" si="229"/>
        <v>22.820786407413465</v>
      </c>
      <c r="AD482" s="7">
        <f t="shared" ca="1" si="230"/>
        <v>67.179213592586535</v>
      </c>
      <c r="AE482" s="7">
        <f t="shared" ca="1" si="231"/>
        <v>6.7896064980146305E-3</v>
      </c>
      <c r="AF482" s="7">
        <f t="shared" ca="1" si="232"/>
        <v>67.186003199084553</v>
      </c>
      <c r="AG482" s="7">
        <f ca="1">IF(AB482&gt;0,MOD(DEGREES(ACOS(((SIN(RADIANS(A482))*COS(RADIANS(AC482)))-SIN(RADIANS(S482)))/(COS(RADIANS(A482))*SIN(RADIANS(AC482)))))+180,360),MOD(540-DEGREES(ACOS(((SIN(RADIANS(A482))*COS(RADIANS(AC482)))-SIN(RADIANS(S482)))/(COS(RADIANS(#REF!))*SIN(RADIANS(AC482))))),360))</f>
        <v>348.6708421189673</v>
      </c>
    </row>
    <row r="483" spans="1:33" x14ac:dyDescent="0.2">
      <c r="A483" s="12">
        <f t="shared" ca="1" si="233"/>
        <v>6</v>
      </c>
      <c r="B483" s="12">
        <f t="shared" ca="1" si="234"/>
        <v>-107</v>
      </c>
      <c r="C483" s="3">
        <f t="shared" ca="1" si="236"/>
        <v>4</v>
      </c>
      <c r="D483" s="2">
        <f t="shared" ca="1" si="235"/>
        <v>43022</v>
      </c>
      <c r="E483" s="5">
        <v>0</v>
      </c>
      <c r="F483" s="7">
        <f t="shared" ca="1" si="206"/>
        <v>2458040.3333333335</v>
      </c>
      <c r="G483" s="7">
        <f t="shared" ca="1" si="207"/>
        <v>0.17783253479352468</v>
      </c>
      <c r="H483" s="7">
        <f t="shared" ca="1" si="208"/>
        <v>202.57462297566872</v>
      </c>
      <c r="I483" s="7">
        <f t="shared" ca="1" si="209"/>
        <v>6759.331468369598</v>
      </c>
      <c r="J483" s="7">
        <f t="shared" ca="1" si="210"/>
        <v>1.6701154446922082E-2</v>
      </c>
      <c r="K483" s="7">
        <f t="shared" ca="1" si="211"/>
        <v>-1.8945568196746405</v>
      </c>
      <c r="L483" s="7">
        <f t="shared" ca="1" si="212"/>
        <v>200.68006615599407</v>
      </c>
      <c r="M483" s="7">
        <f t="shared" ca="1" si="213"/>
        <v>6757.436911549923</v>
      </c>
      <c r="N483" s="7">
        <f t="shared" ca="1" si="214"/>
        <v>0.99756564706460027</v>
      </c>
      <c r="O483" s="7">
        <f t="shared" ca="1" si="215"/>
        <v>200.67137369356649</v>
      </c>
      <c r="P483" s="7">
        <f t="shared" ca="1" si="216"/>
        <v>23.436978544839242</v>
      </c>
      <c r="Q483" s="7">
        <f t="shared" ca="1" si="217"/>
        <v>23.434986587745044</v>
      </c>
      <c r="R483" s="7">
        <f t="shared" ca="1" si="218"/>
        <v>-160.9054201808751</v>
      </c>
      <c r="S483" s="7">
        <f t="shared" ca="1" si="219"/>
        <v>-8.0706435795024678</v>
      </c>
      <c r="T483" s="7">
        <f t="shared" ca="1" si="220"/>
        <v>4.3018275086079728E-2</v>
      </c>
      <c r="U483" s="7">
        <f t="shared" ca="1" si="221"/>
        <v>13.898640073558655</v>
      </c>
      <c r="V483" s="7">
        <f t="shared" ca="1" si="222"/>
        <v>89.99202338361259</v>
      </c>
      <c r="W483" s="23">
        <f t="shared" ca="1" si="223"/>
        <v>0.95423705550447313</v>
      </c>
      <c r="X483" s="24">
        <f t="shared" ca="1" si="224"/>
        <v>0.70425921277221593</v>
      </c>
      <c r="Y483" s="24">
        <f t="shared" ca="1" si="225"/>
        <v>1.2042148982367302</v>
      </c>
      <c r="Z483" s="7">
        <f t="shared" ca="1" si="226"/>
        <v>719.93618706890072</v>
      </c>
      <c r="AA483" s="7">
        <f t="shared" ca="1" si="227"/>
        <v>785.89864007355868</v>
      </c>
      <c r="AB483" s="7">
        <f t="shared" ca="1" si="228"/>
        <v>16.47466001838967</v>
      </c>
      <c r="AC483" s="7">
        <f t="shared" ca="1" si="229"/>
        <v>21.631920643912036</v>
      </c>
      <c r="AD483" s="7">
        <f t="shared" ca="1" si="230"/>
        <v>68.368079356087961</v>
      </c>
      <c r="AE483" s="7">
        <f t="shared" ca="1" si="231"/>
        <v>6.3990287141316247E-3</v>
      </c>
      <c r="AF483" s="7">
        <f t="shared" ca="1" si="232"/>
        <v>68.374478384802089</v>
      </c>
      <c r="AG483" s="7">
        <f ca="1">IF(AB483&gt;0,MOD(DEGREES(ACOS(((SIN(RADIANS(A483))*COS(RADIANS(AC483)))-SIN(RADIANS(S483)))/(COS(RADIANS(A483))*SIN(RADIANS(AC483)))))+180,360),MOD(540-DEGREES(ACOS(((SIN(RADIANS(A483))*COS(RADIANS(AC483)))-SIN(RADIANS(S483)))/(COS(RADIANS(#REF!))*SIN(RADIANS(AC483))))),360))</f>
        <v>229.61130012130721</v>
      </c>
    </row>
    <row r="484" spans="1:33" x14ac:dyDescent="0.2">
      <c r="A484" s="12">
        <f t="shared" ca="1" si="233"/>
        <v>-39</v>
      </c>
      <c r="B484" s="12">
        <f t="shared" ca="1" si="234"/>
        <v>120</v>
      </c>
      <c r="C484" s="3">
        <f t="shared" ca="1" si="236"/>
        <v>5</v>
      </c>
      <c r="D484" s="2">
        <f t="shared" ca="1" si="235"/>
        <v>39770</v>
      </c>
      <c r="E484" s="5">
        <v>0</v>
      </c>
      <c r="F484" s="7">
        <f t="shared" ca="1" si="206"/>
        <v>2454788.2916666665</v>
      </c>
      <c r="G484" s="7">
        <f t="shared" ca="1" si="207"/>
        <v>8.8796486424818924E-2</v>
      </c>
      <c r="H484" s="7">
        <f t="shared" ca="1" si="208"/>
        <v>237.20833188330198</v>
      </c>
      <c r="I484" s="7">
        <f t="shared" ca="1" si="209"/>
        <v>3554.118289170462</v>
      </c>
      <c r="J484" s="7">
        <f t="shared" ca="1" si="210"/>
        <v>1.6704900263093972E-2</v>
      </c>
      <c r="K484" s="7">
        <f t="shared" ca="1" si="211"/>
        <v>-1.3943627890143775</v>
      </c>
      <c r="L484" s="7">
        <f t="shared" ca="1" si="212"/>
        <v>235.81396909428761</v>
      </c>
      <c r="M484" s="7">
        <f t="shared" ca="1" si="213"/>
        <v>3552.7239263814477</v>
      </c>
      <c r="N484" s="7">
        <f t="shared" ca="1" si="214"/>
        <v>0.98851837812973742</v>
      </c>
      <c r="O484" s="7">
        <f t="shared" ca="1" si="215"/>
        <v>235.81175810444552</v>
      </c>
      <c r="P484" s="7">
        <f t="shared" ca="1" si="216"/>
        <v>23.438136385862595</v>
      </c>
      <c r="Q484" s="7">
        <f t="shared" ca="1" si="217"/>
        <v>23.439891935128948</v>
      </c>
      <c r="R484" s="7">
        <f t="shared" ca="1" si="218"/>
        <v>-126.51619524157086</v>
      </c>
      <c r="S484" s="7">
        <f t="shared" ca="1" si="219"/>
        <v>-19.210978493618622</v>
      </c>
      <c r="T484" s="7">
        <f t="shared" ca="1" si="220"/>
        <v>4.303679829177158E-2</v>
      </c>
      <c r="U484" s="7">
        <f t="shared" ca="1" si="221"/>
        <v>14.913396349283051</v>
      </c>
      <c r="V484" s="7">
        <f t="shared" ca="1" si="222"/>
        <v>107.57661373839179</v>
      </c>
      <c r="W484" s="23">
        <f t="shared" ca="1" si="223"/>
        <v>0.3646434747574423</v>
      </c>
      <c r="X484" s="24">
        <f t="shared" ca="1" si="224"/>
        <v>6.5819547706354009E-2</v>
      </c>
      <c r="Y484" s="24">
        <f t="shared" ca="1" si="225"/>
        <v>0.66346740180853059</v>
      </c>
      <c r="Z484" s="7">
        <f t="shared" ca="1" si="226"/>
        <v>860.61290990713428</v>
      </c>
      <c r="AA484" s="7">
        <f t="shared" ca="1" si="227"/>
        <v>194.91339634928306</v>
      </c>
      <c r="AB484" s="7">
        <f t="shared" ca="1" si="228"/>
        <v>-131.27165091267923</v>
      </c>
      <c r="AC484" s="7">
        <f t="shared" ca="1" si="229"/>
        <v>106.08157957126213</v>
      </c>
      <c r="AD484" s="7">
        <f t="shared" ca="1" si="230"/>
        <v>-16.081579571262125</v>
      </c>
      <c r="AE484" s="7">
        <f t="shared" ca="1" si="231"/>
        <v>2.0014782500434921E-2</v>
      </c>
      <c r="AF484" s="7">
        <f t="shared" ca="1" si="232"/>
        <v>-16.061564788761689</v>
      </c>
      <c r="AG484" s="7" t="e">
        <f ca="1">IF(AB484&gt;0,MOD(DEGREES(ACOS(((SIN(RADIANS(A484))*COS(RADIANS(AC484)))-SIN(RADIANS(S484)))/(COS(RADIANS(A484))*SIN(RADIANS(AC484)))))+180,360),MOD(540-DEGREES(ACOS(((SIN(RADIANS(A484))*COS(RADIANS(AC484)))-SIN(RADIANS(S484)))/(COS(RADIANS(#REF!))*SIN(RADIANS(AC484))))),360))</f>
        <v>#REF!</v>
      </c>
    </row>
    <row r="485" spans="1:33" x14ac:dyDescent="0.2">
      <c r="A485" s="12">
        <f t="shared" ca="1" si="233"/>
        <v>40</v>
      </c>
      <c r="B485" s="12">
        <f t="shared" ca="1" si="234"/>
        <v>-28</v>
      </c>
      <c r="C485" s="3">
        <f t="shared" ca="1" si="236"/>
        <v>-7</v>
      </c>
      <c r="D485" s="2">
        <f t="shared" ca="1" si="235"/>
        <v>41542</v>
      </c>
      <c r="E485" s="5">
        <v>0</v>
      </c>
      <c r="F485" s="7">
        <f t="shared" ca="1" si="206"/>
        <v>2456560.7916666665</v>
      </c>
      <c r="G485" s="7">
        <f t="shared" ca="1" si="207"/>
        <v>0.13732489162673542</v>
      </c>
      <c r="H485" s="7">
        <f t="shared" ca="1" si="208"/>
        <v>184.2682811015793</v>
      </c>
      <c r="I485" s="7">
        <f t="shared" ca="1" si="209"/>
        <v>5301.0947868411549</v>
      </c>
      <c r="J485" s="7">
        <f t="shared" ca="1" si="210"/>
        <v>1.670285888420614E-2</v>
      </c>
      <c r="K485" s="7">
        <f t="shared" ca="1" si="211"/>
        <v>-1.8845000582580647</v>
      </c>
      <c r="L485" s="7">
        <f t="shared" ca="1" si="212"/>
        <v>182.38378104332125</v>
      </c>
      <c r="M485" s="7">
        <f t="shared" ca="1" si="213"/>
        <v>5299.2102867828971</v>
      </c>
      <c r="N485" s="7">
        <f t="shared" ca="1" si="214"/>
        <v>1.0028578261573629</v>
      </c>
      <c r="O485" s="7">
        <f t="shared" ca="1" si="215"/>
        <v>182.38112730987154</v>
      </c>
      <c r="P485" s="7">
        <f t="shared" ca="1" si="216"/>
        <v>23.437505313546474</v>
      </c>
      <c r="Q485" s="7">
        <f t="shared" ca="1" si="217"/>
        <v>23.435528108097571</v>
      </c>
      <c r="R485" s="7">
        <f t="shared" ca="1" si="218"/>
        <v>-177.81509729231712</v>
      </c>
      <c r="S485" s="7">
        <f t="shared" ca="1" si="219"/>
        <v>-0.9467850783221845</v>
      </c>
      <c r="T485" s="7">
        <f t="shared" ca="1" si="220"/>
        <v>4.3020319722778297E-2</v>
      </c>
      <c r="U485" s="7">
        <f t="shared" ca="1" si="221"/>
        <v>8.2970027401615223</v>
      </c>
      <c r="V485" s="7">
        <f t="shared" ca="1" si="222"/>
        <v>90.29299638823521</v>
      </c>
      <c r="W485" s="23">
        <f t="shared" ca="1" si="223"/>
        <v>0.28034930365266564</v>
      </c>
      <c r="X485" s="24">
        <f t="shared" ca="1" si="224"/>
        <v>2.9535424796456711E-2</v>
      </c>
      <c r="Y485" s="24">
        <f t="shared" ca="1" si="225"/>
        <v>0.53116318250887451</v>
      </c>
      <c r="Z485" s="7">
        <f t="shared" ca="1" si="226"/>
        <v>722.34397110588168</v>
      </c>
      <c r="AA485" s="7">
        <f t="shared" ca="1" si="227"/>
        <v>316.29700274016153</v>
      </c>
      <c r="AB485" s="7">
        <f t="shared" ca="1" si="228"/>
        <v>-100.92574931495962</v>
      </c>
      <c r="AC485" s="7">
        <f t="shared" ca="1" si="229"/>
        <v>98.962906805045975</v>
      </c>
      <c r="AD485" s="7">
        <f t="shared" ca="1" si="230"/>
        <v>-8.962906805045975</v>
      </c>
      <c r="AE485" s="7">
        <f t="shared" ca="1" si="231"/>
        <v>3.658361774513539E-2</v>
      </c>
      <c r="AF485" s="7">
        <f t="shared" ca="1" si="232"/>
        <v>-8.9263231873008397</v>
      </c>
      <c r="AG485" s="7" t="e">
        <f ca="1">IF(AB485&gt;0,MOD(DEGREES(ACOS(((SIN(RADIANS(A485))*COS(RADIANS(AC485)))-SIN(RADIANS(S485)))/(COS(RADIANS(A485))*SIN(RADIANS(AC485)))))+180,360),MOD(540-DEGREES(ACOS(((SIN(RADIANS(A485))*COS(RADIANS(AC485)))-SIN(RADIANS(S485)))/(COS(RADIANS(#REF!))*SIN(RADIANS(AC485))))),360))</f>
        <v>#REF!</v>
      </c>
    </row>
    <row r="486" spans="1:33" x14ac:dyDescent="0.2">
      <c r="A486" s="12">
        <f t="shared" ca="1" si="233"/>
        <v>-48</v>
      </c>
      <c r="B486" s="12">
        <f t="shared" ca="1" si="234"/>
        <v>-1</v>
      </c>
      <c r="C486" s="3">
        <f t="shared" ca="1" si="236"/>
        <v>-10</v>
      </c>
      <c r="D486" s="2">
        <f t="shared" ca="1" si="235"/>
        <v>36769</v>
      </c>
      <c r="E486" s="5">
        <v>0</v>
      </c>
      <c r="F486" s="7">
        <f t="shared" ca="1" si="206"/>
        <v>2451787.9166666665</v>
      </c>
      <c r="G486" s="7">
        <f t="shared" ca="1" si="207"/>
        <v>6.6506958704041462E-3</v>
      </c>
      <c r="H486" s="7">
        <f t="shared" ca="1" si="208"/>
        <v>159.89663125316224</v>
      </c>
      <c r="I486" s="7">
        <f t="shared" ca="1" si="209"/>
        <v>596.94784509537578</v>
      </c>
      <c r="J486" s="7">
        <f t="shared" ca="1" si="210"/>
        <v>1.6708354419093532E-2</v>
      </c>
      <c r="K486" s="7">
        <f t="shared" ca="1" si="211"/>
        <v>-1.5865109389475416</v>
      </c>
      <c r="L486" s="7">
        <f t="shared" ca="1" si="212"/>
        <v>158.31012031421469</v>
      </c>
      <c r="M486" s="7">
        <f t="shared" ca="1" si="213"/>
        <v>595.36133415642826</v>
      </c>
      <c r="N486" s="7">
        <f t="shared" ca="1" si="214"/>
        <v>1.0093072534402814</v>
      </c>
      <c r="O486" s="7">
        <f t="shared" ca="1" si="215"/>
        <v>158.30000391713787</v>
      </c>
      <c r="P486" s="7">
        <f t="shared" ca="1" si="216"/>
        <v>23.439204624346463</v>
      </c>
      <c r="Q486" s="7">
        <f t="shared" ca="1" si="217"/>
        <v>23.438238317974932</v>
      </c>
      <c r="R486" s="7">
        <f t="shared" ca="1" si="218"/>
        <v>159.94219000879812</v>
      </c>
      <c r="S486" s="7">
        <f t="shared" ca="1" si="219"/>
        <v>8.4571988803411937</v>
      </c>
      <c r="T486" s="7">
        <f t="shared" ca="1" si="220"/>
        <v>4.3030553544181067E-2</v>
      </c>
      <c r="U486" s="7">
        <f t="shared" ca="1" si="221"/>
        <v>-0.23292741145132764</v>
      </c>
      <c r="V486" s="7">
        <f t="shared" ca="1" si="222"/>
        <v>81.768770884103844</v>
      </c>
      <c r="W486" s="23">
        <f t="shared" ca="1" si="223"/>
        <v>8.6272866257952316E-2</v>
      </c>
      <c r="X486" s="24">
        <f t="shared" ca="1" si="224"/>
        <v>-0.14086260842011394</v>
      </c>
      <c r="Y486" s="24">
        <f t="shared" ca="1" si="225"/>
        <v>0.31340834093601855</v>
      </c>
      <c r="Z486" s="7">
        <f t="shared" ca="1" si="226"/>
        <v>654.15016707283075</v>
      </c>
      <c r="AA486" s="7">
        <f t="shared" ca="1" si="227"/>
        <v>595.76707258854867</v>
      </c>
      <c r="AB486" s="7">
        <f t="shared" ca="1" si="228"/>
        <v>-31.058231852862832</v>
      </c>
      <c r="AC486" s="7">
        <f t="shared" ca="1" si="229"/>
        <v>62.762589858666637</v>
      </c>
      <c r="AD486" s="7">
        <f t="shared" ca="1" si="230"/>
        <v>27.237410141333363</v>
      </c>
      <c r="AE486" s="7">
        <f t="shared" ca="1" si="231"/>
        <v>3.1210614600989312E-2</v>
      </c>
      <c r="AF486" s="7">
        <f t="shared" ca="1" si="232"/>
        <v>27.268620755934354</v>
      </c>
      <c r="AG486" s="7" t="e">
        <f ca="1">IF(AB486&gt;0,MOD(DEGREES(ACOS(((SIN(RADIANS(A486))*COS(RADIANS(AC486)))-SIN(RADIANS(S486)))/(COS(RADIANS(A486))*SIN(RADIANS(AC486)))))+180,360),MOD(540-DEGREES(ACOS(((SIN(RADIANS(A486))*COS(RADIANS(AC486)))-SIN(RADIANS(S486)))/(COS(RADIANS(#REF!))*SIN(RADIANS(AC486))))),360))</f>
        <v>#REF!</v>
      </c>
    </row>
    <row r="487" spans="1:33" x14ac:dyDescent="0.2">
      <c r="A487" s="12">
        <f t="shared" ca="1" si="233"/>
        <v>-24</v>
      </c>
      <c r="B487" s="12">
        <f t="shared" ca="1" si="234"/>
        <v>-134</v>
      </c>
      <c r="C487" s="3">
        <f t="shared" ca="1" si="236"/>
        <v>3</v>
      </c>
      <c r="D487" s="2">
        <f t="shared" ca="1" si="235"/>
        <v>42909</v>
      </c>
      <c r="E487" s="5">
        <v>0</v>
      </c>
      <c r="F487" s="7">
        <f t="shared" ca="1" si="206"/>
        <v>2457927.375</v>
      </c>
      <c r="G487" s="7">
        <f t="shared" ca="1" si="207"/>
        <v>0.17473990417522245</v>
      </c>
      <c r="H487" s="7">
        <f t="shared" ca="1" si="208"/>
        <v>91.237539586357343</v>
      </c>
      <c r="I487" s="7">
        <f t="shared" ca="1" si="209"/>
        <v>6647.999703380533</v>
      </c>
      <c r="J487" s="7">
        <f t="shared" ca="1" si="210"/>
        <v>1.6701284589986064E-2</v>
      </c>
      <c r="K487" s="7">
        <f t="shared" ca="1" si="211"/>
        <v>0.38994771462379718</v>
      </c>
      <c r="L487" s="7">
        <f t="shared" ca="1" si="212"/>
        <v>91.627487300981144</v>
      </c>
      <c r="M487" s="7">
        <f t="shared" ca="1" si="213"/>
        <v>6648.3896510951572</v>
      </c>
      <c r="N487" s="7">
        <f t="shared" ca="1" si="214"/>
        <v>1.0163491071556214</v>
      </c>
      <c r="O487" s="7">
        <f t="shared" ca="1" si="215"/>
        <v>91.619198774296052</v>
      </c>
      <c r="P487" s="7">
        <f t="shared" ca="1" si="216"/>
        <v>23.437018761956736</v>
      </c>
      <c r="Q487" s="7">
        <f t="shared" ca="1" si="217"/>
        <v>23.434870081433168</v>
      </c>
      <c r="R487" s="7">
        <f t="shared" ca="1" si="218"/>
        <v>91.76468152577938</v>
      </c>
      <c r="S487" s="7">
        <f t="shared" ca="1" si="219"/>
        <v>23.424953706475875</v>
      </c>
      <c r="T487" s="7">
        <f t="shared" ca="1" si="220"/>
        <v>4.3017835196135404E-2</v>
      </c>
      <c r="U487" s="7">
        <f t="shared" ca="1" si="221"/>
        <v>-2.1400318855360805</v>
      </c>
      <c r="V487" s="7">
        <f t="shared" ca="1" si="222"/>
        <v>79.889065971831272</v>
      </c>
      <c r="W487" s="23">
        <f t="shared" ca="1" si="223"/>
        <v>0.99870835547606673</v>
      </c>
      <c r="X487" s="24">
        <f t="shared" ca="1" si="224"/>
        <v>0.776794283332091</v>
      </c>
      <c r="Y487" s="24">
        <f t="shared" ca="1" si="225"/>
        <v>1.2206224276200426</v>
      </c>
      <c r="Z487" s="7">
        <f t="shared" ca="1" si="226"/>
        <v>639.11252777465018</v>
      </c>
      <c r="AA487" s="7">
        <f t="shared" ca="1" si="227"/>
        <v>721.85996811446387</v>
      </c>
      <c r="AB487" s="7">
        <f t="shared" ca="1" si="228"/>
        <v>0.464992028615967</v>
      </c>
      <c r="AC487" s="7">
        <f t="shared" ca="1" si="229"/>
        <v>47.427101509348233</v>
      </c>
      <c r="AD487" s="7">
        <f t="shared" ca="1" si="230"/>
        <v>42.572898490651767</v>
      </c>
      <c r="AE487" s="7">
        <f t="shared" ca="1" si="231"/>
        <v>1.7542537852050059E-2</v>
      </c>
      <c r="AF487" s="7">
        <f t="shared" ca="1" si="232"/>
        <v>42.590441028503818</v>
      </c>
      <c r="AG487" s="7">
        <f ca="1">IF(AB487&gt;0,MOD(DEGREES(ACOS(((SIN(RADIANS(A487))*COS(RADIANS(AC487)))-SIN(RADIANS(S487)))/(COS(RADIANS(A487))*SIN(RADIANS(AC487)))))+180,360),MOD(540-DEGREES(ACOS(((SIN(RADIANS(A487))*COS(RADIANS(AC487)))-SIN(RADIANS(S487)))/(COS(RADIANS(#REF!))*SIN(RADIANS(AC487))))),360))</f>
        <v>359.42061277347966</v>
      </c>
    </row>
    <row r="488" spans="1:33" x14ac:dyDescent="0.2">
      <c r="A488" s="12">
        <f t="shared" ca="1" si="233"/>
        <v>-73</v>
      </c>
      <c r="B488" s="12">
        <f t="shared" ca="1" si="234"/>
        <v>70</v>
      </c>
      <c r="C488" s="3">
        <f t="shared" ca="1" si="236"/>
        <v>4</v>
      </c>
      <c r="D488" s="2">
        <f t="shared" ca="1" si="235"/>
        <v>41326</v>
      </c>
      <c r="E488" s="5">
        <v>0</v>
      </c>
      <c r="F488" s="7">
        <f t="shared" ca="1" si="206"/>
        <v>2456344.3333333335</v>
      </c>
      <c r="G488" s="7">
        <f t="shared" ca="1" si="207"/>
        <v>0.13139858544376423</v>
      </c>
      <c r="H488" s="7">
        <f t="shared" ca="1" si="208"/>
        <v>330.91669578347046</v>
      </c>
      <c r="I488" s="7">
        <f t="shared" ca="1" si="209"/>
        <v>5087.7533927712102</v>
      </c>
      <c r="J488" s="7">
        <f t="shared" ca="1" si="210"/>
        <v>1.6703108210113667E-2</v>
      </c>
      <c r="K488" s="7">
        <f t="shared" ca="1" si="211"/>
        <v>1.4368910040323606</v>
      </c>
      <c r="L488" s="7">
        <f t="shared" ca="1" si="212"/>
        <v>332.35358678750282</v>
      </c>
      <c r="M488" s="7">
        <f t="shared" ca="1" si="213"/>
        <v>5089.1902837752423</v>
      </c>
      <c r="N488" s="7">
        <f t="shared" ca="1" si="214"/>
        <v>0.98892660528281451</v>
      </c>
      <c r="O488" s="7">
        <f t="shared" ca="1" si="215"/>
        <v>332.35160614545032</v>
      </c>
      <c r="P488" s="7">
        <f t="shared" ca="1" si="216"/>
        <v>23.437582380319128</v>
      </c>
      <c r="Q488" s="7">
        <f t="shared" ca="1" si="217"/>
        <v>23.435967755439183</v>
      </c>
      <c r="R488" s="7">
        <f t="shared" ca="1" si="218"/>
        <v>-25.671140082951037</v>
      </c>
      <c r="S488" s="7">
        <f t="shared" ca="1" si="219"/>
        <v>-10.635571503068153</v>
      </c>
      <c r="T488" s="7">
        <f t="shared" ca="1" si="220"/>
        <v>4.3021979752792087E-2</v>
      </c>
      <c r="U488" s="7">
        <f t="shared" ca="1" si="221"/>
        <v>-13.676611650454676</v>
      </c>
      <c r="V488" s="7">
        <f t="shared" ca="1" si="222"/>
        <v>131.66846199979898</v>
      </c>
      <c r="W488" s="23">
        <f t="shared" ca="1" si="223"/>
        <v>0.48171986920170462</v>
      </c>
      <c r="X488" s="24">
        <f t="shared" ca="1" si="224"/>
        <v>0.11597414142448526</v>
      </c>
      <c r="Y488" s="24">
        <f t="shared" ca="1" si="225"/>
        <v>0.84746559697892399</v>
      </c>
      <c r="Z488" s="7">
        <f t="shared" ca="1" si="226"/>
        <v>1053.3476959983918</v>
      </c>
      <c r="AA488" s="7">
        <f t="shared" ca="1" si="227"/>
        <v>26.323388349545326</v>
      </c>
      <c r="AB488" s="7">
        <f t="shared" ca="1" si="228"/>
        <v>-173.41915291261367</v>
      </c>
      <c r="AC488" s="7">
        <f t="shared" ca="1" si="229"/>
        <v>96.255288931309479</v>
      </c>
      <c r="AD488" s="7">
        <f t="shared" ca="1" si="230"/>
        <v>-6.2552889313094795</v>
      </c>
      <c r="AE488" s="7">
        <f t="shared" ca="1" si="231"/>
        <v>5.2640592111302009E-2</v>
      </c>
      <c r="AF488" s="7">
        <f t="shared" ca="1" si="232"/>
        <v>-6.202648339198177</v>
      </c>
      <c r="AG488" s="7" t="e">
        <f ca="1">IF(AB488&gt;0,MOD(DEGREES(ACOS(((SIN(RADIANS(A488))*COS(RADIANS(AC488)))-SIN(RADIANS(S488)))/(COS(RADIANS(A488))*SIN(RADIANS(AC488)))))+180,360),MOD(540-DEGREES(ACOS(((SIN(RADIANS(A488))*COS(RADIANS(AC488)))-SIN(RADIANS(S488)))/(COS(RADIANS(#REF!))*SIN(RADIANS(AC488))))),360))</f>
        <v>#REF!</v>
      </c>
    </row>
    <row r="489" spans="1:33" x14ac:dyDescent="0.2">
      <c r="A489" s="12">
        <f t="shared" ca="1" si="233"/>
        <v>59</v>
      </c>
      <c r="B489" s="12">
        <f t="shared" ca="1" si="234"/>
        <v>-119</v>
      </c>
      <c r="C489" s="3">
        <f t="shared" ca="1" si="236"/>
        <v>13</v>
      </c>
      <c r="D489" s="2">
        <f t="shared" ca="1" si="235"/>
        <v>41166</v>
      </c>
      <c r="E489" s="5">
        <v>0</v>
      </c>
      <c r="F489" s="7">
        <f t="shared" ref="F489:F552" ca="1" si="237">D489+2415018.5+E489-C489/24</f>
        <v>2456183.9583333335</v>
      </c>
      <c r="G489" s="7">
        <f t="shared" ref="G489:G552" ca="1" si="238">(F489-2451545)/36525</f>
        <v>0.12700775724390112</v>
      </c>
      <c r="H489" s="7">
        <f t="shared" ref="H489:H552" ca="1" si="239">MOD(280.46646+G489*(36000.76983 + G489*0.0003032),360)</f>
        <v>172.84350005310898</v>
      </c>
      <c r="I489" s="7">
        <f t="shared" ref="I489:I552" ca="1" si="240">357.52911+G489*(35999.05029 - 0.0001537*G489)</f>
        <v>4929.6877477639791</v>
      </c>
      <c r="J489" s="7">
        <f t="shared" ref="J489:J552" ca="1" si="241">0.016708634-G489*(0.000042037+0.0000001267*G489)</f>
        <v>1.6703292931114787E-2</v>
      </c>
      <c r="K489" s="7">
        <f t="shared" ref="K489:K552" ca="1" si="242">SIN(RADIANS(I489))*(1.914602-G489*(0.004817+0.000014*G489))+SIN(RADIANS(2*I489))*(0.019993-0.000101*G489)+SIN(RADIANS(3*I489))*0.000289</f>
        <v>-1.7818185256287542</v>
      </c>
      <c r="L489" s="7">
        <f t="shared" ref="L489:L552" ca="1" si="243">H489+K489</f>
        <v>171.06168152748023</v>
      </c>
      <c r="M489" s="7">
        <f t="shared" ref="M489:M552" ca="1" si="244">I489+K489</f>
        <v>4927.9059292383499</v>
      </c>
      <c r="N489" s="7">
        <f t="shared" ref="N489:N552" ca="1" si="245">(1.000001018*(1-J489*J489))/(1+J489*COS(RADIANS(M489)))</f>
        <v>1.0060425631260801</v>
      </c>
      <c r="O489" s="7">
        <f t="shared" ref="O489:O552" ca="1" si="246">L489-0.00569-0.00478*SIN(RADIANS(125.04-1934.136*G489))</f>
        <v>171.06010543792391</v>
      </c>
      <c r="P489" s="7">
        <f t="shared" ref="P489:P552" ca="1" si="247">23+(26+((21.448-G489*(46.815+G489*(0.00059-G489*0.001813))))/60)/60</f>
        <v>23.437639479456042</v>
      </c>
      <c r="Q489" s="7">
        <f t="shared" ref="Q489:Q552" ca="1" si="248">P489+0.00256*COS(RADIANS(125.04-1934.136*G489))</f>
        <v>23.436335938271696</v>
      </c>
      <c r="R489" s="7">
        <f t="shared" ref="R489:R552" ca="1" si="249">DEGREES(ATAN2(COS(RADIANS(O489)),COS(RADIANS(Q489))*SIN(RADIANS(O489))))</f>
        <v>171.78712107541671</v>
      </c>
      <c r="S489" s="7">
        <f t="shared" ref="S489:S552" ca="1" si="250">DEGREES(ASIN(SIN(RADIANS(Q489))*SIN(RADIANS(O489))))</f>
        <v>3.5435114158928886</v>
      </c>
      <c r="T489" s="7">
        <f t="shared" ref="T489:T552" ca="1" si="251">TAN(RADIANS(Q489/2))*TAN(RADIANS(Q489/2))</f>
        <v>4.302336997222915E-2</v>
      </c>
      <c r="U489" s="7">
        <f t="shared" ref="U489:U552" ca="1" si="252">4*DEGREES(T489*SIN(2*RADIANS(H489))-2*J489*SIN(RADIANS(I489))+4*J489*T489*SIN(RADIANS(I489))*COS(2*RADIANS(H489))-0.5*T489*T489*SIN(4*RADIANS(H489))-1.25*J489*J489*SIN(2*RADIANS(I489)))</f>
        <v>4.1934167497182031</v>
      </c>
      <c r="V489" s="7">
        <f t="shared" ref="V489:V552" ca="1" si="253">DEGREES(ACOS(COS(RADIANS(90.833))/(COS(RADIANS(A489))*COS(RADIANS(S489)))-TAN(RADIANS(A489))*TAN(RADIANS(S489))))</f>
        <v>97.547126803125863</v>
      </c>
      <c r="W489" s="23">
        <f t="shared" ref="W489:W552" ca="1" si="254">(720-4*B489-U489+C489*60)/1440</f>
        <v>1.3693101272571402</v>
      </c>
      <c r="X489" s="24">
        <f t="shared" ref="X489:X552" ca="1" si="255">W489-V489*4/1440</f>
        <v>1.0983458861373461</v>
      </c>
      <c r="Y489" s="24">
        <f t="shared" ref="Y489:Y552" ca="1" si="256">W489+V489*4/1440</f>
        <v>1.6402743683769343</v>
      </c>
      <c r="Z489" s="7">
        <f t="shared" ref="Z489:Z552" ca="1" si="257">8*V489</f>
        <v>780.37701442500691</v>
      </c>
      <c r="AA489" s="7">
        <f t="shared" ref="AA489:AA552" ca="1" si="258">MOD(E489*1440+U489+4*B489-60*C489,1440)</f>
        <v>188.19341674971815</v>
      </c>
      <c r="AB489" s="7">
        <f t="shared" ref="AB489:AB552" ca="1" si="259">IF(AA489/4&lt;0,AA489/4+180,AA489/4-180)</f>
        <v>-132.95164581257046</v>
      </c>
      <c r="AC489" s="7">
        <f t="shared" ref="AC489:AC552" ca="1" si="260">DEGREES(ACOS(SIN(RADIANS(A489))*SIN(RADIANS(S489))+COS(RADIANS(A489))*COS(RADIANS(S489))*COS(RADIANS(AB489))))</f>
        <v>107.29476490391852</v>
      </c>
      <c r="AD489" s="7">
        <f t="shared" ref="AD489:AD552" ca="1" si="261">90-AC489</f>
        <v>-17.294764903918519</v>
      </c>
      <c r="AE489" s="7">
        <f t="shared" ref="AE489:AE552" ca="1" si="262">IF(AD489&gt;85,0,IF(AD489&gt;5,58.1/TAN(RADIANS(AD489))-0.07/POWER(TAN(RADIANS(AD489)),3)+0.000086/POWER(TAN(RADIANS(AD489)),5),IF(AD489&gt;-0.575,1735+AD489*(-518.2+AD489*(103.4+AD489*(-12.79+AD489*0.711))),-20.772/TAN(RADIANS(AD489)))))/3600</f>
        <v>1.8531300624781189E-2</v>
      </c>
      <c r="AF489" s="7">
        <f t="shared" ref="AF489:AF552" ca="1" si="263">AD489+AE489</f>
        <v>-17.27623360329374</v>
      </c>
      <c r="AG489" s="7" t="e">
        <f ca="1">IF(AB489&gt;0,MOD(DEGREES(ACOS(((SIN(RADIANS(A489))*COS(RADIANS(AC489)))-SIN(RADIANS(S489)))/(COS(RADIANS(A489))*SIN(RADIANS(AC489)))))+180,360),MOD(540-DEGREES(ACOS(((SIN(RADIANS(A489))*COS(RADIANS(AC489)))-SIN(RADIANS(S489)))/(COS(RADIANS(#REF!))*SIN(RADIANS(AC489))))),360))</f>
        <v>#REF!</v>
      </c>
    </row>
    <row r="490" spans="1:33" x14ac:dyDescent="0.2">
      <c r="A490" s="12">
        <f t="shared" ca="1" si="233"/>
        <v>52</v>
      </c>
      <c r="B490" s="12">
        <f t="shared" ca="1" si="234"/>
        <v>-25</v>
      </c>
      <c r="C490" s="3">
        <f t="shared" ca="1" si="236"/>
        <v>-8</v>
      </c>
      <c r="D490" s="2">
        <f t="shared" ca="1" si="235"/>
        <v>39821</v>
      </c>
      <c r="E490" s="5">
        <v>0</v>
      </c>
      <c r="F490" s="7">
        <f t="shared" ca="1" si="237"/>
        <v>2454839.8333333335</v>
      </c>
      <c r="G490" s="7">
        <f t="shared" ca="1" si="238"/>
        <v>9.0207620351361761E-2</v>
      </c>
      <c r="H490" s="7">
        <f t="shared" ca="1" si="239"/>
        <v>288.01023964866272</v>
      </c>
      <c r="I490" s="7">
        <f t="shared" ca="1" si="240"/>
        <v>3604.9177703191785</v>
      </c>
      <c r="J490" s="7">
        <f t="shared" ca="1" si="241"/>
        <v>1.6704840911252839E-2</v>
      </c>
      <c r="K490" s="7">
        <f t="shared" ca="1" si="242"/>
        <v>0.167581046778324</v>
      </c>
      <c r="L490" s="7">
        <f t="shared" ca="1" si="243"/>
        <v>288.17782069544103</v>
      </c>
      <c r="M490" s="7">
        <f t="shared" ca="1" si="244"/>
        <v>3605.0853513659567</v>
      </c>
      <c r="N490" s="7">
        <f t="shared" ca="1" si="245"/>
        <v>0.98335975778676965</v>
      </c>
      <c r="O490" s="7">
        <f t="shared" ca="1" si="246"/>
        <v>288.17576184705234</v>
      </c>
      <c r="P490" s="7">
        <f t="shared" ca="1" si="247"/>
        <v>23.438118035217506</v>
      </c>
      <c r="Q490" s="7">
        <f t="shared" ca="1" si="248"/>
        <v>23.43978287006999</v>
      </c>
      <c r="R490" s="7">
        <f t="shared" ca="1" si="249"/>
        <v>-70.310536809229859</v>
      </c>
      <c r="S490" s="7">
        <f t="shared" ca="1" si="250"/>
        <v>-22.205965643103109</v>
      </c>
      <c r="T490" s="7">
        <f t="shared" ca="1" si="251"/>
        <v>4.3036386401543045E-2</v>
      </c>
      <c r="U490" s="7">
        <f t="shared" ca="1" si="252"/>
        <v>-6.7179504042964036</v>
      </c>
      <c r="V490" s="7">
        <f t="shared" ca="1" si="253"/>
        <v>60.199303647106497</v>
      </c>
      <c r="W490" s="23">
        <f t="shared" ca="1" si="254"/>
        <v>0.24077635444742806</v>
      </c>
      <c r="X490" s="24">
        <f t="shared" ca="1" si="255"/>
        <v>7.3556066538798898E-2</v>
      </c>
      <c r="Y490" s="24">
        <f t="shared" ca="1" si="256"/>
        <v>0.40799664235605726</v>
      </c>
      <c r="Z490" s="7">
        <f t="shared" ca="1" si="257"/>
        <v>481.59442917685197</v>
      </c>
      <c r="AA490" s="7">
        <f t="shared" ca="1" si="258"/>
        <v>373.2820495957036</v>
      </c>
      <c r="AB490" s="7">
        <f t="shared" ca="1" si="259"/>
        <v>-86.679487601074101</v>
      </c>
      <c r="AC490" s="7">
        <f t="shared" ca="1" si="260"/>
        <v>105.35527271511201</v>
      </c>
      <c r="AD490" s="7">
        <f t="shared" ca="1" si="261"/>
        <v>-15.355272715112008</v>
      </c>
      <c r="AE490" s="7">
        <f t="shared" ca="1" si="262"/>
        <v>2.1011906814339038E-2</v>
      </c>
      <c r="AF490" s="7">
        <f t="shared" ca="1" si="263"/>
        <v>-15.334260808297669</v>
      </c>
      <c r="AG490" s="7" t="e">
        <f ca="1">IF(AB490&gt;0,MOD(DEGREES(ACOS(((SIN(RADIANS(A490))*COS(RADIANS(AC490)))-SIN(RADIANS(S490)))/(COS(RADIANS(A490))*SIN(RADIANS(AC490)))))+180,360),MOD(540-DEGREES(ACOS(((SIN(RADIANS(A490))*COS(RADIANS(AC490)))-SIN(RADIANS(S490)))/(COS(RADIANS(#REF!))*SIN(RADIANS(AC490))))),360))</f>
        <v>#REF!</v>
      </c>
    </row>
    <row r="491" spans="1:33" x14ac:dyDescent="0.2">
      <c r="A491" s="12">
        <f t="shared" ca="1" si="233"/>
        <v>0</v>
      </c>
      <c r="B491" s="12">
        <f t="shared" ca="1" si="234"/>
        <v>-24</v>
      </c>
      <c r="C491" s="3">
        <f t="shared" ca="1" si="236"/>
        <v>11</v>
      </c>
      <c r="D491" s="2">
        <f t="shared" ca="1" si="235"/>
        <v>42990</v>
      </c>
      <c r="E491" s="5">
        <v>0</v>
      </c>
      <c r="F491" s="7">
        <f t="shared" ca="1" si="237"/>
        <v>2458008.0416666665</v>
      </c>
      <c r="G491" s="7">
        <f t="shared" ca="1" si="238"/>
        <v>0.17694843714350475</v>
      </c>
      <c r="H491" s="7">
        <f t="shared" ca="1" si="239"/>
        <v>170.74642687495543</v>
      </c>
      <c r="I491" s="7">
        <f t="shared" ca="1" si="240"/>
        <v>6727.5047926534689</v>
      </c>
      <c r="J491" s="7">
        <f t="shared" ca="1" si="241"/>
        <v>1.670119165147585E-2</v>
      </c>
      <c r="K491" s="7">
        <f t="shared" ca="1" si="242"/>
        <v>-1.7539021232021075</v>
      </c>
      <c r="L491" s="7">
        <f t="shared" ca="1" si="243"/>
        <v>168.99252475175334</v>
      </c>
      <c r="M491" s="7">
        <f t="shared" ca="1" si="244"/>
        <v>6725.7508905302666</v>
      </c>
      <c r="N491" s="7">
        <f t="shared" ca="1" si="245"/>
        <v>1.0066268004398258</v>
      </c>
      <c r="O491" s="7">
        <f t="shared" ca="1" si="246"/>
        <v>168.98394461232829</v>
      </c>
      <c r="P491" s="7">
        <f t="shared" ca="1" si="247"/>
        <v>23.436990041801806</v>
      </c>
      <c r="Q491" s="7">
        <f t="shared" ca="1" si="248"/>
        <v>23.434950988490993</v>
      </c>
      <c r="R491" s="7">
        <f t="shared" ca="1" si="249"/>
        <v>169.87301249808047</v>
      </c>
      <c r="S491" s="7">
        <f t="shared" ca="1" si="250"/>
        <v>4.3584288619579148</v>
      </c>
      <c r="T491" s="7">
        <f t="shared" ca="1" si="251"/>
        <v>4.3018140674615457E-2</v>
      </c>
      <c r="U491" s="7">
        <f t="shared" ca="1" si="252"/>
        <v>3.4374249383876907</v>
      </c>
      <c r="V491" s="7">
        <f t="shared" ca="1" si="253"/>
        <v>90.835416065483628</v>
      </c>
      <c r="W491" s="23">
        <f t="shared" ca="1" si="254"/>
        <v>1.0226128993483419</v>
      </c>
      <c r="X491" s="24">
        <f t="shared" ca="1" si="255"/>
        <v>0.77029229916644293</v>
      </c>
      <c r="Y491" s="24">
        <f t="shared" ca="1" si="256"/>
        <v>1.2749334995302408</v>
      </c>
      <c r="Z491" s="7">
        <f t="shared" ca="1" si="257"/>
        <v>726.68332852386902</v>
      </c>
      <c r="AA491" s="7">
        <f t="shared" ca="1" si="258"/>
        <v>687.43742493838772</v>
      </c>
      <c r="AB491" s="7">
        <f t="shared" ca="1" si="259"/>
        <v>-8.1406437654030697</v>
      </c>
      <c r="AC491" s="7">
        <f t="shared" ca="1" si="260"/>
        <v>9.2270221631012781</v>
      </c>
      <c r="AD491" s="7">
        <f t="shared" ca="1" si="261"/>
        <v>80.772977836898718</v>
      </c>
      <c r="AE491" s="7">
        <f t="shared" ca="1" si="262"/>
        <v>2.6216580484374639E-3</v>
      </c>
      <c r="AF491" s="7">
        <f t="shared" ca="1" si="263"/>
        <v>80.775599494947159</v>
      </c>
      <c r="AG491" s="7" t="e">
        <f ca="1">IF(AB491&gt;0,MOD(DEGREES(ACOS(((SIN(RADIANS(A491))*COS(RADIANS(AC491)))-SIN(RADIANS(S491)))/(COS(RADIANS(A491))*SIN(RADIANS(AC491)))))+180,360),MOD(540-DEGREES(ACOS(((SIN(RADIANS(A491))*COS(RADIANS(AC491)))-SIN(RADIANS(S491)))/(COS(RADIANS(#REF!))*SIN(RADIANS(AC491))))),360))</f>
        <v>#REF!</v>
      </c>
    </row>
    <row r="492" spans="1:33" x14ac:dyDescent="0.2">
      <c r="A492" s="12">
        <f t="shared" ca="1" si="233"/>
        <v>14</v>
      </c>
      <c r="B492" s="12">
        <f t="shared" ca="1" si="234"/>
        <v>-32</v>
      </c>
      <c r="C492" s="3">
        <f t="shared" ca="1" si="236"/>
        <v>-13</v>
      </c>
      <c r="D492" s="2">
        <f t="shared" ca="1" si="235"/>
        <v>43178</v>
      </c>
      <c r="E492" s="5">
        <v>0</v>
      </c>
      <c r="F492" s="7">
        <f t="shared" ca="1" si="237"/>
        <v>2458197.0416666665</v>
      </c>
      <c r="G492" s="7">
        <f t="shared" ca="1" si="238"/>
        <v>0.18212297513118444</v>
      </c>
      <c r="H492" s="7">
        <f t="shared" ca="1" si="239"/>
        <v>357.03377850935794</v>
      </c>
      <c r="I492" s="7">
        <f t="shared" ca="1" si="240"/>
        <v>6913.7832456138867</v>
      </c>
      <c r="J492" s="7">
        <f t="shared" ca="1" si="241"/>
        <v>1.6700973894010228E-2</v>
      </c>
      <c r="K492" s="7">
        <f t="shared" ca="1" si="242"/>
        <v>1.8481029695376947</v>
      </c>
      <c r="L492" s="7">
        <f t="shared" ca="1" si="243"/>
        <v>358.88188147889565</v>
      </c>
      <c r="M492" s="7">
        <f t="shared" ca="1" si="244"/>
        <v>6915.6313485834244</v>
      </c>
      <c r="N492" s="7">
        <f t="shared" ca="1" si="245"/>
        <v>0.99559583623113446</v>
      </c>
      <c r="O492" s="7">
        <f t="shared" ca="1" si="246"/>
        <v>358.87268364920851</v>
      </c>
      <c r="P492" s="7">
        <f t="shared" ca="1" si="247"/>
        <v>23.436922751194896</v>
      </c>
      <c r="Q492" s="7">
        <f t="shared" ca="1" si="248"/>
        <v>23.4351837290756</v>
      </c>
      <c r="R492" s="7">
        <f t="shared" ca="1" si="249"/>
        <v>-1.0343457841464192</v>
      </c>
      <c r="S492" s="7">
        <f t="shared" ca="1" si="250"/>
        <v>-0.44832219302040427</v>
      </c>
      <c r="T492" s="7">
        <f t="shared" ca="1" si="251"/>
        <v>4.3019019433176348E-2</v>
      </c>
      <c r="U492" s="7">
        <f t="shared" ca="1" si="252"/>
        <v>-7.73979841601611</v>
      </c>
      <c r="V492" s="7">
        <f t="shared" ca="1" si="253"/>
        <v>90.746736772446411</v>
      </c>
      <c r="W492" s="23">
        <f t="shared" ca="1" si="254"/>
        <v>5.2597082233344535E-2</v>
      </c>
      <c r="X492" s="24">
        <f t="shared" ca="1" si="255"/>
        <v>-0.19947718657900659</v>
      </c>
      <c r="Y492" s="24">
        <f t="shared" ca="1" si="256"/>
        <v>0.30467135104569565</v>
      </c>
      <c r="Z492" s="7">
        <f t="shared" ca="1" si="257"/>
        <v>725.97389417957129</v>
      </c>
      <c r="AA492" s="7">
        <f t="shared" ca="1" si="258"/>
        <v>644.26020158398387</v>
      </c>
      <c r="AB492" s="7">
        <f t="shared" ca="1" si="259"/>
        <v>-18.934949604004032</v>
      </c>
      <c r="AC492" s="7">
        <f t="shared" ca="1" si="260"/>
        <v>23.670467551062057</v>
      </c>
      <c r="AD492" s="7">
        <f t="shared" ca="1" si="261"/>
        <v>66.32953244893794</v>
      </c>
      <c r="AE492" s="7">
        <f t="shared" ca="1" si="262"/>
        <v>7.0729201538046868E-3</v>
      </c>
      <c r="AF492" s="7">
        <f t="shared" ca="1" si="263"/>
        <v>66.336605369091743</v>
      </c>
      <c r="AG492" s="7" t="e">
        <f ca="1">IF(AB492&gt;0,MOD(DEGREES(ACOS(((SIN(RADIANS(A492))*COS(RADIANS(AC492)))-SIN(RADIANS(S492)))/(COS(RADIANS(A492))*SIN(RADIANS(AC492)))))+180,360),MOD(540-DEGREES(ACOS(((SIN(RADIANS(A492))*COS(RADIANS(AC492)))-SIN(RADIANS(S492)))/(COS(RADIANS(#REF!))*SIN(RADIANS(AC492))))),360))</f>
        <v>#REF!</v>
      </c>
    </row>
    <row r="493" spans="1:33" x14ac:dyDescent="0.2">
      <c r="A493" s="12">
        <f t="shared" ca="1" si="233"/>
        <v>42</v>
      </c>
      <c r="B493" s="12">
        <f t="shared" ca="1" si="234"/>
        <v>-102</v>
      </c>
      <c r="C493" s="3">
        <f t="shared" ca="1" si="236"/>
        <v>-9</v>
      </c>
      <c r="D493" s="2">
        <f t="shared" ca="1" si="235"/>
        <v>42878</v>
      </c>
      <c r="E493" s="5">
        <v>0</v>
      </c>
      <c r="F493" s="7">
        <f t="shared" ca="1" si="237"/>
        <v>2457896.875</v>
      </c>
      <c r="G493" s="7">
        <f t="shared" ca="1" si="238"/>
        <v>0.17390485968514716</v>
      </c>
      <c r="H493" s="7">
        <f t="shared" ca="1" si="239"/>
        <v>61.175295013075811</v>
      </c>
      <c r="I493" s="7">
        <f t="shared" ca="1" si="240"/>
        <v>6617.9388948326723</v>
      </c>
      <c r="J493" s="7">
        <f t="shared" ca="1" si="241"/>
        <v>1.6701319729637957E-2</v>
      </c>
      <c r="K493" s="7">
        <f t="shared" ca="1" si="242"/>
        <v>1.2624368603903653</v>
      </c>
      <c r="L493" s="7">
        <f t="shared" ca="1" si="243"/>
        <v>62.437731873466177</v>
      </c>
      <c r="M493" s="7">
        <f t="shared" ca="1" si="244"/>
        <v>6619.2013316930625</v>
      </c>
      <c r="N493" s="7">
        <f t="shared" ca="1" si="245"/>
        <v>1.0125234890848056</v>
      </c>
      <c r="O493" s="7">
        <f t="shared" ca="1" si="246"/>
        <v>62.42955745662023</v>
      </c>
      <c r="P493" s="7">
        <f t="shared" ca="1" si="247"/>
        <v>23.437029621023832</v>
      </c>
      <c r="Q493" s="7">
        <f t="shared" ca="1" si="248"/>
        <v>23.434842569766204</v>
      </c>
      <c r="R493" s="7">
        <f t="shared" ca="1" si="249"/>
        <v>60.357019304731594</v>
      </c>
      <c r="S493" s="7">
        <f t="shared" ca="1" si="250"/>
        <v>20.642960909817937</v>
      </c>
      <c r="T493" s="7">
        <f t="shared" ca="1" si="251"/>
        <v>4.3017731321383409E-2</v>
      </c>
      <c r="U493" s="7">
        <f t="shared" ca="1" si="252"/>
        <v>3.2353585257869475</v>
      </c>
      <c r="V493" s="7">
        <f t="shared" ca="1" si="253"/>
        <v>111.10728843928119</v>
      </c>
      <c r="W493" s="23">
        <f t="shared" ca="1" si="254"/>
        <v>0.40608655657931458</v>
      </c>
      <c r="X493" s="24">
        <f t="shared" ca="1" si="255"/>
        <v>9.745519980353351E-2</v>
      </c>
      <c r="Y493" s="24">
        <f t="shared" ca="1" si="256"/>
        <v>0.7147179133550956</v>
      </c>
      <c r="Z493" s="7">
        <f t="shared" ca="1" si="257"/>
        <v>888.85830751424953</v>
      </c>
      <c r="AA493" s="7">
        <f t="shared" ca="1" si="258"/>
        <v>135.23535852578692</v>
      </c>
      <c r="AB493" s="7">
        <f t="shared" ca="1" si="259"/>
        <v>-146.19116036855326</v>
      </c>
      <c r="AC493" s="7">
        <f t="shared" ca="1" si="260"/>
        <v>109.99484142333608</v>
      </c>
      <c r="AD493" s="7">
        <f t="shared" ca="1" si="261"/>
        <v>-19.994841423336084</v>
      </c>
      <c r="AE493" s="7">
        <f t="shared" ca="1" si="262"/>
        <v>1.5857386798122552E-2</v>
      </c>
      <c r="AF493" s="7">
        <f t="shared" ca="1" si="263"/>
        <v>-19.978984036537963</v>
      </c>
      <c r="AG493" s="7" t="e">
        <f ca="1">IF(AB493&gt;0,MOD(DEGREES(ACOS(((SIN(RADIANS(A493))*COS(RADIANS(AC493)))-SIN(RADIANS(S493)))/(COS(RADIANS(A493))*SIN(RADIANS(AC493)))))+180,360),MOD(540-DEGREES(ACOS(((SIN(RADIANS(A493))*COS(RADIANS(AC493)))-SIN(RADIANS(S493)))/(COS(RADIANS(#REF!))*SIN(RADIANS(AC493))))),360))</f>
        <v>#REF!</v>
      </c>
    </row>
    <row r="494" spans="1:33" x14ac:dyDescent="0.2">
      <c r="A494" s="12">
        <f t="shared" ca="1" si="233"/>
        <v>17</v>
      </c>
      <c r="B494" s="12">
        <f t="shared" ca="1" si="234"/>
        <v>-46</v>
      </c>
      <c r="C494" s="3">
        <f t="shared" ca="1" si="236"/>
        <v>-7</v>
      </c>
      <c r="D494" s="2">
        <f t="shared" ca="1" si="235"/>
        <v>41962</v>
      </c>
      <c r="E494" s="5">
        <v>0</v>
      </c>
      <c r="F494" s="7">
        <f t="shared" ca="1" si="237"/>
        <v>2456980.7916666665</v>
      </c>
      <c r="G494" s="7">
        <f t="shared" ca="1" si="238"/>
        <v>0.14882386493269026</v>
      </c>
      <c r="H494" s="7">
        <f t="shared" ca="1" si="239"/>
        <v>238.24017336822726</v>
      </c>
      <c r="I494" s="7">
        <f t="shared" ca="1" si="240"/>
        <v>5715.0469046598537</v>
      </c>
      <c r="J494" s="7">
        <f t="shared" ca="1" si="241"/>
        <v>1.6702375084969454E-2</v>
      </c>
      <c r="K494" s="7">
        <f t="shared" ca="1" si="242"/>
        <v>-1.3723953844038839</v>
      </c>
      <c r="L494" s="7">
        <f t="shared" ca="1" si="243"/>
        <v>236.86777798382337</v>
      </c>
      <c r="M494" s="7">
        <f t="shared" ca="1" si="244"/>
        <v>5713.67450927545</v>
      </c>
      <c r="N494" s="7">
        <f t="shared" ca="1" si="245"/>
        <v>0.9883227302795784</v>
      </c>
      <c r="O494" s="7">
        <f t="shared" ca="1" si="246"/>
        <v>236.86350102241201</v>
      </c>
      <c r="P494" s="7">
        <f t="shared" ca="1" si="247"/>
        <v>23.437355778797667</v>
      </c>
      <c r="Q494" s="7">
        <f t="shared" ca="1" si="248"/>
        <v>23.434910192281432</v>
      </c>
      <c r="R494" s="7">
        <f t="shared" ca="1" si="249"/>
        <v>-125.43142773791224</v>
      </c>
      <c r="S494" s="7">
        <f t="shared" ca="1" si="250"/>
        <v>-19.452676949905825</v>
      </c>
      <c r="T494" s="7">
        <f t="shared" ca="1" si="251"/>
        <v>4.3017986641379083E-2</v>
      </c>
      <c r="U494" s="7">
        <f t="shared" ca="1" si="252"/>
        <v>14.690393459674901</v>
      </c>
      <c r="V494" s="7">
        <f t="shared" ca="1" si="253"/>
        <v>84.729487029260468</v>
      </c>
      <c r="W494" s="23">
        <f t="shared" ca="1" si="254"/>
        <v>0.32590944898633689</v>
      </c>
      <c r="X494" s="24">
        <f t="shared" ca="1" si="255"/>
        <v>9.0549762793946692E-2</v>
      </c>
      <c r="Y494" s="24">
        <f t="shared" ca="1" si="256"/>
        <v>0.56126913517872712</v>
      </c>
      <c r="Z494" s="7">
        <f t="shared" ca="1" si="257"/>
        <v>677.83589623408375</v>
      </c>
      <c r="AA494" s="7">
        <f t="shared" ca="1" si="258"/>
        <v>250.69039345967491</v>
      </c>
      <c r="AB494" s="7">
        <f t="shared" ca="1" si="259"/>
        <v>-117.32740163508127</v>
      </c>
      <c r="AC494" s="7">
        <f t="shared" ca="1" si="260"/>
        <v>120.75197915476112</v>
      </c>
      <c r="AD494" s="7">
        <f t="shared" ca="1" si="261"/>
        <v>-30.751979154761116</v>
      </c>
      <c r="AE494" s="7">
        <f t="shared" ca="1" si="262"/>
        <v>9.6977356686499313E-3</v>
      </c>
      <c r="AF494" s="7">
        <f t="shared" ca="1" si="263"/>
        <v>-30.742281419092468</v>
      </c>
      <c r="AG494" s="7" t="e">
        <f ca="1">IF(AB494&gt;0,MOD(DEGREES(ACOS(((SIN(RADIANS(A494))*COS(RADIANS(AC494)))-SIN(RADIANS(S494)))/(COS(RADIANS(A494))*SIN(RADIANS(AC494)))))+180,360),MOD(540-DEGREES(ACOS(((SIN(RADIANS(A494))*COS(RADIANS(AC494)))-SIN(RADIANS(S494)))/(COS(RADIANS(#REF!))*SIN(RADIANS(AC494))))),360))</f>
        <v>#REF!</v>
      </c>
    </row>
    <row r="495" spans="1:33" x14ac:dyDescent="0.2">
      <c r="A495" s="12">
        <f t="shared" ca="1" si="233"/>
        <v>57</v>
      </c>
      <c r="B495" s="12">
        <f t="shared" ca="1" si="234"/>
        <v>151</v>
      </c>
      <c r="C495" s="3">
        <f t="shared" ca="1" si="236"/>
        <v>2</v>
      </c>
      <c r="D495" s="2">
        <f t="shared" ca="1" si="235"/>
        <v>42500</v>
      </c>
      <c r="E495" s="5">
        <v>0</v>
      </c>
      <c r="F495" s="7">
        <f t="shared" ca="1" si="237"/>
        <v>2457518.4166666665</v>
      </c>
      <c r="G495" s="7">
        <f t="shared" ca="1" si="238"/>
        <v>0.1635432352270092</v>
      </c>
      <c r="H495" s="7">
        <f t="shared" ca="1" si="239"/>
        <v>48.148836770609705</v>
      </c>
      <c r="I495" s="7">
        <f t="shared" ca="1" si="240"/>
        <v>6244.9302554154847</v>
      </c>
      <c r="J495" s="7">
        <f t="shared" ca="1" si="241"/>
        <v>1.6701755744253175E-2</v>
      </c>
      <c r="K495" s="7">
        <f t="shared" ca="1" si="242"/>
        <v>1.5503582937680691</v>
      </c>
      <c r="L495" s="7">
        <f t="shared" ca="1" si="243"/>
        <v>49.699195064377776</v>
      </c>
      <c r="M495" s="7">
        <f t="shared" ca="1" si="244"/>
        <v>6246.4806137092528</v>
      </c>
      <c r="N495" s="7">
        <f t="shared" ca="1" si="245"/>
        <v>1.0097489178700005</v>
      </c>
      <c r="O495" s="7">
        <f t="shared" ca="1" si="246"/>
        <v>49.692570498686223</v>
      </c>
      <c r="P495" s="7">
        <f t="shared" ca="1" si="247"/>
        <v>23.437164365442467</v>
      </c>
      <c r="Q495" s="7">
        <f t="shared" ca="1" si="248"/>
        <v>23.434653772048208</v>
      </c>
      <c r="R495" s="7">
        <f t="shared" ca="1" si="249"/>
        <v>47.245179271007572</v>
      </c>
      <c r="S495" s="7">
        <f t="shared" ca="1" si="250"/>
        <v>17.654837520718264</v>
      </c>
      <c r="T495" s="7">
        <f t="shared" ca="1" si="251"/>
        <v>4.3017018488700556E-2</v>
      </c>
      <c r="U495" s="7">
        <f t="shared" ca="1" si="252"/>
        <v>3.5849387062054192</v>
      </c>
      <c r="V495" s="7">
        <f t="shared" ca="1" si="253"/>
        <v>121.20548909250874</v>
      </c>
      <c r="W495" s="23">
        <f t="shared" ca="1" si="254"/>
        <v>0.16139934812069068</v>
      </c>
      <c r="X495" s="24">
        <f t="shared" ca="1" si="255"/>
        <v>-0.17528256602516695</v>
      </c>
      <c r="Y495" s="24">
        <f t="shared" ca="1" si="256"/>
        <v>0.49808126226654831</v>
      </c>
      <c r="Z495" s="7">
        <f t="shared" ca="1" si="257"/>
        <v>969.64391274006994</v>
      </c>
      <c r="AA495" s="7">
        <f t="shared" ca="1" si="258"/>
        <v>487.58493870620543</v>
      </c>
      <c r="AB495" s="7">
        <f t="shared" ca="1" si="259"/>
        <v>-58.103765323448641</v>
      </c>
      <c r="AC495" s="7">
        <f t="shared" ca="1" si="260"/>
        <v>58.090614803819115</v>
      </c>
      <c r="AD495" s="7">
        <f t="shared" ca="1" si="261"/>
        <v>31.909385196180885</v>
      </c>
      <c r="AE495" s="7">
        <f t="shared" ca="1" si="262"/>
        <v>2.5838459216958435E-2</v>
      </c>
      <c r="AF495" s="7">
        <f t="shared" ca="1" si="263"/>
        <v>31.935223655397845</v>
      </c>
      <c r="AG495" s="7" t="e">
        <f ca="1">IF(AB495&gt;0,MOD(DEGREES(ACOS(((SIN(RADIANS(A495))*COS(RADIANS(AC495)))-SIN(RADIANS(S495)))/(COS(RADIANS(A495))*SIN(RADIANS(AC495)))))+180,360),MOD(540-DEGREES(ACOS(((SIN(RADIANS(A495))*COS(RADIANS(AC495)))-SIN(RADIANS(S495)))/(COS(RADIANS(#REF!))*SIN(RADIANS(AC495))))),360))</f>
        <v>#REF!</v>
      </c>
    </row>
    <row r="496" spans="1:33" x14ac:dyDescent="0.2">
      <c r="A496" s="12">
        <f t="shared" ca="1" si="233"/>
        <v>8</v>
      </c>
      <c r="B496" s="12">
        <f t="shared" ca="1" si="234"/>
        <v>11</v>
      </c>
      <c r="C496" s="3">
        <f t="shared" ca="1" si="236"/>
        <v>2</v>
      </c>
      <c r="D496" s="2">
        <f t="shared" ca="1" si="235"/>
        <v>36841</v>
      </c>
      <c r="E496" s="5">
        <v>0</v>
      </c>
      <c r="F496" s="7">
        <f t="shared" ca="1" si="237"/>
        <v>2451859.4166666665</v>
      </c>
      <c r="G496" s="7">
        <f t="shared" ca="1" si="238"/>
        <v>8.6082591832035982E-3</v>
      </c>
      <c r="H496" s="7">
        <f t="shared" ca="1" si="239"/>
        <v>230.37041751396418</v>
      </c>
      <c r="I496" s="7">
        <f t="shared" ca="1" si="240"/>
        <v>667.41826523411123</v>
      </c>
      <c r="J496" s="7">
        <f t="shared" ca="1" si="241"/>
        <v>1.6708272125219976E-2</v>
      </c>
      <c r="K496" s="7">
        <f t="shared" ca="1" si="242"/>
        <v>-1.5399896220253435</v>
      </c>
      <c r="L496" s="7">
        <f t="shared" ca="1" si="243"/>
        <v>228.83042789193885</v>
      </c>
      <c r="M496" s="7">
        <f t="shared" ca="1" si="244"/>
        <v>665.87827561208587</v>
      </c>
      <c r="N496" s="7">
        <f t="shared" ca="1" si="245"/>
        <v>0.9900273682604529</v>
      </c>
      <c r="O496" s="7">
        <f t="shared" ca="1" si="246"/>
        <v>228.82020201333899</v>
      </c>
      <c r="P496" s="7">
        <f t="shared" ca="1" si="247"/>
        <v>23.439179167862161</v>
      </c>
      <c r="Q496" s="7">
        <f t="shared" ca="1" si="248"/>
        <v>23.438371510967297</v>
      </c>
      <c r="R496" s="7">
        <f t="shared" ca="1" si="249"/>
        <v>-133.63596248416195</v>
      </c>
      <c r="S496" s="7">
        <f t="shared" ca="1" si="250"/>
        <v>-17.420052667256346</v>
      </c>
      <c r="T496" s="7">
        <f t="shared" ca="1" si="251"/>
        <v>4.303105651827193E-2</v>
      </c>
      <c r="U496" s="7">
        <f t="shared" ca="1" si="252"/>
        <v>16.024211998277998</v>
      </c>
      <c r="V496" s="7">
        <f t="shared" ca="1" si="253"/>
        <v>88.354800783608539</v>
      </c>
      <c r="W496" s="23">
        <f t="shared" ca="1" si="254"/>
        <v>0.5416498527789736</v>
      </c>
      <c r="X496" s="24">
        <f t="shared" ca="1" si="255"/>
        <v>0.29621985060228317</v>
      </c>
      <c r="Y496" s="24">
        <f t="shared" ca="1" si="256"/>
        <v>0.78707985495566402</v>
      </c>
      <c r="Z496" s="7">
        <f t="shared" ca="1" si="257"/>
        <v>706.83840626886831</v>
      </c>
      <c r="AA496" s="7">
        <f t="shared" ca="1" si="258"/>
        <v>1380.0242119982779</v>
      </c>
      <c r="AB496" s="7">
        <f t="shared" ca="1" si="259"/>
        <v>165.00605299956948</v>
      </c>
      <c r="AC496" s="7">
        <f t="shared" ca="1" si="260"/>
        <v>162.62021676249407</v>
      </c>
      <c r="AD496" s="7">
        <f t="shared" ca="1" si="261"/>
        <v>-72.620216762494067</v>
      </c>
      <c r="AE496" s="7">
        <f t="shared" ca="1" si="262"/>
        <v>1.8059727565510109E-3</v>
      </c>
      <c r="AF496" s="7">
        <f t="shared" ca="1" si="263"/>
        <v>-72.61841078973751</v>
      </c>
      <c r="AG496" s="7">
        <f ca="1">IF(AB496&gt;0,MOD(DEGREES(ACOS(((SIN(RADIANS(A496))*COS(RADIANS(AC496)))-SIN(RADIANS(S496)))/(COS(RADIANS(A496))*SIN(RADIANS(AC496)))))+180,360),MOD(540-DEGREES(ACOS(((SIN(RADIANS(A496))*COS(RADIANS(AC496)))-SIN(RADIANS(S496)))/(COS(RADIANS(#REF!))*SIN(RADIANS(AC496))))),360))</f>
        <v>235.73138837297643</v>
      </c>
    </row>
    <row r="497" spans="1:33" x14ac:dyDescent="0.2">
      <c r="A497" s="12">
        <f t="shared" ca="1" si="233"/>
        <v>76</v>
      </c>
      <c r="B497" s="12">
        <f t="shared" ca="1" si="234"/>
        <v>-97</v>
      </c>
      <c r="C497" s="3">
        <f t="shared" ca="1" si="236"/>
        <v>-3</v>
      </c>
      <c r="D497" s="2">
        <f t="shared" ca="1" si="235"/>
        <v>39034</v>
      </c>
      <c r="E497" s="5">
        <v>0</v>
      </c>
      <c r="F497" s="7">
        <f t="shared" ca="1" si="237"/>
        <v>2454052.625</v>
      </c>
      <c r="G497" s="7">
        <f t="shared" ca="1" si="238"/>
        <v>6.8655030800821359E-2</v>
      </c>
      <c r="H497" s="7">
        <f t="shared" ca="1" si="239"/>
        <v>232.10042296106712</v>
      </c>
      <c r="I497" s="7">
        <f t="shared" ca="1" si="240"/>
        <v>2829.0450157358</v>
      </c>
      <c r="J497" s="7">
        <f t="shared" ca="1" si="241"/>
        <v>1.6705747351268098E-2</v>
      </c>
      <c r="K497" s="7">
        <f t="shared" ca="1" si="242"/>
        <v>-1.5064088362216539</v>
      </c>
      <c r="L497" s="7">
        <f t="shared" ca="1" si="243"/>
        <v>230.59401412484547</v>
      </c>
      <c r="M497" s="7">
        <f t="shared" ca="1" si="244"/>
        <v>2827.5386068995786</v>
      </c>
      <c r="N497" s="7">
        <f t="shared" ca="1" si="245"/>
        <v>0.98964855758928649</v>
      </c>
      <c r="O497" s="7">
        <f t="shared" ca="1" si="246"/>
        <v>230.58896856073878</v>
      </c>
      <c r="P497" s="7">
        <f t="shared" ca="1" si="247"/>
        <v>23.438398309038551</v>
      </c>
      <c r="Q497" s="7">
        <f t="shared" ca="1" si="248"/>
        <v>23.440934936780842</v>
      </c>
      <c r="R497" s="7">
        <f t="shared" ca="1" si="249"/>
        <v>-131.84918554575387</v>
      </c>
      <c r="S497" s="7">
        <f t="shared" ca="1" si="250"/>
        <v>-17.899449997551201</v>
      </c>
      <c r="T497" s="7">
        <f t="shared" ca="1" si="251"/>
        <v>4.3040737352977192E-2</v>
      </c>
      <c r="U497" s="7">
        <f t="shared" ca="1" si="252"/>
        <v>15.814658593735562</v>
      </c>
      <c r="V497" s="7" t="e">
        <f t="shared" ca="1" si="253"/>
        <v>#NUM!</v>
      </c>
      <c r="W497" s="23">
        <f t="shared" ca="1" si="254"/>
        <v>0.63346204264323913</v>
      </c>
      <c r="X497" s="24" t="e">
        <f t="shared" ca="1" si="255"/>
        <v>#NUM!</v>
      </c>
      <c r="Y497" s="24" t="e">
        <f t="shared" ca="1" si="256"/>
        <v>#NUM!</v>
      </c>
      <c r="Z497" s="7" t="e">
        <f t="shared" ca="1" si="257"/>
        <v>#NUM!</v>
      </c>
      <c r="AA497" s="7">
        <f t="shared" ca="1" si="258"/>
        <v>1247.8146585937357</v>
      </c>
      <c r="AB497" s="7">
        <f t="shared" ca="1" si="259"/>
        <v>131.95366464843391</v>
      </c>
      <c r="AC497" s="7">
        <f t="shared" ca="1" si="260"/>
        <v>116.87988515963318</v>
      </c>
      <c r="AD497" s="7">
        <f t="shared" ca="1" si="261"/>
        <v>-26.879885159633176</v>
      </c>
      <c r="AE497" s="7">
        <f t="shared" ca="1" si="262"/>
        <v>1.1383194119063265E-2</v>
      </c>
      <c r="AF497" s="7">
        <f t="shared" ca="1" si="263"/>
        <v>-26.868501965514113</v>
      </c>
      <c r="AG497" s="7">
        <f ca="1">IF(AB497&gt;0,MOD(DEGREES(ACOS(((SIN(RADIANS(A497))*COS(RADIANS(AC497)))-SIN(RADIANS(S497)))/(COS(RADIANS(A497))*SIN(RADIANS(AC497)))))+180,360),MOD(540-DEGREES(ACOS(((SIN(RADIANS(A497))*COS(RADIANS(AC497)))-SIN(RADIANS(S497)))/(COS(RADIANS(#REF!))*SIN(RADIANS(AC497))))),360))</f>
        <v>307.49442436886898</v>
      </c>
    </row>
    <row r="498" spans="1:33" x14ac:dyDescent="0.2">
      <c r="A498" s="12">
        <f t="shared" ca="1" si="233"/>
        <v>-18</v>
      </c>
      <c r="B498" s="12">
        <f t="shared" ca="1" si="234"/>
        <v>-24</v>
      </c>
      <c r="C498" s="3">
        <f t="shared" ca="1" si="236"/>
        <v>-8</v>
      </c>
      <c r="D498" s="2">
        <f t="shared" ca="1" si="235"/>
        <v>41845</v>
      </c>
      <c r="E498" s="5">
        <v>0</v>
      </c>
      <c r="F498" s="7">
        <f t="shared" ca="1" si="237"/>
        <v>2456863.8333333335</v>
      </c>
      <c r="G498" s="7">
        <f t="shared" ca="1" si="238"/>
        <v>0.14562172028291551</v>
      </c>
      <c r="H498" s="7">
        <f t="shared" ca="1" si="239"/>
        <v>122.96050058344645</v>
      </c>
      <c r="I498" s="7">
        <f t="shared" ca="1" si="240"/>
        <v>5599.772738521674</v>
      </c>
      <c r="J498" s="7">
        <f t="shared" ca="1" si="241"/>
        <v>1.6702509812984125E-2</v>
      </c>
      <c r="K498" s="7">
        <f t="shared" ca="1" si="242"/>
        <v>-0.63498226805559621</v>
      </c>
      <c r="L498" s="7">
        <f t="shared" ca="1" si="243"/>
        <v>122.32551831539085</v>
      </c>
      <c r="M498" s="7">
        <f t="shared" ca="1" si="244"/>
        <v>5599.1377562536181</v>
      </c>
      <c r="N498" s="7">
        <f t="shared" ca="1" si="245"/>
        <v>1.0157499829135499</v>
      </c>
      <c r="O498" s="7">
        <f t="shared" ca="1" si="246"/>
        <v>122.3217257472819</v>
      </c>
      <c r="P498" s="7">
        <f t="shared" ca="1" si="247"/>
        <v>23.437397420070045</v>
      </c>
      <c r="Q498" s="7">
        <f t="shared" ca="1" si="248"/>
        <v>23.43504775159035</v>
      </c>
      <c r="R498" s="7">
        <f t="shared" ca="1" si="249"/>
        <v>124.58966673650505</v>
      </c>
      <c r="S498" s="7">
        <f t="shared" ca="1" si="250"/>
        <v>19.63870035911463</v>
      </c>
      <c r="T498" s="7">
        <f t="shared" ca="1" si="251"/>
        <v>4.3018506021842921E-2</v>
      </c>
      <c r="U498" s="7">
        <f t="shared" ca="1" si="252"/>
        <v>-6.5292629941732363</v>
      </c>
      <c r="V498" s="7">
        <f t="shared" ca="1" si="253"/>
        <v>84.277200440221847</v>
      </c>
      <c r="W498" s="23">
        <f t="shared" ca="1" si="254"/>
        <v>0.23786754374595362</v>
      </c>
      <c r="X498" s="24">
        <f t="shared" ca="1" si="255"/>
        <v>3.7642091897818197E-3</v>
      </c>
      <c r="Y498" s="24">
        <f t="shared" ca="1" si="256"/>
        <v>0.47197087830212542</v>
      </c>
      <c r="Z498" s="7">
        <f t="shared" ca="1" si="257"/>
        <v>674.21760352177478</v>
      </c>
      <c r="AA498" s="7">
        <f t="shared" ca="1" si="258"/>
        <v>377.47073700582678</v>
      </c>
      <c r="AB498" s="7">
        <f t="shared" ca="1" si="259"/>
        <v>-85.632315748543306</v>
      </c>
      <c r="AC498" s="7">
        <f t="shared" ca="1" si="260"/>
        <v>92.042495275836558</v>
      </c>
      <c r="AD498" s="7">
        <f t="shared" ca="1" si="261"/>
        <v>-2.0424952758365578</v>
      </c>
      <c r="AE498" s="7">
        <f t="shared" ca="1" si="262"/>
        <v>0.16179062894634158</v>
      </c>
      <c r="AF498" s="7">
        <f t="shared" ca="1" si="263"/>
        <v>-1.8807046468902162</v>
      </c>
      <c r="AG498" s="7" t="e">
        <f ca="1">IF(AB498&gt;0,MOD(DEGREES(ACOS(((SIN(RADIANS(A498))*COS(RADIANS(AC498)))-SIN(RADIANS(S498)))/(COS(RADIANS(A498))*SIN(RADIANS(AC498)))))+180,360),MOD(540-DEGREES(ACOS(((SIN(RADIANS(A498))*COS(RADIANS(AC498)))-SIN(RADIANS(S498)))/(COS(RADIANS(#REF!))*SIN(RADIANS(AC498))))),360))</f>
        <v>#REF!</v>
      </c>
    </row>
    <row r="499" spans="1:33" x14ac:dyDescent="0.2">
      <c r="A499" s="12">
        <f t="shared" ca="1" si="233"/>
        <v>-32</v>
      </c>
      <c r="B499" s="12">
        <f t="shared" ca="1" si="234"/>
        <v>95</v>
      </c>
      <c r="C499" s="3">
        <f t="shared" ca="1" si="236"/>
        <v>-3</v>
      </c>
      <c r="D499" s="2">
        <f t="shared" ca="1" si="235"/>
        <v>37094</v>
      </c>
      <c r="E499" s="5">
        <v>0</v>
      </c>
      <c r="F499" s="7">
        <f t="shared" ca="1" si="237"/>
        <v>2452112.625</v>
      </c>
      <c r="G499" s="7">
        <f t="shared" ca="1" si="238"/>
        <v>1.554072553045859E-2</v>
      </c>
      <c r="H499" s="7">
        <f t="shared" ca="1" si="239"/>
        <v>119.94454288647137</v>
      </c>
      <c r="I499" s="7">
        <f t="shared" ca="1" si="240"/>
        <v>916.98046987694488</v>
      </c>
      <c r="J499" s="7">
        <f t="shared" ca="1" si="241"/>
        <v>1.6707980683921032E-2</v>
      </c>
      <c r="K499" s="7">
        <f t="shared" ca="1" si="242"/>
        <v>-0.54818609479570912</v>
      </c>
      <c r="L499" s="7">
        <f t="shared" ca="1" si="243"/>
        <v>119.39635679167566</v>
      </c>
      <c r="M499" s="7">
        <f t="shared" ca="1" si="244"/>
        <v>916.43228378214917</v>
      </c>
      <c r="N499" s="7">
        <f t="shared" ca="1" si="245"/>
        <v>1.0160038705240557</v>
      </c>
      <c r="O499" s="7">
        <f t="shared" ca="1" si="246"/>
        <v>119.38590485126683</v>
      </c>
      <c r="P499" s="7">
        <f t="shared" ca="1" si="247"/>
        <v>23.439089016888502</v>
      </c>
      <c r="Q499" s="7">
        <f t="shared" ca="1" si="248"/>
        <v>23.438866693897744</v>
      </c>
      <c r="R499" s="7">
        <f t="shared" ca="1" si="249"/>
        <v>121.54136083926869</v>
      </c>
      <c r="S499" s="7">
        <f t="shared" ca="1" si="250"/>
        <v>20.278950126302327</v>
      </c>
      <c r="T499" s="7">
        <f t="shared" ca="1" si="251"/>
        <v>4.3032926495789478E-2</v>
      </c>
      <c r="U499" s="7">
        <f t="shared" ca="1" si="252"/>
        <v>-6.4272380586273972</v>
      </c>
      <c r="V499" s="7">
        <f t="shared" ca="1" si="253"/>
        <v>77.724683173720763</v>
      </c>
      <c r="W499" s="23">
        <f t="shared" ca="1" si="254"/>
        <v>0.11557447087404679</v>
      </c>
      <c r="X499" s="24">
        <f t="shared" ca="1" si="255"/>
        <v>-0.10032742683073312</v>
      </c>
      <c r="Y499" s="24">
        <f t="shared" ca="1" si="256"/>
        <v>0.33147636857882667</v>
      </c>
      <c r="Z499" s="7">
        <f t="shared" ca="1" si="257"/>
        <v>621.7974653897661</v>
      </c>
      <c r="AA499" s="7">
        <f t="shared" ca="1" si="258"/>
        <v>553.57276194137262</v>
      </c>
      <c r="AB499" s="7">
        <f t="shared" ca="1" si="259"/>
        <v>-41.606809514656845</v>
      </c>
      <c r="AC499" s="7">
        <f t="shared" ca="1" si="260"/>
        <v>65.723997753017102</v>
      </c>
      <c r="AD499" s="7">
        <f t="shared" ca="1" si="261"/>
        <v>24.276002246982898</v>
      </c>
      <c r="AE499" s="7">
        <f t="shared" ca="1" si="262"/>
        <v>3.5572963083869327E-2</v>
      </c>
      <c r="AF499" s="7">
        <f t="shared" ca="1" si="263"/>
        <v>24.311575210066767</v>
      </c>
      <c r="AG499" s="7" t="e">
        <f ca="1">IF(AB499&gt;0,MOD(DEGREES(ACOS(((SIN(RADIANS(A499))*COS(RADIANS(AC499)))-SIN(RADIANS(S499)))/(COS(RADIANS(A499))*SIN(RADIANS(AC499)))))+180,360),MOD(540-DEGREES(ACOS(((SIN(RADIANS(A499))*COS(RADIANS(AC499)))-SIN(RADIANS(S499)))/(COS(RADIANS(#REF!))*SIN(RADIANS(AC499))))),360))</f>
        <v>#REF!</v>
      </c>
    </row>
    <row r="500" spans="1:33" x14ac:dyDescent="0.2">
      <c r="A500" s="12">
        <f t="shared" ca="1" si="233"/>
        <v>-8</v>
      </c>
      <c r="B500" s="12">
        <f t="shared" ca="1" si="234"/>
        <v>101</v>
      </c>
      <c r="C500" s="3">
        <f t="shared" ca="1" si="236"/>
        <v>-4</v>
      </c>
      <c r="D500" s="2">
        <f t="shared" ca="1" si="235"/>
        <v>42221</v>
      </c>
      <c r="E500" s="5">
        <v>0</v>
      </c>
      <c r="F500" s="7">
        <f t="shared" ca="1" si="237"/>
        <v>2457239.6666666665</v>
      </c>
      <c r="G500" s="7">
        <f t="shared" ca="1" si="238"/>
        <v>0.15591147615787848</v>
      </c>
      <c r="H500" s="7">
        <f t="shared" ca="1" si="239"/>
        <v>133.39963438561881</v>
      </c>
      <c r="I500" s="7">
        <f t="shared" ca="1" si="240"/>
        <v>5970.1941772594046</v>
      </c>
      <c r="J500" s="7">
        <f t="shared" ca="1" si="241"/>
        <v>1.6702076869403941E-2</v>
      </c>
      <c r="K500" s="7">
        <f t="shared" ca="1" si="242"/>
        <v>-0.94545781091287051</v>
      </c>
      <c r="L500" s="7">
        <f t="shared" ca="1" si="243"/>
        <v>132.45417657470594</v>
      </c>
      <c r="M500" s="7">
        <f t="shared" ca="1" si="244"/>
        <v>5969.248719448492</v>
      </c>
      <c r="N500" s="7">
        <f t="shared" ca="1" si="245"/>
        <v>1.0145061292632833</v>
      </c>
      <c r="O500" s="7">
        <f t="shared" ca="1" si="246"/>
        <v>132.44877722101614</v>
      </c>
      <c r="P500" s="7">
        <f t="shared" ca="1" si="247"/>
        <v>23.437263610214696</v>
      </c>
      <c r="Q500" s="7">
        <f t="shared" ca="1" si="248"/>
        <v>23.434708347022692</v>
      </c>
      <c r="R500" s="7">
        <f t="shared" ca="1" si="249"/>
        <v>134.91162589656622</v>
      </c>
      <c r="S500" s="7">
        <f t="shared" ca="1" si="250"/>
        <v>17.065099232928677</v>
      </c>
      <c r="T500" s="7">
        <f t="shared" ca="1" si="251"/>
        <v>4.3017224543635248E-2</v>
      </c>
      <c r="U500" s="7">
        <f t="shared" ca="1" si="252"/>
        <v>-6.0677864244154431</v>
      </c>
      <c r="V500" s="7">
        <f t="shared" ca="1" si="253"/>
        <v>88.407819487877873</v>
      </c>
      <c r="W500" s="23">
        <f t="shared" ca="1" si="254"/>
        <v>5.6991518350288491E-2</v>
      </c>
      <c r="X500" s="24">
        <f t="shared" ca="1" si="255"/>
        <v>-0.18858575800492783</v>
      </c>
      <c r="Y500" s="24">
        <f t="shared" ca="1" si="256"/>
        <v>0.3025687947055048</v>
      </c>
      <c r="Z500" s="7">
        <f t="shared" ca="1" si="257"/>
        <v>707.26255590302299</v>
      </c>
      <c r="AA500" s="7">
        <f t="shared" ca="1" si="258"/>
        <v>637.93221357558457</v>
      </c>
      <c r="AB500" s="7">
        <f t="shared" ca="1" si="259"/>
        <v>-20.516946606103858</v>
      </c>
      <c r="AC500" s="7">
        <f t="shared" ca="1" si="260"/>
        <v>32.244559731767801</v>
      </c>
      <c r="AD500" s="7">
        <f t="shared" ca="1" si="261"/>
        <v>57.755440268232199</v>
      </c>
      <c r="AE500" s="7">
        <f t="shared" ca="1" si="262"/>
        <v>1.0175859571515299E-2</v>
      </c>
      <c r="AF500" s="7">
        <f t="shared" ca="1" si="263"/>
        <v>57.765616127803717</v>
      </c>
      <c r="AG500" s="7" t="e">
        <f ca="1">IF(AB500&gt;0,MOD(DEGREES(ACOS(((SIN(RADIANS(A500))*COS(RADIANS(AC500)))-SIN(RADIANS(S500)))/(COS(RADIANS(A500))*SIN(RADIANS(AC500)))))+180,360),MOD(540-DEGREES(ACOS(((SIN(RADIANS(A500))*COS(RADIANS(AC500)))-SIN(RADIANS(S500)))/(COS(RADIANS(#REF!))*SIN(RADIANS(AC500))))),360))</f>
        <v>#REF!</v>
      </c>
    </row>
    <row r="501" spans="1:33" x14ac:dyDescent="0.2">
      <c r="A501" s="12">
        <f t="shared" ca="1" si="233"/>
        <v>-36</v>
      </c>
      <c r="B501" s="12">
        <f t="shared" ca="1" si="234"/>
        <v>-23</v>
      </c>
      <c r="C501" s="3">
        <f t="shared" ca="1" si="236"/>
        <v>-9</v>
      </c>
      <c r="D501" s="2">
        <f t="shared" ca="1" si="235"/>
        <v>37276</v>
      </c>
      <c r="E501" s="5">
        <v>0</v>
      </c>
      <c r="F501" s="7">
        <f t="shared" ca="1" si="237"/>
        <v>2452294.875</v>
      </c>
      <c r="G501" s="7">
        <f t="shared" ca="1" si="238"/>
        <v>2.0530458590006843E-2</v>
      </c>
      <c r="H501" s="7">
        <f t="shared" ca="1" si="239"/>
        <v>299.57877433098133</v>
      </c>
      <c r="I501" s="7">
        <f t="shared" ca="1" si="240"/>
        <v>1096.6061211936344</v>
      </c>
      <c r="J501" s="7">
        <f t="shared" ca="1" si="241"/>
        <v>1.6707770907708235E-2</v>
      </c>
      <c r="K501" s="7">
        <f t="shared" ca="1" si="242"/>
        <v>0.55831793986127698</v>
      </c>
      <c r="L501" s="7">
        <f t="shared" ca="1" si="243"/>
        <v>300.13709227084263</v>
      </c>
      <c r="M501" s="7">
        <f t="shared" ca="1" si="244"/>
        <v>1097.1644391334958</v>
      </c>
      <c r="N501" s="7">
        <f t="shared" ca="1" si="245"/>
        <v>0.98401343640796546</v>
      </c>
      <c r="O501" s="7">
        <f t="shared" ca="1" si="246"/>
        <v>300.12663813087556</v>
      </c>
      <c r="P501" s="7">
        <f t="shared" ca="1" si="247"/>
        <v>23.439024129541142</v>
      </c>
      <c r="Q501" s="7">
        <f t="shared" ca="1" si="248"/>
        <v>23.439232498255123</v>
      </c>
      <c r="R501" s="7">
        <f t="shared" ca="1" si="249"/>
        <v>-57.686942164437014</v>
      </c>
      <c r="S501" s="7">
        <f t="shared" ca="1" si="250"/>
        <v>-20.123441289269916</v>
      </c>
      <c r="T501" s="7">
        <f t="shared" ca="1" si="251"/>
        <v>4.3034307924488709E-2</v>
      </c>
      <c r="U501" s="7">
        <f t="shared" ca="1" si="252"/>
        <v>-10.983822369456883</v>
      </c>
      <c r="V501" s="7">
        <f t="shared" ca="1" si="253"/>
        <v>106.57990846246575</v>
      </c>
      <c r="W501" s="23">
        <f t="shared" ca="1" si="254"/>
        <v>0.19651654331212284</v>
      </c>
      <c r="X501" s="24">
        <f t="shared" ca="1" si="255"/>
        <v>-9.9538757972504249E-2</v>
      </c>
      <c r="Y501" s="24">
        <f t="shared" ca="1" si="256"/>
        <v>0.49257184459674996</v>
      </c>
      <c r="Z501" s="7">
        <f t="shared" ca="1" si="257"/>
        <v>852.63926769972602</v>
      </c>
      <c r="AA501" s="7">
        <f t="shared" ca="1" si="258"/>
        <v>437.0161776305431</v>
      </c>
      <c r="AB501" s="7">
        <f t="shared" ca="1" si="259"/>
        <v>-70.745955592364226</v>
      </c>
      <c r="AC501" s="7">
        <f t="shared" ca="1" si="260"/>
        <v>63.081846357938829</v>
      </c>
      <c r="AD501" s="7">
        <f t="shared" ca="1" si="261"/>
        <v>26.918153642061171</v>
      </c>
      <c r="AE501" s="7">
        <f t="shared" ca="1" si="262"/>
        <v>3.1638670193115781E-2</v>
      </c>
      <c r="AF501" s="7">
        <f t="shared" ca="1" si="263"/>
        <v>26.949792312254285</v>
      </c>
      <c r="AG501" s="7" t="e">
        <f ca="1">IF(AB501&gt;0,MOD(DEGREES(ACOS(((SIN(RADIANS(A501))*COS(RADIANS(AC501)))-SIN(RADIANS(S501)))/(COS(RADIANS(A501))*SIN(RADIANS(AC501)))))+180,360),MOD(540-DEGREES(ACOS(((SIN(RADIANS(A501))*COS(RADIANS(AC501)))-SIN(RADIANS(S501)))/(COS(RADIANS(#REF!))*SIN(RADIANS(AC501))))),360))</f>
        <v>#REF!</v>
      </c>
    </row>
    <row r="502" spans="1:33" x14ac:dyDescent="0.2">
      <c r="A502" s="12">
        <f t="shared" ca="1" si="233"/>
        <v>81</v>
      </c>
      <c r="B502" s="12">
        <f t="shared" ca="1" si="234"/>
        <v>68</v>
      </c>
      <c r="C502" s="3">
        <f t="shared" ca="1" si="236"/>
        <v>5</v>
      </c>
      <c r="D502" s="2">
        <f t="shared" ca="1" si="235"/>
        <v>43275</v>
      </c>
      <c r="E502" s="5">
        <v>0</v>
      </c>
      <c r="F502" s="7">
        <f t="shared" ca="1" si="237"/>
        <v>2458293.2916666665</v>
      </c>
      <c r="G502" s="7">
        <f t="shared" ca="1" si="238"/>
        <v>0.18475815651379909</v>
      </c>
      <c r="H502" s="7">
        <f t="shared" ca="1" si="239"/>
        <v>91.902337218302819</v>
      </c>
      <c r="I502" s="7">
        <f t="shared" ca="1" si="240"/>
        <v>7008.6472725813073</v>
      </c>
      <c r="J502" s="7">
        <f t="shared" ca="1" si="241"/>
        <v>1.6700862996397101E-2</v>
      </c>
      <c r="K502" s="7">
        <f t="shared" ca="1" si="242"/>
        <v>0.36916310188079743</v>
      </c>
      <c r="L502" s="7">
        <f t="shared" ca="1" si="243"/>
        <v>92.27150032018362</v>
      </c>
      <c r="M502" s="7">
        <f t="shared" ca="1" si="244"/>
        <v>7009.0164356831883</v>
      </c>
      <c r="N502" s="7">
        <f t="shared" ca="1" si="245"/>
        <v>1.0163856755179952</v>
      </c>
      <c r="O502" s="7">
        <f t="shared" ca="1" si="246"/>
        <v>92.262027894104378</v>
      </c>
      <c r="P502" s="7">
        <f t="shared" ca="1" si="247"/>
        <v>23.436888482832526</v>
      </c>
      <c r="Q502" s="7">
        <f t="shared" ca="1" si="248"/>
        <v>23.435323235292923</v>
      </c>
      <c r="R502" s="7">
        <f t="shared" ca="1" si="249"/>
        <v>92.465159122289933</v>
      </c>
      <c r="S502" s="7">
        <f t="shared" ca="1" si="250"/>
        <v>23.415971722007868</v>
      </c>
      <c r="T502" s="7">
        <f t="shared" ca="1" si="251"/>
        <v>4.3019546171419697E-2</v>
      </c>
      <c r="U502" s="7">
        <f t="shared" ca="1" si="252"/>
        <v>-2.2877235591268974</v>
      </c>
      <c r="V502" s="7" t="e">
        <f t="shared" ca="1" si="253"/>
        <v>#NUM!</v>
      </c>
      <c r="W502" s="23">
        <f t="shared" ca="1" si="254"/>
        <v>0.52103314136050483</v>
      </c>
      <c r="X502" s="24" t="e">
        <f t="shared" ca="1" si="255"/>
        <v>#NUM!</v>
      </c>
      <c r="Y502" s="24" t="e">
        <f t="shared" ca="1" si="256"/>
        <v>#NUM!</v>
      </c>
      <c r="Z502" s="7" t="e">
        <f t="shared" ca="1" si="257"/>
        <v>#NUM!</v>
      </c>
      <c r="AA502" s="7">
        <f t="shared" ca="1" si="258"/>
        <v>1409.7122764408732</v>
      </c>
      <c r="AB502" s="7">
        <f t="shared" ca="1" si="259"/>
        <v>172.4280691102183</v>
      </c>
      <c r="AC502" s="7">
        <f t="shared" ca="1" si="260"/>
        <v>75.509965232501017</v>
      </c>
      <c r="AD502" s="7">
        <f t="shared" ca="1" si="261"/>
        <v>14.490034767498983</v>
      </c>
      <c r="AE502" s="7">
        <f t="shared" ca="1" si="262"/>
        <v>6.1343416413037144E-2</v>
      </c>
      <c r="AF502" s="7">
        <f t="shared" ca="1" si="263"/>
        <v>14.55137818391202</v>
      </c>
      <c r="AG502" s="7">
        <f ca="1">IF(AB502&gt;0,MOD(DEGREES(ACOS(((SIN(RADIANS(A502))*COS(RADIANS(AC502)))-SIN(RADIANS(S502)))/(COS(RADIANS(A502))*SIN(RADIANS(AC502)))))+180,360),MOD(540-DEGREES(ACOS(((SIN(RADIANS(A502))*COS(RADIANS(AC502)))-SIN(RADIANS(S502)))/(COS(RADIANS(#REF!))*SIN(RADIANS(AC502))))),360))</f>
        <v>352.82552174259195</v>
      </c>
    </row>
    <row r="503" spans="1:33" x14ac:dyDescent="0.2">
      <c r="A503" s="12">
        <f t="shared" ca="1" si="233"/>
        <v>12</v>
      </c>
      <c r="B503" s="12">
        <f t="shared" ca="1" si="234"/>
        <v>-33</v>
      </c>
      <c r="C503" s="3">
        <f t="shared" ca="1" si="236"/>
        <v>-9</v>
      </c>
      <c r="D503" s="2">
        <f t="shared" ca="1" si="235"/>
        <v>43033</v>
      </c>
      <c r="E503" s="5">
        <v>0</v>
      </c>
      <c r="F503" s="7">
        <f t="shared" ca="1" si="237"/>
        <v>2458051.875</v>
      </c>
      <c r="G503" s="7">
        <f t="shared" ca="1" si="238"/>
        <v>0.17814852840520193</v>
      </c>
      <c r="H503" s="7">
        <f t="shared" ca="1" si="239"/>
        <v>213.950636291519</v>
      </c>
      <c r="I503" s="7">
        <f t="shared" ca="1" si="240"/>
        <v>6770.7069382703967</v>
      </c>
      <c r="J503" s="7">
        <f t="shared" ca="1" si="241"/>
        <v>1.670114114924643E-2</v>
      </c>
      <c r="K503" s="7">
        <f t="shared" ca="1" si="242"/>
        <v>-1.8031961225547466</v>
      </c>
      <c r="L503" s="7">
        <f t="shared" ca="1" si="243"/>
        <v>212.14744016896427</v>
      </c>
      <c r="M503" s="7">
        <f t="shared" ca="1" si="244"/>
        <v>6768.9037421478415</v>
      </c>
      <c r="N503" s="7">
        <f t="shared" ca="1" si="245"/>
        <v>0.99434188217280894</v>
      </c>
      <c r="O503" s="7">
        <f t="shared" ca="1" si="246"/>
        <v>212.13870820368487</v>
      </c>
      <c r="P503" s="7">
        <f t="shared" ca="1" si="247"/>
        <v>23.436974435602341</v>
      </c>
      <c r="Q503" s="7">
        <f t="shared" ca="1" si="248"/>
        <v>23.434999744202855</v>
      </c>
      <c r="R503" s="7">
        <f t="shared" ca="1" si="249"/>
        <v>-150.04006714413887</v>
      </c>
      <c r="S503" s="7">
        <f t="shared" ca="1" si="250"/>
        <v>-12.214330756231931</v>
      </c>
      <c r="T503" s="7">
        <f t="shared" ca="1" si="251"/>
        <v>4.3018324760738767E-2</v>
      </c>
      <c r="U503" s="7">
        <f t="shared" ca="1" si="252"/>
        <v>15.968767022111521</v>
      </c>
      <c r="V503" s="7">
        <f t="shared" ca="1" si="253"/>
        <v>88.234730276645138</v>
      </c>
      <c r="W503" s="23">
        <f t="shared" ca="1" si="254"/>
        <v>0.2055772451235337</v>
      </c>
      <c r="X503" s="24">
        <f t="shared" ca="1" si="255"/>
        <v>-3.9519227867147233E-2</v>
      </c>
      <c r="Y503" s="24">
        <f t="shared" ca="1" si="256"/>
        <v>0.45067371811421464</v>
      </c>
      <c r="Z503" s="7">
        <f t="shared" ca="1" si="257"/>
        <v>705.8778422131611</v>
      </c>
      <c r="AA503" s="7">
        <f t="shared" ca="1" si="258"/>
        <v>423.96876702211154</v>
      </c>
      <c r="AB503" s="7">
        <f t="shared" ca="1" si="259"/>
        <v>-74.007808244472116</v>
      </c>
      <c r="AC503" s="7">
        <f t="shared" ca="1" si="260"/>
        <v>77.326334301844341</v>
      </c>
      <c r="AD503" s="7">
        <f t="shared" ca="1" si="261"/>
        <v>12.673665698155659</v>
      </c>
      <c r="AE503" s="7">
        <f t="shared" ca="1" si="262"/>
        <v>7.0099362466251827E-2</v>
      </c>
      <c r="AF503" s="7">
        <f t="shared" ca="1" si="263"/>
        <v>12.743765060621911</v>
      </c>
      <c r="AG503" s="7" t="e">
        <f ca="1">IF(AB503&gt;0,MOD(DEGREES(ACOS(((SIN(RADIANS(A503))*COS(RADIANS(AC503)))-SIN(RADIANS(S503)))/(COS(RADIANS(A503))*SIN(RADIANS(AC503)))))+180,360),MOD(540-DEGREES(ACOS(((SIN(RADIANS(A503))*COS(RADIANS(AC503)))-SIN(RADIANS(S503)))/(COS(RADIANS(#REF!))*SIN(RADIANS(AC503))))),360))</f>
        <v>#REF!</v>
      </c>
    </row>
    <row r="504" spans="1:33" x14ac:dyDescent="0.2">
      <c r="A504" s="12">
        <f t="shared" ca="1" si="233"/>
        <v>-55</v>
      </c>
      <c r="B504" s="12">
        <f t="shared" ca="1" si="234"/>
        <v>-99</v>
      </c>
      <c r="C504" s="3">
        <f t="shared" ca="1" si="236"/>
        <v>-1</v>
      </c>
      <c r="D504" s="2">
        <f t="shared" ca="1" si="235"/>
        <v>39987</v>
      </c>
      <c r="E504" s="5">
        <v>0</v>
      </c>
      <c r="F504" s="7">
        <f t="shared" ca="1" si="237"/>
        <v>2455005.5416666665</v>
      </c>
      <c r="G504" s="7">
        <f t="shared" ca="1" si="238"/>
        <v>9.4744467259863421E-2</v>
      </c>
      <c r="H504" s="7">
        <f t="shared" ca="1" si="239"/>
        <v>91.340221209992706</v>
      </c>
      <c r="I504" s="7">
        <f t="shared" ca="1" si="240"/>
        <v>3768.2399502073913</v>
      </c>
      <c r="J504" s="7">
        <f t="shared" ca="1" si="241"/>
        <v>1.6704650089505464E-2</v>
      </c>
      <c r="K504" s="7">
        <f t="shared" ca="1" si="242"/>
        <v>0.38232075943674387</v>
      </c>
      <c r="L504" s="7">
        <f t="shared" ca="1" si="243"/>
        <v>91.722541969429443</v>
      </c>
      <c r="M504" s="7">
        <f t="shared" ca="1" si="244"/>
        <v>3768.6222709668282</v>
      </c>
      <c r="N504" s="7">
        <f t="shared" ca="1" si="245"/>
        <v>1.0163663631271926</v>
      </c>
      <c r="O504" s="7">
        <f t="shared" ca="1" si="246"/>
        <v>91.720914838263823</v>
      </c>
      <c r="P504" s="7">
        <f t="shared" ca="1" si="247"/>
        <v>23.438059037225276</v>
      </c>
      <c r="Q504" s="7">
        <f t="shared" ca="1" si="248"/>
        <v>23.439407714248524</v>
      </c>
      <c r="R504" s="7">
        <f t="shared" ca="1" si="249"/>
        <v>91.875588831909624</v>
      </c>
      <c r="S504" s="7">
        <f t="shared" ca="1" si="250"/>
        <v>23.428204058586054</v>
      </c>
      <c r="T504" s="7">
        <f t="shared" ca="1" si="251"/>
        <v>4.3034969621122396E-2</v>
      </c>
      <c r="U504" s="7">
        <f t="shared" ca="1" si="252"/>
        <v>-2.1439084443316254</v>
      </c>
      <c r="V504" s="7">
        <f t="shared" ca="1" si="253"/>
        <v>53.755944776000298</v>
      </c>
      <c r="W504" s="23">
        <f t="shared" ca="1" si="254"/>
        <v>0.73482215864189693</v>
      </c>
      <c r="X504" s="24">
        <f t="shared" ca="1" si="255"/>
        <v>0.58550008981967383</v>
      </c>
      <c r="Y504" s="24">
        <f t="shared" ca="1" si="256"/>
        <v>0.88414422746412002</v>
      </c>
      <c r="Z504" s="7">
        <f t="shared" ca="1" si="257"/>
        <v>430.04755820800239</v>
      </c>
      <c r="AA504" s="7">
        <f t="shared" ca="1" si="258"/>
        <v>1101.8560915556684</v>
      </c>
      <c r="AB504" s="7">
        <f t="shared" ca="1" si="259"/>
        <v>95.4640228889171</v>
      </c>
      <c r="AC504" s="7">
        <f t="shared" ca="1" si="260"/>
        <v>112.07427710238628</v>
      </c>
      <c r="AD504" s="7">
        <f t="shared" ca="1" si="261"/>
        <v>-22.074277102386276</v>
      </c>
      <c r="AE504" s="7">
        <f t="shared" ca="1" si="262"/>
        <v>1.4228117907471673E-2</v>
      </c>
      <c r="AF504" s="7">
        <f t="shared" ca="1" si="263"/>
        <v>-22.060048984478804</v>
      </c>
      <c r="AG504" s="7">
        <f ca="1">IF(AB504&gt;0,MOD(DEGREES(ACOS(((SIN(RADIANS(A504))*COS(RADIANS(AC504)))-SIN(RADIANS(S504)))/(COS(RADIANS(A504))*SIN(RADIANS(AC504)))))+180,360),MOD(540-DEGREES(ACOS(((SIN(RADIANS(A504))*COS(RADIANS(AC504)))-SIN(RADIANS(S504)))/(COS(RADIANS(#REF!))*SIN(RADIANS(AC504))))),360))</f>
        <v>279.72165771475591</v>
      </c>
    </row>
    <row r="505" spans="1:33" x14ac:dyDescent="0.2">
      <c r="A505" s="12">
        <f t="shared" ca="1" si="233"/>
        <v>39</v>
      </c>
      <c r="B505" s="12">
        <f t="shared" ca="1" si="234"/>
        <v>28</v>
      </c>
      <c r="C505" s="3">
        <f t="shared" ca="1" si="236"/>
        <v>-1</v>
      </c>
      <c r="D505" s="2">
        <f t="shared" ca="1" si="235"/>
        <v>36573</v>
      </c>
      <c r="E505" s="5">
        <v>0</v>
      </c>
      <c r="F505" s="7">
        <f t="shared" ca="1" si="237"/>
        <v>2451591.5416666665</v>
      </c>
      <c r="G505" s="7">
        <f t="shared" ca="1" si="238"/>
        <v>1.2742413871734825E-3</v>
      </c>
      <c r="H505" s="7">
        <f t="shared" ca="1" si="239"/>
        <v>326.34013088798474</v>
      </c>
      <c r="I505" s="7">
        <f t="shared" ca="1" si="240"/>
        <v>403.40058977820797</v>
      </c>
      <c r="J505" s="7">
        <f t="shared" ca="1" si="241"/>
        <v>1.6708580434509086E-2</v>
      </c>
      <c r="K505" s="7">
        <f t="shared" ca="1" si="242"/>
        <v>1.3356916762375772</v>
      </c>
      <c r="L505" s="7">
        <f t="shared" ca="1" si="243"/>
        <v>327.6758225642223</v>
      </c>
      <c r="M505" s="7">
        <f t="shared" ca="1" si="244"/>
        <v>404.73628145444553</v>
      </c>
      <c r="N505" s="7">
        <f t="shared" ca="1" si="245"/>
        <v>0.98799531906875537</v>
      </c>
      <c r="O505" s="7">
        <f t="shared" ca="1" si="246"/>
        <v>327.6661045383878</v>
      </c>
      <c r="P505" s="7">
        <f t="shared" ca="1" si="247"/>
        <v>23.439274540663472</v>
      </c>
      <c r="Q505" s="7">
        <f t="shared" ca="1" si="248"/>
        <v>23.437896211901453</v>
      </c>
      <c r="R505" s="7">
        <f t="shared" ca="1" si="249"/>
        <v>-30.146913713156149</v>
      </c>
      <c r="S505" s="7">
        <f t="shared" ca="1" si="250"/>
        <v>-12.282976490141875</v>
      </c>
      <c r="T505" s="7">
        <f t="shared" ca="1" si="251"/>
        <v>4.302926167029289E-2</v>
      </c>
      <c r="U505" s="7">
        <f t="shared" ca="1" si="252"/>
        <v>-14.115483369608473</v>
      </c>
      <c r="V505" s="7">
        <f t="shared" ca="1" si="253"/>
        <v>80.957666829357109</v>
      </c>
      <c r="W505" s="23">
        <f t="shared" ca="1" si="254"/>
        <v>0.39035797456222809</v>
      </c>
      <c r="X505" s="24">
        <f t="shared" ca="1" si="255"/>
        <v>0.16547556670290278</v>
      </c>
      <c r="Y505" s="24">
        <f t="shared" ca="1" si="256"/>
        <v>0.61524038242155343</v>
      </c>
      <c r="Z505" s="7">
        <f t="shared" ca="1" si="257"/>
        <v>647.66133463485687</v>
      </c>
      <c r="AA505" s="7">
        <f t="shared" ca="1" si="258"/>
        <v>157.88451663039154</v>
      </c>
      <c r="AB505" s="7">
        <f t="shared" ca="1" si="259"/>
        <v>-140.52887084240211</v>
      </c>
      <c r="AC505" s="7">
        <f t="shared" ca="1" si="260"/>
        <v>136.05967179478276</v>
      </c>
      <c r="AD505" s="7">
        <f t="shared" ca="1" si="261"/>
        <v>-46.059671794782759</v>
      </c>
      <c r="AE505" s="7">
        <f t="shared" ca="1" si="262"/>
        <v>5.5604226358575799E-3</v>
      </c>
      <c r="AF505" s="7">
        <f t="shared" ca="1" si="263"/>
        <v>-46.054111372146899</v>
      </c>
      <c r="AG505" s="7" t="e">
        <f ca="1">IF(AB505&gt;0,MOD(DEGREES(ACOS(((SIN(RADIANS(A505))*COS(RADIANS(AC505)))-SIN(RADIANS(S505)))/(COS(RADIANS(A505))*SIN(RADIANS(AC505)))))+180,360),MOD(540-DEGREES(ACOS(((SIN(RADIANS(A505))*COS(RADIANS(AC505)))-SIN(RADIANS(S505)))/(COS(RADIANS(#REF!))*SIN(RADIANS(AC505))))),360))</f>
        <v>#REF!</v>
      </c>
    </row>
    <row r="506" spans="1:33" x14ac:dyDescent="0.2">
      <c r="A506" s="12">
        <f t="shared" ca="1" si="233"/>
        <v>78</v>
      </c>
      <c r="B506" s="12">
        <f t="shared" ca="1" si="234"/>
        <v>89</v>
      </c>
      <c r="C506" s="3">
        <f t="shared" ca="1" si="236"/>
        <v>-7</v>
      </c>
      <c r="D506" s="2">
        <f t="shared" ca="1" si="235"/>
        <v>36880</v>
      </c>
      <c r="E506" s="5">
        <v>0</v>
      </c>
      <c r="F506" s="7">
        <f t="shared" ca="1" si="237"/>
        <v>2451898.7916666665</v>
      </c>
      <c r="G506" s="7">
        <f t="shared" ca="1" si="238"/>
        <v>9.6862879306368645E-3</v>
      </c>
      <c r="H506" s="7">
        <f t="shared" ca="1" si="239"/>
        <v>269.18028232641223</v>
      </c>
      <c r="I506" s="7">
        <f t="shared" ca="1" si="240"/>
        <v>706.22627632399576</v>
      </c>
      <c r="J506" s="7">
        <f t="shared" ca="1" si="241"/>
        <v>1.6708226805626739E-2</v>
      </c>
      <c r="K506" s="7">
        <f t="shared" ca="1" si="242"/>
        <v>-0.46526956169045669</v>
      </c>
      <c r="L506" s="7">
        <f t="shared" ca="1" si="243"/>
        <v>268.71501276472179</v>
      </c>
      <c r="M506" s="7">
        <f t="shared" ca="1" si="244"/>
        <v>705.76100676230533</v>
      </c>
      <c r="N506" s="7">
        <f t="shared" ca="1" si="245"/>
        <v>0.98378946158885039</v>
      </c>
      <c r="O506" s="7">
        <f t="shared" ca="1" si="246"/>
        <v>268.70473502193045</v>
      </c>
      <c r="P506" s="7">
        <f t="shared" ca="1" si="247"/>
        <v>23.43916514899356</v>
      </c>
      <c r="Q506" s="7">
        <f t="shared" ca="1" si="248"/>
        <v>23.438446410568059</v>
      </c>
      <c r="R506" s="7">
        <f t="shared" ca="1" si="249"/>
        <v>-91.411706328964399</v>
      </c>
      <c r="S506" s="7">
        <f t="shared" ca="1" si="250"/>
        <v>-23.43209952882075</v>
      </c>
      <c r="T506" s="7">
        <f t="shared" ca="1" si="251"/>
        <v>4.3031339361566549E-2</v>
      </c>
      <c r="U506" s="7">
        <f t="shared" ca="1" si="252"/>
        <v>2.3115295124754427</v>
      </c>
      <c r="V506" s="7" t="e">
        <f t="shared" ca="1" si="253"/>
        <v>#NUM!</v>
      </c>
      <c r="W506" s="23">
        <f t="shared" ca="1" si="254"/>
        <v>-4.0494117716996826E-2</v>
      </c>
      <c r="X506" s="24" t="e">
        <f t="shared" ca="1" si="255"/>
        <v>#NUM!</v>
      </c>
      <c r="Y506" s="24" t="e">
        <f t="shared" ca="1" si="256"/>
        <v>#NUM!</v>
      </c>
      <c r="Z506" s="7" t="e">
        <f t="shared" ca="1" si="257"/>
        <v>#NUM!</v>
      </c>
      <c r="AA506" s="7">
        <f t="shared" ca="1" si="258"/>
        <v>778.31152951247543</v>
      </c>
      <c r="AB506" s="7">
        <f t="shared" ca="1" si="259"/>
        <v>14.577882378118858</v>
      </c>
      <c r="AC506" s="7">
        <f t="shared" ca="1" si="260"/>
        <v>101.79133018774904</v>
      </c>
      <c r="AD506" s="7">
        <f t="shared" ca="1" si="261"/>
        <v>-11.79133018774904</v>
      </c>
      <c r="AE506" s="7">
        <f t="shared" ca="1" si="262"/>
        <v>2.7640325503123932E-2</v>
      </c>
      <c r="AF506" s="7">
        <f t="shared" ca="1" si="263"/>
        <v>-11.763689862245915</v>
      </c>
      <c r="AG506" s="7">
        <f ca="1">IF(AB506&gt;0,MOD(DEGREES(ACOS(((SIN(RADIANS(A506))*COS(RADIANS(AC506)))-SIN(RADIANS(S506)))/(COS(RADIANS(A506))*SIN(RADIANS(AC506)))))+180,360),MOD(540-DEGREES(ACOS(((SIN(RADIANS(A506))*COS(RADIANS(AC506)))-SIN(RADIANS(S506)))/(COS(RADIANS(#REF!))*SIN(RADIANS(AC506))))),360))</f>
        <v>193.64569330324653</v>
      </c>
    </row>
    <row r="507" spans="1:33" x14ac:dyDescent="0.2">
      <c r="A507" s="12">
        <f t="shared" ca="1" si="233"/>
        <v>-31</v>
      </c>
      <c r="B507" s="12">
        <f t="shared" ca="1" si="234"/>
        <v>-133</v>
      </c>
      <c r="C507" s="3">
        <f t="shared" ca="1" si="236"/>
        <v>-10</v>
      </c>
      <c r="D507" s="2">
        <f t="shared" ca="1" si="235"/>
        <v>43231</v>
      </c>
      <c r="E507" s="5">
        <v>0</v>
      </c>
      <c r="F507" s="7">
        <f t="shared" ca="1" si="237"/>
        <v>2458249.9166666665</v>
      </c>
      <c r="G507" s="7">
        <f t="shared" ca="1" si="238"/>
        <v>0.18357061373488054</v>
      </c>
      <c r="H507" s="7">
        <f t="shared" ca="1" si="239"/>
        <v>49.149882838554731</v>
      </c>
      <c r="I507" s="7">
        <f t="shared" ca="1" si="240"/>
        <v>6965.8968604287211</v>
      </c>
      <c r="J507" s="7">
        <f t="shared" ca="1" si="241"/>
        <v>1.6700912972552259E-2</v>
      </c>
      <c r="K507" s="7">
        <f t="shared" ca="1" si="242"/>
        <v>1.5313654884579009</v>
      </c>
      <c r="L507" s="7">
        <f t="shared" ca="1" si="243"/>
        <v>50.681248327012632</v>
      </c>
      <c r="M507" s="7">
        <f t="shared" ca="1" si="244"/>
        <v>6967.4282259171787</v>
      </c>
      <c r="N507" s="7">
        <f t="shared" ca="1" si="245"/>
        <v>1.0099735977120854</v>
      </c>
      <c r="O507" s="7">
        <f t="shared" ca="1" si="246"/>
        <v>50.671896069820406</v>
      </c>
      <c r="P507" s="7">
        <f t="shared" ca="1" si="247"/>
        <v>23.436903925847581</v>
      </c>
      <c r="Q507" s="7">
        <f t="shared" ca="1" si="248"/>
        <v>23.435258750094793</v>
      </c>
      <c r="R507" s="7">
        <f t="shared" ca="1" si="249"/>
        <v>48.236067756704657</v>
      </c>
      <c r="S507" s="7">
        <f t="shared" ca="1" si="250"/>
        <v>17.917207413050967</v>
      </c>
      <c r="T507" s="7">
        <f t="shared" ca="1" si="251"/>
        <v>4.3019302692088361E-2</v>
      </c>
      <c r="U507" s="7">
        <f t="shared" ca="1" si="252"/>
        <v>3.6142822149794664</v>
      </c>
      <c r="V507" s="7">
        <f t="shared" ca="1" si="253"/>
        <v>79.837130226257372</v>
      </c>
      <c r="W507" s="23">
        <f t="shared" ca="1" si="254"/>
        <v>0.45026785957293086</v>
      </c>
      <c r="X507" s="24">
        <f t="shared" ca="1" si="255"/>
        <v>0.2284980533888826</v>
      </c>
      <c r="Y507" s="24">
        <f t="shared" ca="1" si="256"/>
        <v>0.6720376657569791</v>
      </c>
      <c r="Z507" s="7">
        <f t="shared" ca="1" si="257"/>
        <v>638.69704181005898</v>
      </c>
      <c r="AA507" s="7">
        <f t="shared" ca="1" si="258"/>
        <v>71.614282214979426</v>
      </c>
      <c r="AB507" s="7">
        <f t="shared" ca="1" si="259"/>
        <v>-162.09642944625514</v>
      </c>
      <c r="AC507" s="7">
        <f t="shared" ca="1" si="260"/>
        <v>159.15539439082701</v>
      </c>
      <c r="AD507" s="7">
        <f t="shared" ca="1" si="261"/>
        <v>-69.155394390827013</v>
      </c>
      <c r="AE507" s="7">
        <f t="shared" ca="1" si="262"/>
        <v>2.1969591267392233E-3</v>
      </c>
      <c r="AF507" s="7">
        <f t="shared" ca="1" si="263"/>
        <v>-69.153197431700278</v>
      </c>
      <c r="AG507" s="7" t="e">
        <f ca="1">IF(AB507&gt;0,MOD(DEGREES(ACOS(((SIN(RADIANS(A507))*COS(RADIANS(AC507)))-SIN(RADIANS(S507)))/(COS(RADIANS(A507))*SIN(RADIANS(AC507)))))+180,360),MOD(540-DEGREES(ACOS(((SIN(RADIANS(A507))*COS(RADIANS(AC507)))-SIN(RADIANS(S507)))/(COS(RADIANS(#REF!))*SIN(RADIANS(AC507))))),360))</f>
        <v>#REF!</v>
      </c>
    </row>
    <row r="508" spans="1:33" x14ac:dyDescent="0.2">
      <c r="A508" s="12">
        <f t="shared" ca="1" si="233"/>
        <v>-26</v>
      </c>
      <c r="B508" s="12">
        <f t="shared" ca="1" si="234"/>
        <v>-50</v>
      </c>
      <c r="C508" s="3">
        <f t="shared" ca="1" si="236"/>
        <v>10</v>
      </c>
      <c r="D508" s="2">
        <f t="shared" ca="1" si="235"/>
        <v>42996</v>
      </c>
      <c r="E508" s="5">
        <v>0</v>
      </c>
      <c r="F508" s="7">
        <f t="shared" ca="1" si="237"/>
        <v>2458014.0833333335</v>
      </c>
      <c r="G508" s="7">
        <f t="shared" ca="1" si="238"/>
        <v>0.17711384896190249</v>
      </c>
      <c r="H508" s="7">
        <f t="shared" ca="1" si="239"/>
        <v>176.70137969401185</v>
      </c>
      <c r="I508" s="7">
        <f t="shared" ca="1" si="240"/>
        <v>6733.4594610135282</v>
      </c>
      <c r="J508" s="7">
        <f t="shared" ca="1" si="241"/>
        <v>1.6701184690638915E-2</v>
      </c>
      <c r="K508" s="7">
        <f t="shared" ca="1" si="242"/>
        <v>-1.8234645618848278</v>
      </c>
      <c r="L508" s="7">
        <f t="shared" ca="1" si="243"/>
        <v>174.87791513212701</v>
      </c>
      <c r="M508" s="7">
        <f t="shared" ca="1" si="244"/>
        <v>6731.6359964516432</v>
      </c>
      <c r="N508" s="7">
        <f t="shared" ca="1" si="245"/>
        <v>1.0050102062461459</v>
      </c>
      <c r="O508" s="7">
        <f t="shared" ca="1" si="246"/>
        <v>174.86931377864332</v>
      </c>
      <c r="P508" s="7">
        <f t="shared" ca="1" si="247"/>
        <v>23.436987890757187</v>
      </c>
      <c r="Q508" s="7">
        <f t="shared" ca="1" si="248"/>
        <v>23.434957512134684</v>
      </c>
      <c r="R508" s="7">
        <f t="shared" ca="1" si="249"/>
        <v>175.29054454202853</v>
      </c>
      <c r="S508" s="7">
        <f t="shared" ca="1" si="250"/>
        <v>2.0382176256719067</v>
      </c>
      <c r="T508" s="7">
        <f t="shared" ca="1" si="251"/>
        <v>4.3018165305802783E-2</v>
      </c>
      <c r="U508" s="7">
        <f t="shared" ca="1" si="252"/>
        <v>5.583369301751012</v>
      </c>
      <c r="V508" s="7">
        <f t="shared" ca="1" si="253"/>
        <v>89.932826751380674</v>
      </c>
      <c r="W508" s="23">
        <f t="shared" ca="1" si="254"/>
        <v>1.051678215762673</v>
      </c>
      <c r="X508" s="24">
        <f t="shared" ca="1" si="255"/>
        <v>0.80186480811994887</v>
      </c>
      <c r="Y508" s="24">
        <f t="shared" ca="1" si="256"/>
        <v>1.301491623405397</v>
      </c>
      <c r="Z508" s="7">
        <f t="shared" ca="1" si="257"/>
        <v>719.46261401104539</v>
      </c>
      <c r="AA508" s="7">
        <f t="shared" ca="1" si="258"/>
        <v>645.58336930175096</v>
      </c>
      <c r="AB508" s="7">
        <f t="shared" ca="1" si="259"/>
        <v>-18.604157674562259</v>
      </c>
      <c r="AC508" s="7">
        <f t="shared" ca="1" si="260"/>
        <v>33.311440903417868</v>
      </c>
      <c r="AD508" s="7">
        <f t="shared" ca="1" si="261"/>
        <v>56.688559096582132</v>
      </c>
      <c r="AE508" s="7">
        <f t="shared" ca="1" si="262"/>
        <v>1.0600366779766165E-2</v>
      </c>
      <c r="AF508" s="7">
        <f t="shared" ca="1" si="263"/>
        <v>56.699159463361902</v>
      </c>
      <c r="AG508" s="7" t="e">
        <f ca="1">IF(AB508&gt;0,MOD(DEGREES(ACOS(((SIN(RADIANS(A508))*COS(RADIANS(AC508)))-SIN(RADIANS(S508)))/(COS(RADIANS(A508))*SIN(RADIANS(AC508)))))+180,360),MOD(540-DEGREES(ACOS(((SIN(RADIANS(A508))*COS(RADIANS(AC508)))-SIN(RADIANS(S508)))/(COS(RADIANS(#REF!))*SIN(RADIANS(AC508))))),360))</f>
        <v>#REF!</v>
      </c>
    </row>
    <row r="509" spans="1:33" x14ac:dyDescent="0.2">
      <c r="A509" s="12">
        <f t="shared" ca="1" si="233"/>
        <v>53</v>
      </c>
      <c r="B509" s="12">
        <f t="shared" ca="1" si="234"/>
        <v>42</v>
      </c>
      <c r="C509" s="3">
        <f t="shared" ca="1" si="236"/>
        <v>-8</v>
      </c>
      <c r="D509" s="2">
        <f t="shared" ca="1" si="235"/>
        <v>42492</v>
      </c>
      <c r="E509" s="5">
        <v>0</v>
      </c>
      <c r="F509" s="7">
        <f t="shared" ca="1" si="237"/>
        <v>2457510.8333333335</v>
      </c>
      <c r="G509" s="7">
        <f t="shared" ca="1" si="238"/>
        <v>0.1633356148756602</v>
      </c>
      <c r="H509" s="7">
        <f t="shared" ca="1" si="239"/>
        <v>40.674344269094945</v>
      </c>
      <c r="I509" s="7">
        <f t="shared" ca="1" si="240"/>
        <v>6237.456119956476</v>
      </c>
      <c r="J509" s="7">
        <f t="shared" ca="1" si="241"/>
        <v>1.6701764480588598E-2</v>
      </c>
      <c r="K509" s="7">
        <f t="shared" ca="1" si="242"/>
        <v>1.6818661764951108</v>
      </c>
      <c r="L509" s="7">
        <f t="shared" ca="1" si="243"/>
        <v>42.356210445590058</v>
      </c>
      <c r="M509" s="7">
        <f t="shared" ca="1" si="244"/>
        <v>6239.1379861329715</v>
      </c>
      <c r="N509" s="7">
        <f t="shared" ca="1" si="245"/>
        <v>1.0079187995553782</v>
      </c>
      <c r="O509" s="7">
        <f t="shared" ca="1" si="246"/>
        <v>42.349618757366493</v>
      </c>
      <c r="P509" s="7">
        <f t="shared" ca="1" si="247"/>
        <v>23.437167065374865</v>
      </c>
      <c r="Q509" s="7">
        <f t="shared" ca="1" si="248"/>
        <v>23.434653025698037</v>
      </c>
      <c r="R509" s="7">
        <f t="shared" ca="1" si="249"/>
        <v>39.906661522390714</v>
      </c>
      <c r="S509" s="7">
        <f t="shared" ca="1" si="250"/>
        <v>15.540154961733945</v>
      </c>
      <c r="T509" s="7">
        <f t="shared" ca="1" si="251"/>
        <v>4.3017015670761834E-2</v>
      </c>
      <c r="U509" s="7">
        <f t="shared" ca="1" si="252"/>
        <v>3.0435996477508525</v>
      </c>
      <c r="V509" s="7">
        <f t="shared" ca="1" si="253"/>
        <v>113.20970201343586</v>
      </c>
      <c r="W509" s="23">
        <f t="shared" ca="1" si="254"/>
        <v>4.7886389133506353E-2</v>
      </c>
      <c r="X509" s="24">
        <f t="shared" ca="1" si="255"/>
        <v>-0.26658500534825991</v>
      </c>
      <c r="Y509" s="24">
        <f t="shared" ca="1" si="256"/>
        <v>0.3623577836152726</v>
      </c>
      <c r="Z509" s="7">
        <f t="shared" ca="1" si="257"/>
        <v>905.67761610748687</v>
      </c>
      <c r="AA509" s="7">
        <f t="shared" ca="1" si="258"/>
        <v>651.04359964775085</v>
      </c>
      <c r="AB509" s="7">
        <f t="shared" ca="1" si="259"/>
        <v>-17.239100088062287</v>
      </c>
      <c r="AC509" s="7">
        <f t="shared" ca="1" si="260"/>
        <v>39.849305063162817</v>
      </c>
      <c r="AD509" s="7">
        <f t="shared" ca="1" si="261"/>
        <v>50.150694936837183</v>
      </c>
      <c r="AE509" s="7">
        <f t="shared" ca="1" si="262"/>
        <v>1.3458665553379733E-2</v>
      </c>
      <c r="AF509" s="7">
        <f t="shared" ca="1" si="263"/>
        <v>50.164153602390563</v>
      </c>
      <c r="AG509" s="7" t="e">
        <f ca="1">IF(AB509&gt;0,MOD(DEGREES(ACOS(((SIN(RADIANS(A509))*COS(RADIANS(AC509)))-SIN(RADIANS(S509)))/(COS(RADIANS(A509))*SIN(RADIANS(AC509)))))+180,360),MOD(540-DEGREES(ACOS(((SIN(RADIANS(A509))*COS(RADIANS(AC509)))-SIN(RADIANS(S509)))/(COS(RADIANS(#REF!))*SIN(RADIANS(AC509))))),360))</f>
        <v>#REF!</v>
      </c>
    </row>
    <row r="510" spans="1:33" x14ac:dyDescent="0.2">
      <c r="A510" s="12">
        <f t="shared" ca="1" si="233"/>
        <v>-78</v>
      </c>
      <c r="B510" s="12">
        <f t="shared" ca="1" si="234"/>
        <v>-79</v>
      </c>
      <c r="C510" s="3">
        <f t="shared" ca="1" si="236"/>
        <v>11</v>
      </c>
      <c r="D510" s="2">
        <f t="shared" ca="1" si="235"/>
        <v>39127</v>
      </c>
      <c r="E510" s="5">
        <v>0</v>
      </c>
      <c r="F510" s="7">
        <f t="shared" ca="1" si="237"/>
        <v>2454145.0416666665</v>
      </c>
      <c r="G510" s="7">
        <f t="shared" ca="1" si="238"/>
        <v>7.118526123659169E-2</v>
      </c>
      <c r="H510" s="7">
        <f t="shared" ca="1" si="239"/>
        <v>323.19066660337648</v>
      </c>
      <c r="I510" s="7">
        <f t="shared" ca="1" si="240"/>
        <v>2920.130908384001</v>
      </c>
      <c r="J510" s="7">
        <f t="shared" ca="1" si="241"/>
        <v>1.6705640943141239E-2</v>
      </c>
      <c r="K510" s="7">
        <f t="shared" ca="1" si="242"/>
        <v>1.2537563124079532</v>
      </c>
      <c r="L510" s="7">
        <f t="shared" ca="1" si="243"/>
        <v>324.44442291578446</v>
      </c>
      <c r="M510" s="7">
        <f t="shared" ca="1" si="244"/>
        <v>2921.3846646964089</v>
      </c>
      <c r="N510" s="7">
        <f t="shared" ca="1" si="245"/>
        <v>0.9873464961681595</v>
      </c>
      <c r="O510" s="7">
        <f t="shared" ca="1" si="246"/>
        <v>324.43977905781611</v>
      </c>
      <c r="P510" s="7">
        <f t="shared" ca="1" si="247"/>
        <v>23.438365405460964</v>
      </c>
      <c r="Q510" s="7">
        <f t="shared" ca="1" si="248"/>
        <v>23.440863342568029</v>
      </c>
      <c r="R510" s="7">
        <f t="shared" ca="1" si="249"/>
        <v>-33.260141343331092</v>
      </c>
      <c r="S510" s="7">
        <f t="shared" ca="1" si="250"/>
        <v>-13.376285382454268</v>
      </c>
      <c r="T510" s="7">
        <f t="shared" ca="1" si="251"/>
        <v>4.3040466959836883E-2</v>
      </c>
      <c r="U510" s="7">
        <f t="shared" ca="1" si="252"/>
        <v>-14.243233056827476</v>
      </c>
      <c r="V510" s="7" t="e">
        <f t="shared" ca="1" si="253"/>
        <v>#NUM!</v>
      </c>
      <c r="W510" s="23">
        <f t="shared" ca="1" si="254"/>
        <v>1.187668911845019</v>
      </c>
      <c r="X510" s="24" t="e">
        <f t="shared" ca="1" si="255"/>
        <v>#NUM!</v>
      </c>
      <c r="Y510" s="24" t="e">
        <f t="shared" ca="1" si="256"/>
        <v>#NUM!</v>
      </c>
      <c r="Z510" s="7" t="e">
        <f t="shared" ca="1" si="257"/>
        <v>#NUM!</v>
      </c>
      <c r="AA510" s="7">
        <f t="shared" ca="1" si="258"/>
        <v>449.75676694317258</v>
      </c>
      <c r="AB510" s="7">
        <f t="shared" ca="1" si="259"/>
        <v>-67.560808264206855</v>
      </c>
      <c r="AC510" s="7">
        <f t="shared" ca="1" si="260"/>
        <v>72.332216576383004</v>
      </c>
      <c r="AD510" s="7">
        <f t="shared" ca="1" si="261"/>
        <v>17.667783423616996</v>
      </c>
      <c r="AE510" s="7">
        <f t="shared" ca="1" si="262"/>
        <v>5.0073753536338778E-2</v>
      </c>
      <c r="AF510" s="7">
        <f t="shared" ca="1" si="263"/>
        <v>17.717857177153334</v>
      </c>
      <c r="AG510" s="7" t="e">
        <f ca="1">IF(AB510&gt;0,MOD(DEGREES(ACOS(((SIN(RADIANS(A510))*COS(RADIANS(AC510)))-SIN(RADIANS(S510)))/(COS(RADIANS(A510))*SIN(RADIANS(AC510)))))+180,360),MOD(540-DEGREES(ACOS(((SIN(RADIANS(A510))*COS(RADIANS(AC510)))-SIN(RADIANS(S510)))/(COS(RADIANS(#REF!))*SIN(RADIANS(AC510))))),360))</f>
        <v>#REF!</v>
      </c>
    </row>
    <row r="511" spans="1:33" x14ac:dyDescent="0.2">
      <c r="A511" s="12">
        <f t="shared" ca="1" si="233"/>
        <v>21</v>
      </c>
      <c r="B511" s="12">
        <f t="shared" ca="1" si="234"/>
        <v>118</v>
      </c>
      <c r="C511" s="3">
        <f t="shared" ca="1" si="236"/>
        <v>11</v>
      </c>
      <c r="D511" s="2">
        <f t="shared" ca="1" si="235"/>
        <v>40800</v>
      </c>
      <c r="E511" s="5">
        <v>0</v>
      </c>
      <c r="F511" s="7">
        <f t="shared" ca="1" si="237"/>
        <v>2455818.0416666665</v>
      </c>
      <c r="G511" s="7">
        <f t="shared" ca="1" si="238"/>
        <v>0.11698950490531175</v>
      </c>
      <c r="H511" s="7">
        <f t="shared" ca="1" si="239"/>
        <v>172.17870277154361</v>
      </c>
      <c r="I511" s="7">
        <f t="shared" ca="1" si="240"/>
        <v>4569.0401783848984</v>
      </c>
      <c r="J511" s="7">
        <f t="shared" ca="1" si="241"/>
        <v>1.6703714378097138E-2</v>
      </c>
      <c r="K511" s="7">
        <f t="shared" ca="1" si="242"/>
        <v>-1.7739083021434929</v>
      </c>
      <c r="L511" s="7">
        <f t="shared" ca="1" si="243"/>
        <v>170.40479446940012</v>
      </c>
      <c r="M511" s="7">
        <f t="shared" ca="1" si="244"/>
        <v>4567.266270082755</v>
      </c>
      <c r="N511" s="7">
        <f t="shared" ca="1" si="245"/>
        <v>1.0062172718887306</v>
      </c>
      <c r="O511" s="7">
        <f t="shared" ca="1" si="246"/>
        <v>170.40379288955845</v>
      </c>
      <c r="P511" s="7">
        <f t="shared" ca="1" si="247"/>
        <v>23.437769758654373</v>
      </c>
      <c r="Q511" s="7">
        <f t="shared" ca="1" si="248"/>
        <v>23.437271045557409</v>
      </c>
      <c r="R511" s="7">
        <f t="shared" ca="1" si="249"/>
        <v>171.18253204882882</v>
      </c>
      <c r="S511" s="7">
        <f t="shared" ca="1" si="250"/>
        <v>3.8018111662246281</v>
      </c>
      <c r="T511" s="7">
        <f t="shared" ca="1" si="251"/>
        <v>4.3026900947742641E-2</v>
      </c>
      <c r="U511" s="7">
        <f t="shared" ca="1" si="252"/>
        <v>3.9552013017398093</v>
      </c>
      <c r="V511" s="7">
        <f t="shared" ca="1" si="253"/>
        <v>92.356388532581832</v>
      </c>
      <c r="W511" s="23">
        <f t="shared" ca="1" si="254"/>
        <v>0.62780888798490286</v>
      </c>
      <c r="X511" s="24">
        <f t="shared" ca="1" si="255"/>
        <v>0.37126336428328666</v>
      </c>
      <c r="Y511" s="24">
        <f t="shared" ca="1" si="256"/>
        <v>0.88435441168651907</v>
      </c>
      <c r="Z511" s="7">
        <f t="shared" ca="1" si="257"/>
        <v>738.85110826065466</v>
      </c>
      <c r="AA511" s="7">
        <f t="shared" ca="1" si="258"/>
        <v>1255.9552013017399</v>
      </c>
      <c r="AB511" s="7">
        <f t="shared" ca="1" si="259"/>
        <v>133.98880032543497</v>
      </c>
      <c r="AC511" s="7">
        <f t="shared" ca="1" si="260"/>
        <v>128.5501622499672</v>
      </c>
      <c r="AD511" s="7">
        <f t="shared" ca="1" si="261"/>
        <v>-38.550162249967201</v>
      </c>
      <c r="AE511" s="7">
        <f t="shared" ca="1" si="262"/>
        <v>7.240862892425399E-3</v>
      </c>
      <c r="AF511" s="7">
        <f t="shared" ca="1" si="263"/>
        <v>-38.542921387074777</v>
      </c>
      <c r="AG511" s="7">
        <f ca="1">IF(AB511&gt;0,MOD(DEGREES(ACOS(((SIN(RADIANS(A511))*COS(RADIANS(AC511)))-SIN(RADIANS(S511)))/(COS(RADIANS(A511))*SIN(RADIANS(AC511)))))+180,360),MOD(540-DEGREES(ACOS(((SIN(RADIANS(A511))*COS(RADIANS(AC511)))-SIN(RADIANS(S511)))/(COS(RADIANS(#REF!))*SIN(RADIANS(AC511))))),360))</f>
        <v>293.37222542999029</v>
      </c>
    </row>
    <row r="512" spans="1:33" x14ac:dyDescent="0.2">
      <c r="A512" s="12">
        <f t="shared" ca="1" si="233"/>
        <v>20</v>
      </c>
      <c r="B512" s="12">
        <f t="shared" ca="1" si="234"/>
        <v>-88</v>
      </c>
      <c r="C512" s="3">
        <f t="shared" ca="1" si="236"/>
        <v>3</v>
      </c>
      <c r="D512" s="2">
        <f t="shared" ca="1" si="235"/>
        <v>42364</v>
      </c>
      <c r="E512" s="5">
        <v>0</v>
      </c>
      <c r="F512" s="7">
        <f t="shared" ca="1" si="237"/>
        <v>2457382.375</v>
      </c>
      <c r="G512" s="7">
        <f t="shared" ca="1" si="238"/>
        <v>0.1598186173853525</v>
      </c>
      <c r="H512" s="7">
        <f t="shared" ca="1" si="239"/>
        <v>274.0597267832427</v>
      </c>
      <c r="I512" s="7">
        <f t="shared" ca="1" si="240"/>
        <v>6110.8475506077693</v>
      </c>
      <c r="J512" s="7">
        <f t="shared" ca="1" si="241"/>
        <v>1.6701912468610781E-2</v>
      </c>
      <c r="K512" s="7">
        <f t="shared" ca="1" si="242"/>
        <v>-0.31082516893043732</v>
      </c>
      <c r="L512" s="7">
        <f t="shared" ca="1" si="243"/>
        <v>273.74890161431227</v>
      </c>
      <c r="M512" s="7">
        <f t="shared" ca="1" si="244"/>
        <v>6110.5367254388393</v>
      </c>
      <c r="N512" s="7">
        <f t="shared" ca="1" si="245"/>
        <v>0.9835189633079866</v>
      </c>
      <c r="O512" s="7">
        <f t="shared" ca="1" si="246"/>
        <v>273.74287227463594</v>
      </c>
      <c r="P512" s="7">
        <f t="shared" ca="1" si="247"/>
        <v>23.43721280104393</v>
      </c>
      <c r="Q512" s="7">
        <f t="shared" ca="1" si="248"/>
        <v>23.434659260139131</v>
      </c>
      <c r="R512" s="7">
        <f t="shared" ca="1" si="249"/>
        <v>-85.92172718436575</v>
      </c>
      <c r="S512" s="7">
        <f t="shared" ca="1" si="250"/>
        <v>-23.3816975436254</v>
      </c>
      <c r="T512" s="7">
        <f t="shared" ca="1" si="251"/>
        <v>4.3017039209679524E-2</v>
      </c>
      <c r="U512" s="7">
        <f t="shared" ca="1" si="252"/>
        <v>-0.10519896975858542</v>
      </c>
      <c r="V512" s="7">
        <f t="shared" ca="1" si="253"/>
        <v>81.922598558921294</v>
      </c>
      <c r="W512" s="23">
        <f t="shared" ca="1" si="254"/>
        <v>0.86951749928455446</v>
      </c>
      <c r="X512" s="24">
        <f t="shared" ca="1" si="255"/>
        <v>0.64195472550977306</v>
      </c>
      <c r="Y512" s="24">
        <f t="shared" ca="1" si="256"/>
        <v>1.0970802730593359</v>
      </c>
      <c r="Z512" s="7">
        <f t="shared" ca="1" si="257"/>
        <v>655.38078847137035</v>
      </c>
      <c r="AA512" s="7">
        <f t="shared" ca="1" si="258"/>
        <v>907.89480103024141</v>
      </c>
      <c r="AB512" s="7">
        <f t="shared" ca="1" si="259"/>
        <v>46.973700257560353</v>
      </c>
      <c r="AC512" s="7">
        <f t="shared" ca="1" si="260"/>
        <v>63.076606189475775</v>
      </c>
      <c r="AD512" s="7">
        <f t="shared" ca="1" si="261"/>
        <v>26.923393810524225</v>
      </c>
      <c r="AE512" s="7">
        <f t="shared" ca="1" si="262"/>
        <v>3.1631569806392867E-2</v>
      </c>
      <c r="AF512" s="7">
        <f t="shared" ca="1" si="263"/>
        <v>26.955025380330618</v>
      </c>
      <c r="AG512" s="7">
        <f ca="1">IF(AB512&gt;0,MOD(DEGREES(ACOS(((SIN(RADIANS(A512))*COS(RADIANS(AC512)))-SIN(RADIANS(S512)))/(COS(RADIANS(A512))*SIN(RADIANS(AC512)))))+180,360),MOD(540-DEGREES(ACOS(((SIN(RADIANS(A512))*COS(RADIANS(AC512)))-SIN(RADIANS(S512)))/(COS(RADIANS(#REF!))*SIN(RADIANS(AC512))))),360))</f>
        <v>228.81423289985429</v>
      </c>
    </row>
    <row r="513" spans="1:33" x14ac:dyDescent="0.2">
      <c r="A513" s="12">
        <f t="shared" ca="1" si="233"/>
        <v>41</v>
      </c>
      <c r="B513" s="12">
        <f t="shared" ca="1" si="234"/>
        <v>-14</v>
      </c>
      <c r="C513" s="3">
        <f t="shared" ca="1" si="236"/>
        <v>1</v>
      </c>
      <c r="D513" s="2">
        <f t="shared" ca="1" si="235"/>
        <v>38732</v>
      </c>
      <c r="E513" s="5">
        <v>0</v>
      </c>
      <c r="F513" s="7">
        <f t="shared" ca="1" si="237"/>
        <v>2453750.4583333335</v>
      </c>
      <c r="G513" s="7">
        <f t="shared" ca="1" si="238"/>
        <v>6.0382158339041439E-2</v>
      </c>
      <c r="H513" s="7">
        <f t="shared" ca="1" si="239"/>
        <v>294.27064530791495</v>
      </c>
      <c r="I513" s="7">
        <f t="shared" ca="1" si="240"/>
        <v>2531.2294641055046</v>
      </c>
      <c r="J513" s="7">
        <f t="shared" ca="1" si="241"/>
        <v>1.6706095253261062E-2</v>
      </c>
      <c r="K513" s="7">
        <f t="shared" ca="1" si="242"/>
        <v>0.38058631956368844</v>
      </c>
      <c r="L513" s="7">
        <f t="shared" ca="1" si="243"/>
        <v>294.65123162747864</v>
      </c>
      <c r="M513" s="7">
        <f t="shared" ca="1" si="244"/>
        <v>2531.610050425068</v>
      </c>
      <c r="N513" s="7">
        <f t="shared" ca="1" si="245"/>
        <v>0.98362559170550556</v>
      </c>
      <c r="O513" s="7">
        <f t="shared" ca="1" si="246"/>
        <v>294.64485551033709</v>
      </c>
      <c r="P513" s="7">
        <f t="shared" ca="1" si="247"/>
        <v>23.438505890973708</v>
      </c>
      <c r="Q513" s="7">
        <f t="shared" ca="1" si="248"/>
        <v>23.441039381250384</v>
      </c>
      <c r="R513" s="7">
        <f t="shared" ca="1" si="249"/>
        <v>-63.432545733934973</v>
      </c>
      <c r="S513" s="7">
        <f t="shared" ca="1" si="250"/>
        <v>-21.19658827927173</v>
      </c>
      <c r="T513" s="7">
        <f t="shared" ca="1" si="251"/>
        <v>4.3041131814834654E-2</v>
      </c>
      <c r="U513" s="7">
        <f t="shared" ca="1" si="252"/>
        <v>-9.2100462097389055</v>
      </c>
      <c r="V513" s="7">
        <f t="shared" ca="1" si="253"/>
        <v>71.551411350280603</v>
      </c>
      <c r="W513" s="23">
        <f t="shared" ca="1" si="254"/>
        <v>0.58695142097898534</v>
      </c>
      <c r="X513" s="24">
        <f t="shared" ca="1" si="255"/>
        <v>0.38819750056153923</v>
      </c>
      <c r="Y513" s="24">
        <f t="shared" ca="1" si="256"/>
        <v>0.78570534139643144</v>
      </c>
      <c r="Z513" s="7">
        <f t="shared" ca="1" si="257"/>
        <v>572.41129080224482</v>
      </c>
      <c r="AA513" s="7">
        <f t="shared" ca="1" si="258"/>
        <v>1314.7899537902611</v>
      </c>
      <c r="AB513" s="7">
        <f t="shared" ca="1" si="259"/>
        <v>148.69748844756526</v>
      </c>
      <c r="AC513" s="7">
        <f t="shared" ca="1" si="260"/>
        <v>146.97517766343171</v>
      </c>
      <c r="AD513" s="7">
        <f t="shared" ca="1" si="261"/>
        <v>-56.975177663431708</v>
      </c>
      <c r="AE513" s="7">
        <f t="shared" ca="1" si="262"/>
        <v>3.7506367772362874E-3</v>
      </c>
      <c r="AF513" s="7">
        <f t="shared" ca="1" si="263"/>
        <v>-56.971427026654474</v>
      </c>
      <c r="AG513" s="7">
        <f ca="1">IF(AB513&gt;0,MOD(DEGREES(ACOS(((SIN(RADIANS(A513))*COS(RADIANS(AC513)))-SIN(RADIANS(S513)))/(COS(RADIANS(A513))*SIN(RADIANS(AC513)))))+180,360),MOD(540-DEGREES(ACOS(((SIN(RADIANS(A513))*COS(RADIANS(AC513)))-SIN(RADIANS(S513)))/(COS(RADIANS(#REF!))*SIN(RADIANS(AC513))))),360))</f>
        <v>297.2753068107416</v>
      </c>
    </row>
    <row r="514" spans="1:33" x14ac:dyDescent="0.2">
      <c r="A514" s="12">
        <f t="shared" ca="1" si="233"/>
        <v>50</v>
      </c>
      <c r="B514" s="12">
        <f t="shared" ca="1" si="234"/>
        <v>-126</v>
      </c>
      <c r="C514" s="3">
        <f t="shared" ca="1" si="236"/>
        <v>-2</v>
      </c>
      <c r="D514" s="2">
        <f t="shared" ca="1" si="235"/>
        <v>36602</v>
      </c>
      <c r="E514" s="5">
        <v>0</v>
      </c>
      <c r="F514" s="7">
        <f t="shared" ca="1" si="237"/>
        <v>2451620.5833333335</v>
      </c>
      <c r="G514" s="7">
        <f t="shared" ca="1" si="238"/>
        <v>2.0693588866115961E-3</v>
      </c>
      <c r="H514" s="7">
        <f t="shared" ca="1" si="239"/>
        <v>354.96497297386748</v>
      </c>
      <c r="I514" s="7">
        <f t="shared" ca="1" si="240"/>
        <v>432.02406462653107</v>
      </c>
      <c r="J514" s="7">
        <f t="shared" ca="1" si="241"/>
        <v>1.6708547009817921E-2</v>
      </c>
      <c r="K514" s="7">
        <f t="shared" ca="1" si="242"/>
        <v>1.8327012731922441</v>
      </c>
      <c r="L514" s="7">
        <f t="shared" ca="1" si="243"/>
        <v>356.79767424705972</v>
      </c>
      <c r="M514" s="7">
        <f t="shared" ca="1" si="244"/>
        <v>433.85676589972331</v>
      </c>
      <c r="N514" s="7">
        <f t="shared" ca="1" si="245"/>
        <v>0.99509897356169641</v>
      </c>
      <c r="O514" s="7">
        <f t="shared" ca="1" si="246"/>
        <v>356.7878886029136</v>
      </c>
      <c r="P514" s="7">
        <f t="shared" ca="1" si="247"/>
        <v>23.43926420082256</v>
      </c>
      <c r="Q514" s="7">
        <f t="shared" ca="1" si="248"/>
        <v>23.437944264431188</v>
      </c>
      <c r="R514" s="7">
        <f t="shared" ca="1" si="249"/>
        <v>-2.9475729330900475</v>
      </c>
      <c r="S514" s="7">
        <f t="shared" ca="1" si="250"/>
        <v>-1.2770718496699431</v>
      </c>
      <c r="T514" s="7">
        <f t="shared" ca="1" si="251"/>
        <v>4.3029443126805074E-2</v>
      </c>
      <c r="U514" s="7">
        <f t="shared" ca="1" si="252"/>
        <v>-8.3657516705721626</v>
      </c>
      <c r="V514" s="7">
        <f t="shared" ca="1" si="253"/>
        <v>89.773986620191209</v>
      </c>
      <c r="W514" s="23">
        <f t="shared" ca="1" si="254"/>
        <v>0.77247621643789732</v>
      </c>
      <c r="X514" s="24">
        <f t="shared" ca="1" si="255"/>
        <v>0.52310403138181061</v>
      </c>
      <c r="Y514" s="24">
        <f t="shared" ca="1" si="256"/>
        <v>1.0218484014939839</v>
      </c>
      <c r="Z514" s="7">
        <f t="shared" ca="1" si="257"/>
        <v>718.19189296152967</v>
      </c>
      <c r="AA514" s="7">
        <f t="shared" ca="1" si="258"/>
        <v>1047.6342483294279</v>
      </c>
      <c r="AB514" s="7">
        <f t="shared" ca="1" si="259"/>
        <v>81.90856208235698</v>
      </c>
      <c r="AC514" s="7">
        <f t="shared" ca="1" si="260"/>
        <v>85.791913106778082</v>
      </c>
      <c r="AD514" s="7">
        <f t="shared" ca="1" si="261"/>
        <v>4.2080868932219175</v>
      </c>
      <c r="AE514" s="7">
        <f t="shared" ca="1" si="262"/>
        <v>0.18201580687112917</v>
      </c>
      <c r="AF514" s="7">
        <f t="shared" ca="1" si="263"/>
        <v>4.3901027000930464</v>
      </c>
      <c r="AG514" s="7">
        <f ca="1">IF(AB514&gt;0,MOD(DEGREES(ACOS(((SIN(RADIANS(A514))*COS(RADIANS(AC514)))-SIN(RADIANS(S514)))/(COS(RADIANS(A514))*SIN(RADIANS(AC514)))))+180,360),MOD(540-DEGREES(ACOS(((SIN(RADIANS(A514))*COS(RADIANS(AC514)))-SIN(RADIANS(S514)))/(COS(RADIANS(#REF!))*SIN(RADIANS(AC514))))),360))</f>
        <v>262.96633072257646</v>
      </c>
    </row>
    <row r="515" spans="1:33" x14ac:dyDescent="0.2">
      <c r="A515" s="12">
        <f t="shared" ref="A515:A578" ca="1" si="264">RANDBETWEEN(-90,90)</f>
        <v>90</v>
      </c>
      <c r="B515" s="12">
        <f t="shared" ref="B515:B578" ca="1" si="265">RANDBETWEEN(-180,180)</f>
        <v>51</v>
      </c>
      <c r="C515" s="3">
        <f t="shared" ca="1" si="236"/>
        <v>10</v>
      </c>
      <c r="D515" s="2">
        <f t="shared" ref="D515:D578" ca="1" si="266">RANDBETWEEN(DATE(2000,1,1), DATE(2018,12,31))</f>
        <v>37267</v>
      </c>
      <c r="E515" s="5">
        <v>0</v>
      </c>
      <c r="F515" s="7">
        <f t="shared" ca="1" si="237"/>
        <v>2452285.0833333335</v>
      </c>
      <c r="G515" s="7">
        <f t="shared" ca="1" si="238"/>
        <v>2.0262377367104411E-2</v>
      </c>
      <c r="H515" s="7">
        <f t="shared" ca="1" si="239"/>
        <v>289.92764392621018</v>
      </c>
      <c r="I515" s="7">
        <f t="shared" ca="1" si="240"/>
        <v>1086.9554517702459</v>
      </c>
      <c r="J515" s="7">
        <f t="shared" ca="1" si="241"/>
        <v>1.6707782178424169E-2</v>
      </c>
      <c r="K515" s="7">
        <f t="shared" ca="1" si="242"/>
        <v>0.23675088466752253</v>
      </c>
      <c r="L515" s="7">
        <f t="shared" ca="1" si="243"/>
        <v>290.1643948108777</v>
      </c>
      <c r="M515" s="7">
        <f t="shared" ca="1" si="244"/>
        <v>1087.1922026549134</v>
      </c>
      <c r="N515" s="7">
        <f t="shared" ca="1" si="245"/>
        <v>0.98342037575780816</v>
      </c>
      <c r="O515" s="7">
        <f t="shared" ca="1" si="246"/>
        <v>290.15393734515891</v>
      </c>
      <c r="P515" s="7">
        <f t="shared" ca="1" si="247"/>
        <v>23.43902761571567</v>
      </c>
      <c r="Q515" s="7">
        <f t="shared" ca="1" si="248"/>
        <v>23.439212886030777</v>
      </c>
      <c r="R515" s="7">
        <f t="shared" ca="1" si="249"/>
        <v>-68.197362440244405</v>
      </c>
      <c r="S515" s="7">
        <f t="shared" ca="1" si="250"/>
        <v>-21.926705908250916</v>
      </c>
      <c r="T515" s="7">
        <f t="shared" ca="1" si="251"/>
        <v>4.3034233860001034E-2</v>
      </c>
      <c r="U515" s="7">
        <f t="shared" ca="1" si="252"/>
        <v>-7.5372365095098939</v>
      </c>
      <c r="V515" s="7" t="e">
        <f t="shared" ca="1" si="253"/>
        <v>#NUM!</v>
      </c>
      <c r="W515" s="23">
        <f t="shared" ca="1" si="254"/>
        <v>0.78023419202049304</v>
      </c>
      <c r="X515" s="24" t="e">
        <f t="shared" ca="1" si="255"/>
        <v>#NUM!</v>
      </c>
      <c r="Y515" s="24" t="e">
        <f t="shared" ca="1" si="256"/>
        <v>#NUM!</v>
      </c>
      <c r="Z515" s="7" t="e">
        <f t="shared" ca="1" si="257"/>
        <v>#NUM!</v>
      </c>
      <c r="AA515" s="7">
        <f t="shared" ca="1" si="258"/>
        <v>1036.46276349049</v>
      </c>
      <c r="AB515" s="7">
        <f t="shared" ca="1" si="259"/>
        <v>79.115690872622508</v>
      </c>
      <c r="AC515" s="7">
        <f t="shared" ca="1" si="260"/>
        <v>111.92670590825091</v>
      </c>
      <c r="AD515" s="7">
        <f t="shared" ca="1" si="261"/>
        <v>-21.926705908250909</v>
      </c>
      <c r="AE515" s="7">
        <f t="shared" ca="1" si="262"/>
        <v>1.4334016490345783E-2</v>
      </c>
      <c r="AF515" s="7">
        <f t="shared" ca="1" si="263"/>
        <v>-21.912371891760564</v>
      </c>
      <c r="AG515" s="7" t="e">
        <f ca="1">IF(AB515&gt;0,MOD(DEGREES(ACOS(((SIN(RADIANS(A515))*COS(RADIANS(AC515)))-SIN(RADIANS(S515)))/(COS(RADIANS(A515))*SIN(RADIANS(AC515)))))+180,360),MOD(540-DEGREES(ACOS(((SIN(RADIANS(A515))*COS(RADIANS(AC515)))-SIN(RADIANS(S515)))/(COS(RADIANS(#REF!))*SIN(RADIANS(AC515))))),360))</f>
        <v>#NUM!</v>
      </c>
    </row>
    <row r="516" spans="1:33" x14ac:dyDescent="0.2">
      <c r="A516" s="12">
        <f t="shared" ca="1" si="264"/>
        <v>-4</v>
      </c>
      <c r="B516" s="12">
        <f t="shared" ca="1" si="265"/>
        <v>21</v>
      </c>
      <c r="C516" s="3">
        <f t="shared" ref="C516:C579" ca="1" si="267">RANDBETWEEN(-13,13)</f>
        <v>1</v>
      </c>
      <c r="D516" s="2">
        <f t="shared" ca="1" si="266"/>
        <v>40186</v>
      </c>
      <c r="E516" s="5">
        <v>0</v>
      </c>
      <c r="F516" s="7">
        <f t="shared" ca="1" si="237"/>
        <v>2455204.4583333335</v>
      </c>
      <c r="G516" s="7">
        <f t="shared" ca="1" si="238"/>
        <v>0.10019050878394219</v>
      </c>
      <c r="H516" s="7">
        <f t="shared" ca="1" si="239"/>
        <v>287.40190892485907</v>
      </c>
      <c r="I516" s="7">
        <f t="shared" ca="1" si="240"/>
        <v>3964.2922727509595</v>
      </c>
      <c r="J516" s="7">
        <f t="shared" ca="1" si="241"/>
        <v>1.6704421019750157E-2</v>
      </c>
      <c r="K516" s="7">
        <f t="shared" ca="1" si="242"/>
        <v>0.14630802232061435</v>
      </c>
      <c r="L516" s="7">
        <f t="shared" ca="1" si="243"/>
        <v>287.5482169471797</v>
      </c>
      <c r="M516" s="7">
        <f t="shared" ca="1" si="244"/>
        <v>3964.4385807732801</v>
      </c>
      <c r="N516" s="7">
        <f t="shared" ca="1" si="245"/>
        <v>0.98334503495702097</v>
      </c>
      <c r="O516" s="7">
        <f t="shared" ca="1" si="246"/>
        <v>287.54698170496948</v>
      </c>
      <c r="P516" s="7">
        <f t="shared" ca="1" si="247"/>
        <v>23.437988215897821</v>
      </c>
      <c r="Q516" s="7">
        <f t="shared" ca="1" si="248"/>
        <v>23.438916387496327</v>
      </c>
      <c r="R516" s="7">
        <f t="shared" ca="1" si="249"/>
        <v>-70.984077787434245</v>
      </c>
      <c r="S516" s="7">
        <f t="shared" ca="1" si="250"/>
        <v>-22.288031581875117</v>
      </c>
      <c r="T516" s="7">
        <f t="shared" ca="1" si="251"/>
        <v>4.3033114157982416E-2</v>
      </c>
      <c r="U516" s="7">
        <f t="shared" ca="1" si="252"/>
        <v>-6.453581899525612</v>
      </c>
      <c r="V516" s="7">
        <f t="shared" ca="1" si="253"/>
        <v>92.54547552177317</v>
      </c>
      <c r="W516" s="23">
        <f t="shared" ca="1" si="254"/>
        <v>0.48781498743022611</v>
      </c>
      <c r="X516" s="24">
        <f t="shared" ca="1" si="255"/>
        <v>0.23074422209196732</v>
      </c>
      <c r="Y516" s="24">
        <f t="shared" ca="1" si="256"/>
        <v>0.7448857527684849</v>
      </c>
      <c r="Z516" s="7">
        <f t="shared" ca="1" si="257"/>
        <v>740.36380417418536</v>
      </c>
      <c r="AA516" s="7">
        <f t="shared" ca="1" si="258"/>
        <v>17.546418100474384</v>
      </c>
      <c r="AB516" s="7">
        <f t="shared" ca="1" si="259"/>
        <v>-175.6133954748814</v>
      </c>
      <c r="AC516" s="7">
        <f t="shared" ca="1" si="260"/>
        <v>153.36430112876943</v>
      </c>
      <c r="AD516" s="7">
        <f t="shared" ca="1" si="261"/>
        <v>-63.364301128769426</v>
      </c>
      <c r="AE516" s="7">
        <f t="shared" ca="1" si="262"/>
        <v>2.8938987547608955E-3</v>
      </c>
      <c r="AF516" s="7">
        <f t="shared" ca="1" si="263"/>
        <v>-63.361407230014663</v>
      </c>
      <c r="AG516" s="7" t="e">
        <f ca="1">IF(AB516&gt;0,MOD(DEGREES(ACOS(((SIN(RADIANS(A516))*COS(RADIANS(AC516)))-SIN(RADIANS(S516)))/(COS(RADIANS(A516))*SIN(RADIANS(AC516)))))+180,360),MOD(540-DEGREES(ACOS(((SIN(RADIANS(A516))*COS(RADIANS(AC516)))-SIN(RADIANS(S516)))/(COS(RADIANS(#REF!))*SIN(RADIANS(AC516))))),360))</f>
        <v>#REF!</v>
      </c>
    </row>
    <row r="517" spans="1:33" x14ac:dyDescent="0.2">
      <c r="A517" s="12">
        <f t="shared" ca="1" si="264"/>
        <v>-56</v>
      </c>
      <c r="B517" s="12">
        <f t="shared" ca="1" si="265"/>
        <v>-128</v>
      </c>
      <c r="C517" s="3">
        <f t="shared" ca="1" si="267"/>
        <v>-1</v>
      </c>
      <c r="D517" s="2">
        <f t="shared" ca="1" si="266"/>
        <v>43292</v>
      </c>
      <c r="E517" s="5">
        <v>0</v>
      </c>
      <c r="F517" s="7">
        <f t="shared" ca="1" si="237"/>
        <v>2458310.5416666665</v>
      </c>
      <c r="G517" s="7">
        <f t="shared" ca="1" si="238"/>
        <v>0.18523043577457937</v>
      </c>
      <c r="H517" s="7">
        <f t="shared" ca="1" si="239"/>
        <v>108.9047542341159</v>
      </c>
      <c r="I517" s="7">
        <f t="shared" ca="1" si="240"/>
        <v>7025.6488774142026</v>
      </c>
      <c r="J517" s="7">
        <f t="shared" ca="1" si="241"/>
        <v>1.6700843121054517E-2</v>
      </c>
      <c r="K517" s="7">
        <f t="shared" ca="1" si="242"/>
        <v>-0.18454109124402057</v>
      </c>
      <c r="L517" s="7">
        <f t="shared" ca="1" si="243"/>
        <v>108.72021314287188</v>
      </c>
      <c r="M517" s="7">
        <f t="shared" ca="1" si="244"/>
        <v>7025.4643363229588</v>
      </c>
      <c r="N517" s="7">
        <f t="shared" ca="1" si="245"/>
        <v>1.0166234118151205</v>
      </c>
      <c r="O517" s="7">
        <f t="shared" ca="1" si="246"/>
        <v>108.71069460499594</v>
      </c>
      <c r="P517" s="7">
        <f t="shared" ca="1" si="247"/>
        <v>23.436882341230088</v>
      </c>
      <c r="Q517" s="7">
        <f t="shared" ca="1" si="248"/>
        <v>23.435349587017999</v>
      </c>
      <c r="R517" s="7">
        <f t="shared" ca="1" si="249"/>
        <v>110.26111791949538</v>
      </c>
      <c r="S517" s="7">
        <f t="shared" ca="1" si="250"/>
        <v>22.129114096238776</v>
      </c>
      <c r="T517" s="7">
        <f t="shared" ca="1" si="251"/>
        <v>4.3019645668892451E-2</v>
      </c>
      <c r="U517" s="7">
        <f t="shared" ca="1" si="252"/>
        <v>-5.4605302290293976</v>
      </c>
      <c r="V517" s="7">
        <f t="shared" ca="1" si="253"/>
        <v>54.913140596091452</v>
      </c>
      <c r="W517" s="23">
        <f t="shared" ca="1" si="254"/>
        <v>0.81768092377015933</v>
      </c>
      <c r="X517" s="24">
        <f t="shared" ca="1" si="255"/>
        <v>0.66514442211434976</v>
      </c>
      <c r="Y517" s="24">
        <f t="shared" ca="1" si="256"/>
        <v>0.97021742542596889</v>
      </c>
      <c r="Z517" s="7">
        <f t="shared" ca="1" si="257"/>
        <v>439.30512476873162</v>
      </c>
      <c r="AA517" s="7">
        <f t="shared" ca="1" si="258"/>
        <v>982.53946977097064</v>
      </c>
      <c r="AB517" s="7">
        <f t="shared" ca="1" si="259"/>
        <v>65.63486744274266</v>
      </c>
      <c r="AC517" s="7">
        <f t="shared" ca="1" si="260"/>
        <v>95.658144595568515</v>
      </c>
      <c r="AD517" s="7">
        <f t="shared" ca="1" si="261"/>
        <v>-5.6581445955685155</v>
      </c>
      <c r="AE517" s="7">
        <f t="shared" ca="1" si="262"/>
        <v>5.8238396136383611E-2</v>
      </c>
      <c r="AF517" s="7">
        <f t="shared" ca="1" si="263"/>
        <v>-5.599906199432132</v>
      </c>
      <c r="AG517" s="7">
        <f ca="1">IF(AB517&gt;0,MOD(DEGREES(ACOS(((SIN(RADIANS(A517))*COS(RADIANS(AC517)))-SIN(RADIANS(S517)))/(COS(RADIANS(A517))*SIN(RADIANS(AC517)))))+180,360),MOD(540-DEGREES(ACOS(((SIN(RADIANS(A517))*COS(RADIANS(AC517)))-SIN(RADIANS(S517)))/(COS(RADIANS(#REF!))*SIN(RADIANS(AC517))))),360))</f>
        <v>302.00904813763913</v>
      </c>
    </row>
    <row r="518" spans="1:33" x14ac:dyDescent="0.2">
      <c r="A518" s="12">
        <f t="shared" ca="1" si="264"/>
        <v>-80</v>
      </c>
      <c r="B518" s="12">
        <f t="shared" ca="1" si="265"/>
        <v>52</v>
      </c>
      <c r="C518" s="3">
        <f t="shared" ca="1" si="267"/>
        <v>-7</v>
      </c>
      <c r="D518" s="2">
        <f t="shared" ca="1" si="266"/>
        <v>39683</v>
      </c>
      <c r="E518" s="5">
        <v>0</v>
      </c>
      <c r="F518" s="7">
        <f t="shared" ca="1" si="237"/>
        <v>2454701.7916666665</v>
      </c>
      <c r="G518" s="7">
        <f t="shared" ca="1" si="238"/>
        <v>8.642824549394966E-2</v>
      </c>
      <c r="H518" s="7">
        <f t="shared" ca="1" si="239"/>
        <v>151.94983510327211</v>
      </c>
      <c r="I518" s="7">
        <f t="shared" ca="1" si="240"/>
        <v>3468.8638648650449</v>
      </c>
      <c r="J518" s="7">
        <f t="shared" ca="1" si="241"/>
        <v>1.6704999869415239E-2</v>
      </c>
      <c r="K518" s="7">
        <f t="shared" ca="1" si="242"/>
        <v>-1.4220226261378437</v>
      </c>
      <c r="L518" s="7">
        <f t="shared" ca="1" si="243"/>
        <v>150.52781247713426</v>
      </c>
      <c r="M518" s="7">
        <f t="shared" ca="1" si="244"/>
        <v>3467.4418422389072</v>
      </c>
      <c r="N518" s="7">
        <f t="shared" ca="1" si="245"/>
        <v>1.0111461221694547</v>
      </c>
      <c r="O518" s="7">
        <f t="shared" ca="1" si="246"/>
        <v>150.52532860053267</v>
      </c>
      <c r="P518" s="7">
        <f t="shared" ca="1" si="247"/>
        <v>23.438167182902909</v>
      </c>
      <c r="Q518" s="7">
        <f t="shared" ca="1" si="248"/>
        <v>23.440065922539024</v>
      </c>
      <c r="R518" s="7">
        <f t="shared" ca="1" si="249"/>
        <v>152.5910910212726</v>
      </c>
      <c r="S518" s="7">
        <f t="shared" ca="1" si="250"/>
        <v>11.287247548161256</v>
      </c>
      <c r="T518" s="7">
        <f t="shared" ca="1" si="251"/>
        <v>4.3037455369267431E-2</v>
      </c>
      <c r="U518" s="7">
        <f t="shared" ca="1" si="252"/>
        <v>-2.5795141303844851</v>
      </c>
      <c r="V518" s="7" t="e">
        <f t="shared" ca="1" si="253"/>
        <v>#NUM!</v>
      </c>
      <c r="W518" s="23">
        <f t="shared" ca="1" si="254"/>
        <v>6.5680218146100339E-2</v>
      </c>
      <c r="X518" s="24" t="e">
        <f t="shared" ca="1" si="255"/>
        <v>#NUM!</v>
      </c>
      <c r="Y518" s="24" t="e">
        <f t="shared" ca="1" si="256"/>
        <v>#NUM!</v>
      </c>
      <c r="Z518" s="7" t="e">
        <f t="shared" ca="1" si="257"/>
        <v>#NUM!</v>
      </c>
      <c r="AA518" s="7">
        <f t="shared" ca="1" si="258"/>
        <v>625.4204858696155</v>
      </c>
      <c r="AB518" s="7">
        <f t="shared" ca="1" si="259"/>
        <v>-23.644878532596124</v>
      </c>
      <c r="AC518" s="7">
        <f t="shared" ca="1" si="260"/>
        <v>92.106714305629495</v>
      </c>
      <c r="AD518" s="7">
        <f t="shared" ca="1" si="261"/>
        <v>-2.1067143056294952</v>
      </c>
      <c r="AE518" s="7">
        <f t="shared" ca="1" si="262"/>
        <v>0.15685451427746724</v>
      </c>
      <c r="AF518" s="7">
        <f t="shared" ca="1" si="263"/>
        <v>-1.9498597913520279</v>
      </c>
      <c r="AG518" s="7" t="e">
        <f ca="1">IF(AB518&gt;0,MOD(DEGREES(ACOS(((SIN(RADIANS(A518))*COS(RADIANS(AC518)))-SIN(RADIANS(S518)))/(COS(RADIANS(A518))*SIN(RADIANS(AC518)))))+180,360),MOD(540-DEGREES(ACOS(((SIN(RADIANS(A518))*COS(RADIANS(AC518)))-SIN(RADIANS(S518)))/(COS(RADIANS(#REF!))*SIN(RADIANS(AC518))))),360))</f>
        <v>#REF!</v>
      </c>
    </row>
    <row r="519" spans="1:33" x14ac:dyDescent="0.2">
      <c r="A519" s="12">
        <f t="shared" ca="1" si="264"/>
        <v>61</v>
      </c>
      <c r="B519" s="12">
        <f t="shared" ca="1" si="265"/>
        <v>-42</v>
      </c>
      <c r="C519" s="3">
        <f t="shared" ca="1" si="267"/>
        <v>-4</v>
      </c>
      <c r="D519" s="2">
        <f t="shared" ca="1" si="266"/>
        <v>40314</v>
      </c>
      <c r="E519" s="5">
        <v>0</v>
      </c>
      <c r="F519" s="7">
        <f t="shared" ca="1" si="237"/>
        <v>2455332.6666666665</v>
      </c>
      <c r="G519" s="7">
        <f t="shared" ca="1" si="238"/>
        <v>0.10370066164726931</v>
      </c>
      <c r="H519" s="7">
        <f t="shared" ca="1" si="239"/>
        <v>53.770114442610975</v>
      </c>
      <c r="I519" s="7">
        <f t="shared" ca="1" si="240"/>
        <v>4090.6544420934583</v>
      </c>
      <c r="J519" s="7">
        <f t="shared" ca="1" si="241"/>
        <v>1.6704273372776423E-2</v>
      </c>
      <c r="K519" s="7">
        <f t="shared" ca="1" si="242"/>
        <v>1.4325386264241948</v>
      </c>
      <c r="L519" s="7">
        <f t="shared" ca="1" si="243"/>
        <v>55.202653069035172</v>
      </c>
      <c r="M519" s="7">
        <f t="shared" ca="1" si="244"/>
        <v>4092.0869807198824</v>
      </c>
      <c r="N519" s="7">
        <f t="shared" ca="1" si="245"/>
        <v>1.011041783597824</v>
      </c>
      <c r="O519" s="7">
        <f t="shared" ca="1" si="246"/>
        <v>55.201591465431584</v>
      </c>
      <c r="P519" s="7">
        <f t="shared" ca="1" si="247"/>
        <v>23.437942569222791</v>
      </c>
      <c r="Q519" s="7">
        <f t="shared" ca="1" si="248"/>
        <v>23.438582193051069</v>
      </c>
      <c r="R519" s="7">
        <f t="shared" ca="1" si="249"/>
        <v>52.85684409551903</v>
      </c>
      <c r="S519" s="7">
        <f t="shared" ca="1" si="250"/>
        <v>19.0644410267716</v>
      </c>
      <c r="T519" s="7">
        <f t="shared" ca="1" si="251"/>
        <v>4.3031852119399971E-2</v>
      </c>
      <c r="U519" s="7">
        <f t="shared" ca="1" si="252"/>
        <v>3.6451895896136643</v>
      </c>
      <c r="V519" s="7">
        <f t="shared" ca="1" si="253"/>
        <v>130.93339957939523</v>
      </c>
      <c r="W519" s="23">
        <f t="shared" ca="1" si="254"/>
        <v>0.44746861834054608</v>
      </c>
      <c r="X519" s="24">
        <f t="shared" ca="1" si="255"/>
        <v>8.376473062000378E-2</v>
      </c>
      <c r="Y519" s="24">
        <f t="shared" ca="1" si="256"/>
        <v>0.81117250606108837</v>
      </c>
      <c r="Z519" s="7">
        <f t="shared" ca="1" si="257"/>
        <v>1047.4671966351618</v>
      </c>
      <c r="AA519" s="7">
        <f t="shared" ca="1" si="258"/>
        <v>75.645189589613665</v>
      </c>
      <c r="AB519" s="7">
        <f t="shared" ca="1" si="259"/>
        <v>-161.08870260259658</v>
      </c>
      <c r="AC519" s="7">
        <f t="shared" ca="1" si="260"/>
        <v>98.499829974181225</v>
      </c>
      <c r="AD519" s="7">
        <f t="shared" ca="1" si="261"/>
        <v>-8.4998299741812247</v>
      </c>
      <c r="AE519" s="7">
        <f t="shared" ca="1" si="262"/>
        <v>3.8608755235981146E-2</v>
      </c>
      <c r="AF519" s="7">
        <f t="shared" ca="1" si="263"/>
        <v>-8.4612212189452443</v>
      </c>
      <c r="AG519" s="7" t="e">
        <f ca="1">IF(AB519&gt;0,MOD(DEGREES(ACOS(((SIN(RADIANS(A519))*COS(RADIANS(AC519)))-SIN(RADIANS(S519)))/(COS(RADIANS(A519))*SIN(RADIANS(AC519)))))+180,360),MOD(540-DEGREES(ACOS(((SIN(RADIANS(A519))*COS(RADIANS(AC519)))-SIN(RADIANS(S519)))/(COS(RADIANS(#REF!))*SIN(RADIANS(AC519))))),360))</f>
        <v>#REF!</v>
      </c>
    </row>
    <row r="520" spans="1:33" x14ac:dyDescent="0.2">
      <c r="A520" s="12">
        <f t="shared" ca="1" si="264"/>
        <v>20</v>
      </c>
      <c r="B520" s="12">
        <f t="shared" ca="1" si="265"/>
        <v>61</v>
      </c>
      <c r="C520" s="3">
        <f t="shared" ca="1" si="267"/>
        <v>-6</v>
      </c>
      <c r="D520" s="2">
        <f t="shared" ca="1" si="266"/>
        <v>42445</v>
      </c>
      <c r="E520" s="5">
        <v>0</v>
      </c>
      <c r="F520" s="7">
        <f t="shared" ca="1" si="237"/>
        <v>2457463.75</v>
      </c>
      <c r="G520" s="7">
        <f t="shared" ca="1" si="238"/>
        <v>0.16204654346338124</v>
      </c>
      <c r="H520" s="7">
        <f t="shared" ca="1" si="239"/>
        <v>354.26678093403189</v>
      </c>
      <c r="I520" s="7">
        <f t="shared" ca="1" si="240"/>
        <v>6191.0507734229113</v>
      </c>
      <c r="J520" s="7">
        <f t="shared" ca="1" si="241"/>
        <v>1.6701818722426709E-2</v>
      </c>
      <c r="K520" s="7">
        <f t="shared" ca="1" si="242"/>
        <v>1.8222176766191447</v>
      </c>
      <c r="L520" s="7">
        <f t="shared" ca="1" si="243"/>
        <v>356.088998610651</v>
      </c>
      <c r="M520" s="7">
        <f t="shared" ca="1" si="244"/>
        <v>6192.8729910995307</v>
      </c>
      <c r="N520" s="7">
        <f t="shared" ca="1" si="245"/>
        <v>0.99482896810066457</v>
      </c>
      <c r="O520" s="7">
        <f t="shared" ca="1" si="246"/>
        <v>356.08261198004578</v>
      </c>
      <c r="P520" s="7">
        <f t="shared" ca="1" si="247"/>
        <v>23.437183828691548</v>
      </c>
      <c r="Q520" s="7">
        <f t="shared" ca="1" si="248"/>
        <v>23.434651161480055</v>
      </c>
      <c r="R520" s="7">
        <f t="shared" ca="1" si="249"/>
        <v>-3.5951448181440724</v>
      </c>
      <c r="S520" s="7">
        <f t="shared" ca="1" si="250"/>
        <v>-1.556934470089981</v>
      </c>
      <c r="T520" s="7">
        <f t="shared" ca="1" si="251"/>
        <v>4.3017008632173372E-2</v>
      </c>
      <c r="U520" s="7">
        <f t="shared" ca="1" si="252"/>
        <v>-8.5564864279622821</v>
      </c>
      <c r="V520" s="7">
        <f t="shared" ca="1" si="253"/>
        <v>90.319940567419138</v>
      </c>
      <c r="W520" s="23">
        <f t="shared" ca="1" si="254"/>
        <v>8.6497560019418246E-2</v>
      </c>
      <c r="X520" s="24">
        <f t="shared" ca="1" si="255"/>
        <v>-0.16439116377896826</v>
      </c>
      <c r="Y520" s="24">
        <f t="shared" ca="1" si="256"/>
        <v>0.33738628381780478</v>
      </c>
      <c r="Z520" s="7">
        <f t="shared" ca="1" si="257"/>
        <v>722.55952453935311</v>
      </c>
      <c r="AA520" s="7">
        <f t="shared" ca="1" si="258"/>
        <v>595.44351357203777</v>
      </c>
      <c r="AB520" s="7">
        <f t="shared" ca="1" si="259"/>
        <v>-31.139121606990557</v>
      </c>
      <c r="AC520" s="7">
        <f t="shared" ca="1" si="260"/>
        <v>37.372453871046979</v>
      </c>
      <c r="AD520" s="7">
        <f t="shared" ca="1" si="261"/>
        <v>52.627546128953021</v>
      </c>
      <c r="AE520" s="7">
        <f t="shared" ca="1" si="262"/>
        <v>1.2318164127615822E-2</v>
      </c>
      <c r="AF520" s="7">
        <f t="shared" ca="1" si="263"/>
        <v>52.639864293080635</v>
      </c>
      <c r="AG520" s="7" t="e">
        <f ca="1">IF(AB520&gt;0,MOD(DEGREES(ACOS(((SIN(RADIANS(A520))*COS(RADIANS(AC520)))-SIN(RADIANS(S520)))/(COS(RADIANS(A520))*SIN(RADIANS(AC520)))))+180,360),MOD(540-DEGREES(ACOS(((SIN(RADIANS(A520))*COS(RADIANS(AC520)))-SIN(RADIANS(S520)))/(COS(RADIANS(#REF!))*SIN(RADIANS(AC520))))),360))</f>
        <v>#REF!</v>
      </c>
    </row>
    <row r="521" spans="1:33" x14ac:dyDescent="0.2">
      <c r="A521" s="12">
        <f t="shared" ca="1" si="264"/>
        <v>-62</v>
      </c>
      <c r="B521" s="12">
        <f t="shared" ca="1" si="265"/>
        <v>88</v>
      </c>
      <c r="C521" s="3">
        <f t="shared" ca="1" si="267"/>
        <v>3</v>
      </c>
      <c r="D521" s="2">
        <f t="shared" ca="1" si="266"/>
        <v>36987</v>
      </c>
      <c r="E521" s="5">
        <v>0</v>
      </c>
      <c r="F521" s="7">
        <f t="shared" ca="1" si="237"/>
        <v>2452005.375</v>
      </c>
      <c r="G521" s="7">
        <f t="shared" ca="1" si="238"/>
        <v>1.2604380561259411E-2</v>
      </c>
      <c r="H521" s="7">
        <f t="shared" ca="1" si="239"/>
        <v>14.233863483795631</v>
      </c>
      <c r="I521" s="7">
        <f t="shared" ca="1" si="240"/>
        <v>811.27483967465753</v>
      </c>
      <c r="J521" s="7">
        <f t="shared" ca="1" si="241"/>
        <v>1.6708104129525465E-2</v>
      </c>
      <c r="K521" s="7">
        <f t="shared" ca="1" si="242"/>
        <v>1.9128896862031608</v>
      </c>
      <c r="L521" s="7">
        <f t="shared" ca="1" si="243"/>
        <v>16.146753169998792</v>
      </c>
      <c r="M521" s="7">
        <f t="shared" ca="1" si="244"/>
        <v>813.18772936086066</v>
      </c>
      <c r="N521" s="7">
        <f t="shared" ca="1" si="245"/>
        <v>1.0006515611543774</v>
      </c>
      <c r="O521" s="7">
        <f t="shared" ca="1" si="246"/>
        <v>16.136365684213196</v>
      </c>
      <c r="P521" s="7">
        <f t="shared" ca="1" si="247"/>
        <v>23.439127201620533</v>
      </c>
      <c r="Q521" s="7">
        <f t="shared" ca="1" si="248"/>
        <v>23.438653589264447</v>
      </c>
      <c r="R521" s="7">
        <f t="shared" ca="1" si="249"/>
        <v>14.866306377331888</v>
      </c>
      <c r="S521" s="7">
        <f t="shared" ca="1" si="250"/>
        <v>6.3469721607630181</v>
      </c>
      <c r="T521" s="7">
        <f t="shared" ca="1" si="251"/>
        <v>4.3032121735531642E-2</v>
      </c>
      <c r="U521" s="7">
        <f t="shared" ca="1" si="252"/>
        <v>-2.5505635619461566</v>
      </c>
      <c r="V521" s="7">
        <f t="shared" ca="1" si="253"/>
        <v>79.744556024849814</v>
      </c>
      <c r="W521" s="23">
        <f t="shared" ca="1" si="254"/>
        <v>0.38232678025135147</v>
      </c>
      <c r="X521" s="24">
        <f t="shared" ca="1" si="255"/>
        <v>0.16081412462676867</v>
      </c>
      <c r="Y521" s="24">
        <f t="shared" ca="1" si="256"/>
        <v>0.60383943587593425</v>
      </c>
      <c r="Z521" s="7">
        <f t="shared" ca="1" si="257"/>
        <v>637.95644819879851</v>
      </c>
      <c r="AA521" s="7">
        <f t="shared" ca="1" si="258"/>
        <v>169.44943643805385</v>
      </c>
      <c r="AB521" s="7">
        <f t="shared" ca="1" si="259"/>
        <v>-137.63764089048652</v>
      </c>
      <c r="AC521" s="7">
        <f t="shared" ca="1" si="260"/>
        <v>116.25548581833495</v>
      </c>
      <c r="AD521" s="7">
        <f t="shared" ca="1" si="261"/>
        <v>-26.255485818334947</v>
      </c>
      <c r="AE521" s="7">
        <f t="shared" ca="1" si="262"/>
        <v>1.1697578979054062E-2</v>
      </c>
      <c r="AF521" s="7">
        <f t="shared" ca="1" si="263"/>
        <v>-26.243788239355894</v>
      </c>
      <c r="AG521" s="7" t="e">
        <f ca="1">IF(AB521&gt;0,MOD(DEGREES(ACOS(((SIN(RADIANS(A521))*COS(RADIANS(AC521)))-SIN(RADIANS(S521)))/(COS(RADIANS(A521))*SIN(RADIANS(AC521)))))+180,360),MOD(540-DEGREES(ACOS(((SIN(RADIANS(A521))*COS(RADIANS(AC521)))-SIN(RADIANS(S521)))/(COS(RADIANS(#REF!))*SIN(RADIANS(AC521))))),360))</f>
        <v>#REF!</v>
      </c>
    </row>
    <row r="522" spans="1:33" x14ac:dyDescent="0.2">
      <c r="A522" s="12">
        <f t="shared" ca="1" si="264"/>
        <v>-24</v>
      </c>
      <c r="B522" s="12">
        <f t="shared" ca="1" si="265"/>
        <v>72</v>
      </c>
      <c r="C522" s="3">
        <f t="shared" ca="1" si="267"/>
        <v>10</v>
      </c>
      <c r="D522" s="2">
        <f t="shared" ca="1" si="266"/>
        <v>38103</v>
      </c>
      <c r="E522" s="5">
        <v>0</v>
      </c>
      <c r="F522" s="7">
        <f t="shared" ca="1" si="237"/>
        <v>2453121.0833333335</v>
      </c>
      <c r="G522" s="7">
        <f t="shared" ca="1" si="238"/>
        <v>4.3150809947528776E-2</v>
      </c>
      <c r="H522" s="7">
        <f t="shared" ca="1" si="239"/>
        <v>33.928837463613945</v>
      </c>
      <c r="I522" s="7">
        <f t="shared" ca="1" si="240"/>
        <v>1910.9172870691323</v>
      </c>
      <c r="J522" s="7">
        <f t="shared" ca="1" si="241"/>
        <v>1.6706819833487797E-2</v>
      </c>
      <c r="K522" s="7">
        <f t="shared" ca="1" si="242"/>
        <v>1.7747650292404318</v>
      </c>
      <c r="L522" s="7">
        <f t="shared" ca="1" si="243"/>
        <v>35.70360249285438</v>
      </c>
      <c r="M522" s="7">
        <f t="shared" ca="1" si="244"/>
        <v>1912.6920520983726</v>
      </c>
      <c r="N522" s="7">
        <f t="shared" ca="1" si="245"/>
        <v>1.0062070296251384</v>
      </c>
      <c r="O522" s="7">
        <f t="shared" ca="1" si="246"/>
        <v>35.694740144456588</v>
      </c>
      <c r="P522" s="7">
        <f t="shared" ca="1" si="247"/>
        <v>23.438729970522054</v>
      </c>
      <c r="Q522" s="7">
        <f t="shared" ca="1" si="248"/>
        <v>23.440644913017088</v>
      </c>
      <c r="R522" s="7">
        <f t="shared" ca="1" si="249"/>
        <v>33.390605479491789</v>
      </c>
      <c r="S522" s="7">
        <f t="shared" ca="1" si="250"/>
        <v>13.420877927029878</v>
      </c>
      <c r="T522" s="7">
        <f t="shared" ca="1" si="251"/>
        <v>4.3039642012636291E-2</v>
      </c>
      <c r="U522" s="7">
        <f t="shared" ca="1" si="252"/>
        <v>2.1205289758508701</v>
      </c>
      <c r="V522" s="7">
        <f t="shared" ca="1" si="253"/>
        <v>84.843342713747248</v>
      </c>
      <c r="W522" s="23">
        <f t="shared" ca="1" si="254"/>
        <v>0.71519407710010352</v>
      </c>
      <c r="X522" s="24">
        <f t="shared" ca="1" si="255"/>
        <v>0.47951812511747227</v>
      </c>
      <c r="Y522" s="24">
        <f t="shared" ca="1" si="256"/>
        <v>0.95087002908273477</v>
      </c>
      <c r="Z522" s="7">
        <f t="shared" ca="1" si="257"/>
        <v>678.74674170997798</v>
      </c>
      <c r="AA522" s="7">
        <f t="shared" ca="1" si="258"/>
        <v>1130.1205289758509</v>
      </c>
      <c r="AB522" s="7">
        <f t="shared" ca="1" si="259"/>
        <v>102.53013224396273</v>
      </c>
      <c r="AC522" s="7">
        <f t="shared" ca="1" si="260"/>
        <v>106.6897108309966</v>
      </c>
      <c r="AD522" s="7">
        <f t="shared" ca="1" si="261"/>
        <v>-16.689710830996603</v>
      </c>
      <c r="AE522" s="7">
        <f t="shared" ca="1" si="262"/>
        <v>1.9244967253121789E-2</v>
      </c>
      <c r="AF522" s="7">
        <f t="shared" ca="1" si="263"/>
        <v>-16.67046586374348</v>
      </c>
      <c r="AG522" s="7">
        <f ca="1">IF(AB522&gt;0,MOD(DEGREES(ACOS(((SIN(RADIANS(A522))*COS(RADIANS(AC522)))-SIN(RADIANS(S522)))/(COS(RADIANS(A522))*SIN(RADIANS(AC522)))))+180,360),MOD(540-DEGREES(ACOS(((SIN(RADIANS(A522))*COS(RADIANS(AC522)))-SIN(RADIANS(S522)))/(COS(RADIANS(#REF!))*SIN(RADIANS(AC522))))),360))</f>
        <v>277.57092213098372</v>
      </c>
    </row>
    <row r="523" spans="1:33" x14ac:dyDescent="0.2">
      <c r="A523" s="12">
        <f t="shared" ca="1" si="264"/>
        <v>-41</v>
      </c>
      <c r="B523" s="12">
        <f t="shared" ca="1" si="265"/>
        <v>-173</v>
      </c>
      <c r="C523" s="3">
        <f t="shared" ca="1" si="267"/>
        <v>12</v>
      </c>
      <c r="D523" s="2">
        <f t="shared" ca="1" si="266"/>
        <v>42980</v>
      </c>
      <c r="E523" s="5">
        <v>0</v>
      </c>
      <c r="F523" s="7">
        <f t="shared" ca="1" si="237"/>
        <v>2457998</v>
      </c>
      <c r="G523" s="7">
        <f t="shared" ca="1" si="238"/>
        <v>0.17667351129363448</v>
      </c>
      <c r="H523" s="7">
        <f t="shared" ca="1" si="239"/>
        <v>160.8488846039827</v>
      </c>
      <c r="I523" s="7">
        <f t="shared" ca="1" si="240"/>
        <v>6717.6077231729114</v>
      </c>
      <c r="J523" s="7">
        <f t="shared" ca="1" si="241"/>
        <v>1.670120322085155E-2</v>
      </c>
      <c r="K523" s="7">
        <f t="shared" ca="1" si="242"/>
        <v>-1.5979355586486292</v>
      </c>
      <c r="L523" s="7">
        <f t="shared" ca="1" si="243"/>
        <v>159.25094904533407</v>
      </c>
      <c r="M523" s="7">
        <f t="shared" ca="1" si="244"/>
        <v>6716.0097876142627</v>
      </c>
      <c r="N523" s="7">
        <f t="shared" ca="1" si="245"/>
        <v>1.0091442951859191</v>
      </c>
      <c r="O523" s="7">
        <f t="shared" ca="1" si="246"/>
        <v>159.24240436416403</v>
      </c>
      <c r="P523" s="7">
        <f t="shared" ca="1" si="247"/>
        <v>23.436993616986328</v>
      </c>
      <c r="Q523" s="7">
        <f t="shared" ca="1" si="248"/>
        <v>23.434940286522526</v>
      </c>
      <c r="R523" s="7">
        <f t="shared" ca="1" si="249"/>
        <v>160.82470717233869</v>
      </c>
      <c r="S523" s="7">
        <f t="shared" ca="1" si="250"/>
        <v>8.1030249308842865</v>
      </c>
      <c r="T523" s="7">
        <f t="shared" ca="1" si="251"/>
        <v>4.3018100267429728E-2</v>
      </c>
      <c r="U523" s="7">
        <f t="shared" ca="1" si="252"/>
        <v>5.0950182084874104E-2</v>
      </c>
      <c r="V523" s="7">
        <f t="shared" ca="1" si="253"/>
        <v>84.012744626821529</v>
      </c>
      <c r="W523" s="23">
        <f t="shared" ca="1" si="254"/>
        <v>1.4805201734846634</v>
      </c>
      <c r="X523" s="24">
        <f t="shared" ca="1" si="255"/>
        <v>1.2471514384101592</v>
      </c>
      <c r="Y523" s="24">
        <f t="shared" ca="1" si="256"/>
        <v>1.7138889085591675</v>
      </c>
      <c r="Z523" s="7">
        <f t="shared" ca="1" si="257"/>
        <v>672.10195701457224</v>
      </c>
      <c r="AA523" s="7">
        <f t="shared" ca="1" si="258"/>
        <v>28.050950182084762</v>
      </c>
      <c r="AB523" s="7">
        <f t="shared" ca="1" si="259"/>
        <v>-172.98726245447881</v>
      </c>
      <c r="AC523" s="7">
        <f t="shared" ca="1" si="260"/>
        <v>146.51797658908359</v>
      </c>
      <c r="AD523" s="7">
        <f t="shared" ca="1" si="261"/>
        <v>-56.517976589083588</v>
      </c>
      <c r="AE523" s="7">
        <f t="shared" ca="1" si="262"/>
        <v>3.8164767902344678E-3</v>
      </c>
      <c r="AF523" s="7">
        <f t="shared" ca="1" si="263"/>
        <v>-56.514160112293354</v>
      </c>
      <c r="AG523" s="7" t="e">
        <f ca="1">IF(AB523&gt;0,MOD(DEGREES(ACOS(((SIN(RADIANS(A523))*COS(RADIANS(AC523)))-SIN(RADIANS(S523)))/(COS(RADIANS(A523))*SIN(RADIANS(AC523)))))+180,360),MOD(540-DEGREES(ACOS(((SIN(RADIANS(A523))*COS(RADIANS(AC523)))-SIN(RADIANS(S523)))/(COS(RADIANS(#REF!))*SIN(RADIANS(AC523))))),360))</f>
        <v>#REF!</v>
      </c>
    </row>
    <row r="524" spans="1:33" x14ac:dyDescent="0.2">
      <c r="A524" s="12">
        <f t="shared" ca="1" si="264"/>
        <v>58</v>
      </c>
      <c r="B524" s="12">
        <f t="shared" ca="1" si="265"/>
        <v>-26</v>
      </c>
      <c r="C524" s="3">
        <f t="shared" ca="1" si="267"/>
        <v>1</v>
      </c>
      <c r="D524" s="2">
        <f t="shared" ca="1" si="266"/>
        <v>37237</v>
      </c>
      <c r="E524" s="5">
        <v>0</v>
      </c>
      <c r="F524" s="7">
        <f t="shared" ca="1" si="237"/>
        <v>2452255.4583333335</v>
      </c>
      <c r="G524" s="7">
        <f t="shared" ca="1" si="238"/>
        <v>1.9451289071416526E-2</v>
      </c>
      <c r="H524" s="7">
        <f t="shared" ca="1" si="239"/>
        <v>260.7278408715772</v>
      </c>
      <c r="I524" s="7">
        <f t="shared" ca="1" si="240"/>
        <v>1057.7570434290981</v>
      </c>
      <c r="J524" s="7">
        <f t="shared" ca="1" si="241"/>
        <v>1.6707816278224024E-2</v>
      </c>
      <c r="K524" s="7">
        <f t="shared" ca="1" si="242"/>
        <v>-0.73898197058612414</v>
      </c>
      <c r="L524" s="7">
        <f t="shared" ca="1" si="243"/>
        <v>259.98885890099109</v>
      </c>
      <c r="M524" s="7">
        <f t="shared" ca="1" si="244"/>
        <v>1057.018061458512</v>
      </c>
      <c r="N524" s="7">
        <f t="shared" ca="1" si="245"/>
        <v>0.98457740887308409</v>
      </c>
      <c r="O524" s="7">
        <f t="shared" ca="1" si="246"/>
        <v>259.97839375167206</v>
      </c>
      <c r="P524" s="7">
        <f t="shared" ca="1" si="247"/>
        <v>23.439038163247844</v>
      </c>
      <c r="Q524" s="7">
        <f t="shared" ca="1" si="248"/>
        <v>23.439153464006637</v>
      </c>
      <c r="R524" s="7">
        <f t="shared" ca="1" si="249"/>
        <v>-100.90219485951759</v>
      </c>
      <c r="S524" s="7">
        <f t="shared" ca="1" si="250"/>
        <v>-23.060679802545486</v>
      </c>
      <c r="T524" s="7">
        <f t="shared" ca="1" si="251"/>
        <v>4.303400945641294E-2</v>
      </c>
      <c r="U524" s="7">
        <f t="shared" ca="1" si="252"/>
        <v>6.4562023076091402</v>
      </c>
      <c r="V524" s="7">
        <f t="shared" ca="1" si="253"/>
        <v>49.346293345108059</v>
      </c>
      <c r="W524" s="23">
        <f t="shared" ca="1" si="254"/>
        <v>0.60940541506416035</v>
      </c>
      <c r="X524" s="24">
        <f t="shared" ca="1" si="255"/>
        <v>0.47233237799441574</v>
      </c>
      <c r="Y524" s="24">
        <f t="shared" ca="1" si="256"/>
        <v>0.74647845213390496</v>
      </c>
      <c r="Z524" s="7">
        <f t="shared" ca="1" si="257"/>
        <v>394.77034676086447</v>
      </c>
      <c r="AA524" s="7">
        <f t="shared" ca="1" si="258"/>
        <v>1282.4562023076091</v>
      </c>
      <c r="AB524" s="7">
        <f t="shared" ca="1" si="259"/>
        <v>140.61405057690229</v>
      </c>
      <c r="AC524" s="7">
        <f t="shared" ca="1" si="260"/>
        <v>135.1557059484189</v>
      </c>
      <c r="AD524" s="7">
        <f t="shared" ca="1" si="261"/>
        <v>-45.155705948418898</v>
      </c>
      <c r="AE524" s="7">
        <f t="shared" ca="1" si="262"/>
        <v>5.7387240279040391E-3</v>
      </c>
      <c r="AF524" s="7">
        <f t="shared" ca="1" si="263"/>
        <v>-45.149967224390991</v>
      </c>
      <c r="AG524" s="7">
        <f ca="1">IF(AB524&gt;0,MOD(DEGREES(ACOS(((SIN(RADIANS(A524))*COS(RADIANS(AC524)))-SIN(RADIANS(S524)))/(COS(RADIANS(A524))*SIN(RADIANS(AC524)))))+180,360),MOD(540-DEGREES(ACOS(((SIN(RADIANS(A524))*COS(RADIANS(AC524)))-SIN(RADIANS(S524)))/(COS(RADIANS(#REF!))*SIN(RADIANS(AC524))))),360))</f>
        <v>304.11427784131189</v>
      </c>
    </row>
    <row r="525" spans="1:33" x14ac:dyDescent="0.2">
      <c r="A525" s="12">
        <f t="shared" ca="1" si="264"/>
        <v>11</v>
      </c>
      <c r="B525" s="12">
        <f t="shared" ca="1" si="265"/>
        <v>-3</v>
      </c>
      <c r="C525" s="3">
        <f t="shared" ca="1" si="267"/>
        <v>-12</v>
      </c>
      <c r="D525" s="2">
        <f t="shared" ca="1" si="266"/>
        <v>37346</v>
      </c>
      <c r="E525" s="5">
        <v>0</v>
      </c>
      <c r="F525" s="7">
        <f t="shared" ca="1" si="237"/>
        <v>2452365</v>
      </c>
      <c r="G525" s="7">
        <f t="shared" ca="1" si="238"/>
        <v>2.245037645448323E-2</v>
      </c>
      <c r="H525" s="7">
        <f t="shared" ca="1" si="239"/>
        <v>8.6972954875209325</v>
      </c>
      <c r="I525" s="7">
        <f t="shared" ca="1" si="240"/>
        <v>1165.7213409369058</v>
      </c>
      <c r="J525" s="7">
        <f t="shared" ca="1" si="241"/>
        <v>1.6707690189665725E-2</v>
      </c>
      <c r="K525" s="7">
        <f t="shared" ca="1" si="242"/>
        <v>1.9118509570144895</v>
      </c>
      <c r="L525" s="7">
        <f t="shared" ca="1" si="243"/>
        <v>10.609146444535423</v>
      </c>
      <c r="M525" s="7">
        <f t="shared" ca="1" si="244"/>
        <v>1167.6331918939202</v>
      </c>
      <c r="N525" s="7">
        <f t="shared" ca="1" si="245"/>
        <v>0.99903256338500024</v>
      </c>
      <c r="O525" s="7">
        <f t="shared" ca="1" si="246"/>
        <v>10.598727504635956</v>
      </c>
      <c r="P525" s="7">
        <f t="shared" ca="1" si="247"/>
        <v>23.438999162597064</v>
      </c>
      <c r="Q525" s="7">
        <f t="shared" ca="1" si="248"/>
        <v>23.439372343106069</v>
      </c>
      <c r="R525" s="7">
        <f t="shared" ca="1" si="249"/>
        <v>9.7416228734726875</v>
      </c>
      <c r="S525" s="7">
        <f t="shared" ca="1" si="250"/>
        <v>4.1956914645929198</v>
      </c>
      <c r="T525" s="7">
        <f t="shared" ca="1" si="251"/>
        <v>4.3034836042884654E-2</v>
      </c>
      <c r="U525" s="7">
        <f t="shared" ca="1" si="252"/>
        <v>-4.1941285756954771</v>
      </c>
      <c r="V525" s="7">
        <f t="shared" ca="1" si="253"/>
        <v>91.668097755799621</v>
      </c>
      <c r="W525" s="23">
        <f t="shared" ca="1" si="254"/>
        <v>1.1245922622010735E-2</v>
      </c>
      <c r="X525" s="24">
        <f t="shared" ca="1" si="255"/>
        <v>-0.24338768225521046</v>
      </c>
      <c r="Y525" s="24">
        <f t="shared" ca="1" si="256"/>
        <v>0.26587952749923194</v>
      </c>
      <c r="Z525" s="7">
        <f t="shared" ca="1" si="257"/>
        <v>733.34478204639697</v>
      </c>
      <c r="AA525" s="7">
        <f t="shared" ca="1" si="258"/>
        <v>703.80587142430454</v>
      </c>
      <c r="AB525" s="7">
        <f t="shared" ca="1" si="259"/>
        <v>-4.0485321439238646</v>
      </c>
      <c r="AC525" s="7">
        <f t="shared" ca="1" si="260"/>
        <v>7.8982673062029249</v>
      </c>
      <c r="AD525" s="7">
        <f t="shared" ca="1" si="261"/>
        <v>82.101732693797075</v>
      </c>
      <c r="AE525" s="7">
        <f t="shared" ca="1" si="262"/>
        <v>2.2389065242992426E-3</v>
      </c>
      <c r="AF525" s="7">
        <f t="shared" ca="1" si="263"/>
        <v>82.103971600321373</v>
      </c>
      <c r="AG525" s="7" t="e">
        <f ca="1">IF(AB525&gt;0,MOD(DEGREES(ACOS(((SIN(RADIANS(A525))*COS(RADIANS(AC525)))-SIN(RADIANS(S525)))/(COS(RADIANS(A525))*SIN(RADIANS(AC525)))))+180,360),MOD(540-DEGREES(ACOS(((SIN(RADIANS(A525))*COS(RADIANS(AC525)))-SIN(RADIANS(S525)))/(COS(RADIANS(#REF!))*SIN(RADIANS(AC525))))),360))</f>
        <v>#REF!</v>
      </c>
    </row>
    <row r="526" spans="1:33" x14ac:dyDescent="0.2">
      <c r="A526" s="12">
        <f t="shared" ca="1" si="264"/>
        <v>48</v>
      </c>
      <c r="B526" s="12">
        <f t="shared" ca="1" si="265"/>
        <v>64</v>
      </c>
      <c r="C526" s="3">
        <f t="shared" ca="1" si="267"/>
        <v>1</v>
      </c>
      <c r="D526" s="2">
        <f t="shared" ca="1" si="266"/>
        <v>39362</v>
      </c>
      <c r="E526" s="5">
        <v>0</v>
      </c>
      <c r="F526" s="7">
        <f t="shared" ca="1" si="237"/>
        <v>2454380.4583333335</v>
      </c>
      <c r="G526" s="7">
        <f t="shared" ca="1" si="238"/>
        <v>7.7630618297973672E-2</v>
      </c>
      <c r="H526" s="7">
        <f t="shared" ca="1" si="239"/>
        <v>195.2284829331752</v>
      </c>
      <c r="I526" s="7">
        <f t="shared" ca="1" si="240"/>
        <v>3152.157641226273</v>
      </c>
      <c r="J526" s="7">
        <f t="shared" ca="1" si="241"/>
        <v>1.6705369878139423E-2</v>
      </c>
      <c r="K526" s="7">
        <f t="shared" ca="1" si="242"/>
        <v>-1.9140874458454693</v>
      </c>
      <c r="L526" s="7">
        <f t="shared" ca="1" si="243"/>
        <v>193.31439548732973</v>
      </c>
      <c r="M526" s="7">
        <f t="shared" ca="1" si="244"/>
        <v>3150.2435537804276</v>
      </c>
      <c r="N526" s="7">
        <f t="shared" ca="1" si="245"/>
        <v>0.99965096188951452</v>
      </c>
      <c r="O526" s="7">
        <f t="shared" ca="1" si="246"/>
        <v>193.31073377805069</v>
      </c>
      <c r="P526" s="7">
        <f t="shared" ca="1" si="247"/>
        <v>23.43828158886026</v>
      </c>
      <c r="Q526" s="7">
        <f t="shared" ca="1" si="248"/>
        <v>23.440599690045435</v>
      </c>
      <c r="R526" s="7">
        <f t="shared" ca="1" si="249"/>
        <v>-167.75319384648515</v>
      </c>
      <c r="S526" s="7">
        <f t="shared" ca="1" si="250"/>
        <v>-5.2548478140262525</v>
      </c>
      <c r="T526" s="7">
        <f t="shared" ca="1" si="251"/>
        <v>4.3039471219215142E-2</v>
      </c>
      <c r="U526" s="7">
        <f t="shared" ca="1" si="252"/>
        <v>11.904430754781481</v>
      </c>
      <c r="V526" s="7">
        <f t="shared" ca="1" si="253"/>
        <v>85.392626687766239</v>
      </c>
      <c r="W526" s="23">
        <f t="shared" ca="1" si="254"/>
        <v>0.35562192308695728</v>
      </c>
      <c r="X526" s="24">
        <f t="shared" ca="1" si="255"/>
        <v>0.11842018228760662</v>
      </c>
      <c r="Y526" s="24">
        <f t="shared" ca="1" si="256"/>
        <v>0.59282366388630792</v>
      </c>
      <c r="Z526" s="7">
        <f t="shared" ca="1" si="257"/>
        <v>683.14101350212991</v>
      </c>
      <c r="AA526" s="7">
        <f t="shared" ca="1" si="258"/>
        <v>207.90443075478146</v>
      </c>
      <c r="AB526" s="7">
        <f t="shared" ca="1" si="259"/>
        <v>-128.02389231130462</v>
      </c>
      <c r="AC526" s="7">
        <f t="shared" ca="1" si="260"/>
        <v>118.58793955766754</v>
      </c>
      <c r="AD526" s="7">
        <f t="shared" ca="1" si="261"/>
        <v>-28.587939557667539</v>
      </c>
      <c r="AE526" s="7">
        <f t="shared" ca="1" si="262"/>
        <v>1.0588231024333258E-2</v>
      </c>
      <c r="AF526" s="7">
        <f t="shared" ca="1" si="263"/>
        <v>-28.577351326643207</v>
      </c>
      <c r="AG526" s="7" t="e">
        <f ca="1">IF(AB526&gt;0,MOD(DEGREES(ACOS(((SIN(RADIANS(A526))*COS(RADIANS(AC526)))-SIN(RADIANS(S526)))/(COS(RADIANS(A526))*SIN(RADIANS(AC526)))))+180,360),MOD(540-DEGREES(ACOS(((SIN(RADIANS(A526))*COS(RADIANS(AC526)))-SIN(RADIANS(S526)))/(COS(RADIANS(#REF!))*SIN(RADIANS(AC526))))),360))</f>
        <v>#REF!</v>
      </c>
    </row>
    <row r="527" spans="1:33" x14ac:dyDescent="0.2">
      <c r="A527" s="12">
        <f t="shared" ca="1" si="264"/>
        <v>-28</v>
      </c>
      <c r="B527" s="12">
        <f t="shared" ca="1" si="265"/>
        <v>57</v>
      </c>
      <c r="C527" s="3">
        <f t="shared" ca="1" si="267"/>
        <v>7</v>
      </c>
      <c r="D527" s="2">
        <f t="shared" ca="1" si="266"/>
        <v>42574</v>
      </c>
      <c r="E527" s="5">
        <v>0</v>
      </c>
      <c r="F527" s="7">
        <f t="shared" ca="1" si="237"/>
        <v>2457592.2083333335</v>
      </c>
      <c r="G527" s="7">
        <f t="shared" ca="1" si="238"/>
        <v>0.16556354095368894</v>
      </c>
      <c r="H527" s="7">
        <f t="shared" ca="1" si="239"/>
        <v>120.88139842463625</v>
      </c>
      <c r="I527" s="7">
        <f t="shared" ca="1" si="240"/>
        <v>6317.6593427692087</v>
      </c>
      <c r="J527" s="7">
        <f t="shared" ca="1" si="241"/>
        <v>1.6701670732418981E-2</v>
      </c>
      <c r="K527" s="7">
        <f t="shared" ca="1" si="242"/>
        <v>-0.56924779653423108</v>
      </c>
      <c r="L527" s="7">
        <f t="shared" ca="1" si="243"/>
        <v>120.31215062810202</v>
      </c>
      <c r="M527" s="7">
        <f t="shared" ca="1" si="244"/>
        <v>6317.0900949726747</v>
      </c>
      <c r="N527" s="7">
        <f t="shared" ca="1" si="245"/>
        <v>1.0159407418943167</v>
      </c>
      <c r="O527" s="7">
        <f t="shared" ca="1" si="246"/>
        <v>120.30520878044098</v>
      </c>
      <c r="P527" s="7">
        <f t="shared" ca="1" si="247"/>
        <v>23.437138093023762</v>
      </c>
      <c r="Q527" s="7">
        <f t="shared" ca="1" si="248"/>
        <v>23.434667444792016</v>
      </c>
      <c r="R527" s="7">
        <f t="shared" ca="1" si="249"/>
        <v>122.49794753950773</v>
      </c>
      <c r="S527" s="7">
        <f t="shared" ca="1" si="250"/>
        <v>20.081524475888045</v>
      </c>
      <c r="T527" s="7">
        <f t="shared" ca="1" si="251"/>
        <v>4.301707011187806E-2</v>
      </c>
      <c r="U527" s="7">
        <f t="shared" ca="1" si="252"/>
        <v>-6.4916519492757487</v>
      </c>
      <c r="V527" s="7">
        <f t="shared" ca="1" si="253"/>
        <v>79.813524158644611</v>
      </c>
      <c r="W527" s="23">
        <f t="shared" ca="1" si="254"/>
        <v>0.63784142496477492</v>
      </c>
      <c r="X527" s="24">
        <f t="shared" ca="1" si="255"/>
        <v>0.41613719119076209</v>
      </c>
      <c r="Y527" s="24">
        <f t="shared" ca="1" si="256"/>
        <v>0.85954565873878774</v>
      </c>
      <c r="Z527" s="7">
        <f t="shared" ca="1" si="257"/>
        <v>638.50819326915689</v>
      </c>
      <c r="AA527" s="7">
        <f t="shared" ca="1" si="258"/>
        <v>1241.5083480507242</v>
      </c>
      <c r="AB527" s="7">
        <f t="shared" ca="1" si="259"/>
        <v>130.37708701268105</v>
      </c>
      <c r="AC527" s="7">
        <f t="shared" ca="1" si="260"/>
        <v>134.29952147121872</v>
      </c>
      <c r="AD527" s="7">
        <f t="shared" ca="1" si="261"/>
        <v>-44.299521471218725</v>
      </c>
      <c r="AE527" s="7">
        <f t="shared" ca="1" si="262"/>
        <v>5.9128374764324939E-3</v>
      </c>
      <c r="AF527" s="7">
        <f t="shared" ca="1" si="263"/>
        <v>-44.293608633742295</v>
      </c>
      <c r="AG527" s="7">
        <f ca="1">IF(AB527&gt;0,MOD(DEGREES(ACOS(((SIN(RADIANS(A527))*COS(RADIANS(AC527)))-SIN(RADIANS(S527)))/(COS(RADIANS(A527))*SIN(RADIANS(AC527)))))+180,360),MOD(540-DEGREES(ACOS(((SIN(RADIANS(A527))*COS(RADIANS(AC527)))-SIN(RADIANS(S527)))/(COS(RADIANS(#REF!))*SIN(RADIANS(AC527))))),360))</f>
        <v>271.40310729137497</v>
      </c>
    </row>
    <row r="528" spans="1:33" x14ac:dyDescent="0.2">
      <c r="A528" s="12">
        <f t="shared" ca="1" si="264"/>
        <v>69</v>
      </c>
      <c r="B528" s="12">
        <f t="shared" ca="1" si="265"/>
        <v>15</v>
      </c>
      <c r="C528" s="3">
        <f t="shared" ca="1" si="267"/>
        <v>7</v>
      </c>
      <c r="D528" s="2">
        <f t="shared" ca="1" si="266"/>
        <v>37605</v>
      </c>
      <c r="E528" s="5">
        <v>0</v>
      </c>
      <c r="F528" s="7">
        <f t="shared" ca="1" si="237"/>
        <v>2452623.2083333335</v>
      </c>
      <c r="G528" s="7">
        <f t="shared" ca="1" si="238"/>
        <v>2.9519735341094828E-2</v>
      </c>
      <c r="H528" s="7">
        <f t="shared" ca="1" si="239"/>
        <v>263.19965772148407</v>
      </c>
      <c r="I528" s="7">
        <f t="shared" ca="1" si="240"/>
        <v>1420.2115469576265</v>
      </c>
      <c r="J528" s="7">
        <f t="shared" ca="1" si="241"/>
        <v>1.6707392968477213E-2</v>
      </c>
      <c r="K528" s="7">
        <f t="shared" ca="1" si="242"/>
        <v>-0.66112167243424091</v>
      </c>
      <c r="L528" s="7">
        <f t="shared" ca="1" si="243"/>
        <v>262.53853604904981</v>
      </c>
      <c r="M528" s="7">
        <f t="shared" ca="1" si="244"/>
        <v>1419.5504252851922</v>
      </c>
      <c r="N528" s="7">
        <f t="shared" ca="1" si="245"/>
        <v>0.98431295968646526</v>
      </c>
      <c r="O528" s="7">
        <f t="shared" ca="1" si="246"/>
        <v>262.52841583686552</v>
      </c>
      <c r="P528" s="7">
        <f t="shared" ca="1" si="247"/>
        <v>23.43890723142292</v>
      </c>
      <c r="Q528" s="7">
        <f t="shared" ca="1" si="248"/>
        <v>23.43986850991465</v>
      </c>
      <c r="R528" s="7">
        <f t="shared" ca="1" si="249"/>
        <v>-98.134979416477123</v>
      </c>
      <c r="S528" s="7">
        <f t="shared" ca="1" si="250"/>
        <v>-23.229119132860951</v>
      </c>
      <c r="T528" s="7">
        <f t="shared" ca="1" si="251"/>
        <v>4.3036709824973998E-2</v>
      </c>
      <c r="U528" s="7">
        <f t="shared" ca="1" si="252"/>
        <v>5.2768943319277222</v>
      </c>
      <c r="V528" s="7" t="e">
        <f t="shared" ca="1" si="253"/>
        <v>#NUM!</v>
      </c>
      <c r="W528" s="23">
        <f t="shared" ca="1" si="254"/>
        <v>0.7463354900472724</v>
      </c>
      <c r="X528" s="24" t="e">
        <f t="shared" ca="1" si="255"/>
        <v>#NUM!</v>
      </c>
      <c r="Y528" s="24" t="e">
        <f t="shared" ca="1" si="256"/>
        <v>#NUM!</v>
      </c>
      <c r="Z528" s="7" t="e">
        <f t="shared" ca="1" si="257"/>
        <v>#NUM!</v>
      </c>
      <c r="AA528" s="7">
        <f t="shared" ca="1" si="258"/>
        <v>1085.2768943319277</v>
      </c>
      <c r="AB528" s="7">
        <f t="shared" ca="1" si="259"/>
        <v>91.31922358298192</v>
      </c>
      <c r="AC528" s="7">
        <f t="shared" ca="1" si="260"/>
        <v>112.07341347080137</v>
      </c>
      <c r="AD528" s="7">
        <f t="shared" ca="1" si="261"/>
        <v>-22.07341347080137</v>
      </c>
      <c r="AE528" s="7">
        <f t="shared" ca="1" si="262"/>
        <v>1.4228733743645526E-2</v>
      </c>
      <c r="AF528" s="7">
        <f t="shared" ca="1" si="263"/>
        <v>-22.059184737057723</v>
      </c>
      <c r="AG528" s="7">
        <f ca="1">IF(AB528&gt;0,MOD(DEGREES(ACOS(((SIN(RADIANS(A528))*COS(RADIANS(AC528)))-SIN(RADIANS(S528)))/(COS(RADIANS(A528))*SIN(RADIANS(AC528)))))+180,360),MOD(540-DEGREES(ACOS(((SIN(RADIANS(A528))*COS(RADIANS(AC528)))-SIN(RADIANS(S528)))/(COS(RADIANS(#REF!))*SIN(RADIANS(AC528))))),360))</f>
        <v>262.46050549641848</v>
      </c>
    </row>
    <row r="529" spans="1:33" x14ac:dyDescent="0.2">
      <c r="A529" s="12">
        <f t="shared" ca="1" si="264"/>
        <v>36</v>
      </c>
      <c r="B529" s="12">
        <f t="shared" ca="1" si="265"/>
        <v>-8</v>
      </c>
      <c r="C529" s="3">
        <f t="shared" ca="1" si="267"/>
        <v>1</v>
      </c>
      <c r="D529" s="2">
        <f t="shared" ca="1" si="266"/>
        <v>38933</v>
      </c>
      <c r="E529" s="5">
        <v>0</v>
      </c>
      <c r="F529" s="7">
        <f t="shared" ca="1" si="237"/>
        <v>2453951.4583333335</v>
      </c>
      <c r="G529" s="7">
        <f t="shared" ca="1" si="238"/>
        <v>6.5885238421176967E-2</v>
      </c>
      <c r="H529" s="7">
        <f t="shared" ca="1" si="239"/>
        <v>132.38576491161484</v>
      </c>
      <c r="I529" s="7">
        <f t="shared" ca="1" si="240"/>
        <v>2729.3351206253988</v>
      </c>
      <c r="J529" s="7">
        <f t="shared" ca="1" si="241"/>
        <v>1.6705863832244938E-2</v>
      </c>
      <c r="K529" s="7">
        <f t="shared" ca="1" si="242"/>
        <v>-0.92105709698667249</v>
      </c>
      <c r="L529" s="7">
        <f t="shared" ca="1" si="243"/>
        <v>131.46470781462816</v>
      </c>
      <c r="M529" s="7">
        <f t="shared" ca="1" si="244"/>
        <v>2728.414063528412</v>
      </c>
      <c r="N529" s="7">
        <f t="shared" ca="1" si="245"/>
        <v>1.0146302373818314</v>
      </c>
      <c r="O529" s="7">
        <f t="shared" ca="1" si="246"/>
        <v>131.459217231027</v>
      </c>
      <c r="P529" s="7">
        <f t="shared" ca="1" si="247"/>
        <v>23.438434327922423</v>
      </c>
      <c r="Q529" s="7">
        <f t="shared" ca="1" si="248"/>
        <v>23.440992099153686</v>
      </c>
      <c r="R529" s="7">
        <f t="shared" ca="1" si="249"/>
        <v>133.91801454253081</v>
      </c>
      <c r="S529" s="7">
        <f t="shared" ca="1" si="250"/>
        <v>17.345046536531086</v>
      </c>
      <c r="T529" s="7">
        <f t="shared" ca="1" si="251"/>
        <v>4.3040953241387084E-2</v>
      </c>
      <c r="U529" s="7">
        <f t="shared" ca="1" si="252"/>
        <v>-6.1491201066291099</v>
      </c>
      <c r="V529" s="7">
        <f t="shared" ca="1" si="253"/>
        <v>104.2259079345107</v>
      </c>
      <c r="W529" s="23">
        <f t="shared" ca="1" si="254"/>
        <v>0.56815911118515905</v>
      </c>
      <c r="X529" s="24">
        <f t="shared" ca="1" si="255"/>
        <v>0.27864270025596266</v>
      </c>
      <c r="Y529" s="24">
        <f t="shared" ca="1" si="256"/>
        <v>0.85767552211435549</v>
      </c>
      <c r="Z529" s="7">
        <f t="shared" ca="1" si="257"/>
        <v>833.80726347608561</v>
      </c>
      <c r="AA529" s="7">
        <f t="shared" ca="1" si="258"/>
        <v>1341.8508798933708</v>
      </c>
      <c r="AB529" s="7">
        <f t="shared" ca="1" si="259"/>
        <v>155.4627199733427</v>
      </c>
      <c r="AC529" s="7">
        <f t="shared" ca="1" si="260"/>
        <v>121.82021541007646</v>
      </c>
      <c r="AD529" s="7">
        <f t="shared" ca="1" si="261"/>
        <v>-31.820215410076457</v>
      </c>
      <c r="AE529" s="7">
        <f t="shared" ca="1" si="262"/>
        <v>9.2987300826659763E-3</v>
      </c>
      <c r="AF529" s="7">
        <f t="shared" ca="1" si="263"/>
        <v>-31.810916679993792</v>
      </c>
      <c r="AG529" s="7">
        <f ca="1">IF(AB529&gt;0,MOD(DEGREES(ACOS(((SIN(RADIANS(A529))*COS(RADIANS(AC529)))-SIN(RADIANS(S529)))/(COS(RADIANS(A529))*SIN(RADIANS(AC529)))))+180,360),MOD(540-DEGREES(ACOS(((SIN(RADIANS(A529))*COS(RADIANS(AC529)))-SIN(RADIANS(S529)))/(COS(RADIANS(#REF!))*SIN(RADIANS(AC529))))),360))</f>
        <v>332.19169225079884</v>
      </c>
    </row>
    <row r="530" spans="1:33" x14ac:dyDescent="0.2">
      <c r="A530" s="12">
        <f t="shared" ca="1" si="264"/>
        <v>-75</v>
      </c>
      <c r="B530" s="12">
        <f t="shared" ca="1" si="265"/>
        <v>178</v>
      </c>
      <c r="C530" s="3">
        <f t="shared" ca="1" si="267"/>
        <v>13</v>
      </c>
      <c r="D530" s="2">
        <f t="shared" ca="1" si="266"/>
        <v>40200</v>
      </c>
      <c r="E530" s="5">
        <v>0</v>
      </c>
      <c r="F530" s="7">
        <f t="shared" ca="1" si="237"/>
        <v>2455217.9583333335</v>
      </c>
      <c r="G530" s="7">
        <f t="shared" ca="1" si="238"/>
        <v>0.10056011864020503</v>
      </c>
      <c r="H530" s="7">
        <f t="shared" ca="1" si="239"/>
        <v>300.70814830957443</v>
      </c>
      <c r="I530" s="7">
        <f t="shared" ca="1" si="240"/>
        <v>3977.5978765428408</v>
      </c>
      <c r="J530" s="7">
        <f t="shared" ca="1" si="241"/>
        <v>1.6704405473059566E-2</v>
      </c>
      <c r="K530" s="7">
        <f t="shared" ca="1" si="242"/>
        <v>0.59045159195837482</v>
      </c>
      <c r="L530" s="7">
        <f t="shared" ca="1" si="243"/>
        <v>301.29859990153278</v>
      </c>
      <c r="M530" s="7">
        <f t="shared" ca="1" si="244"/>
        <v>3978.1883281347991</v>
      </c>
      <c r="N530" s="7">
        <f t="shared" ca="1" si="245"/>
        <v>0.98410445846375572</v>
      </c>
      <c r="O530" s="7">
        <f t="shared" ca="1" si="246"/>
        <v>301.29738593542845</v>
      </c>
      <c r="P530" s="7">
        <f t="shared" ca="1" si="247"/>
        <v>23.437983409423115</v>
      </c>
      <c r="Q530" s="7">
        <f t="shared" ca="1" si="248"/>
        <v>23.438881741930789</v>
      </c>
      <c r="R530" s="7">
        <f t="shared" ca="1" si="249"/>
        <v>-56.470610105143649</v>
      </c>
      <c r="S530" s="7">
        <f t="shared" ca="1" si="250"/>
        <v>-19.870052397354197</v>
      </c>
      <c r="T530" s="7">
        <f t="shared" ca="1" si="251"/>
        <v>4.3032983322918883E-2</v>
      </c>
      <c r="U530" s="7">
        <f t="shared" ca="1" si="252"/>
        <v>-11.294989721775558</v>
      </c>
      <c r="V530" s="7" t="e">
        <f t="shared" ca="1" si="253"/>
        <v>#NUM!</v>
      </c>
      <c r="W530" s="23">
        <f t="shared" ca="1" si="254"/>
        <v>0.5550659650845664</v>
      </c>
      <c r="X530" s="24" t="e">
        <f t="shared" ca="1" si="255"/>
        <v>#NUM!</v>
      </c>
      <c r="Y530" s="24" t="e">
        <f t="shared" ca="1" si="256"/>
        <v>#NUM!</v>
      </c>
      <c r="Z530" s="7" t="e">
        <f t="shared" ca="1" si="257"/>
        <v>#NUM!</v>
      </c>
      <c r="AA530" s="7">
        <f t="shared" ca="1" si="258"/>
        <v>1360.7050102782246</v>
      </c>
      <c r="AB530" s="7">
        <f t="shared" ca="1" si="259"/>
        <v>160.17625256955614</v>
      </c>
      <c r="AC530" s="7">
        <f t="shared" ca="1" si="260"/>
        <v>84.299952644287004</v>
      </c>
      <c r="AD530" s="7">
        <f t="shared" ca="1" si="261"/>
        <v>5.7000473557129965</v>
      </c>
      <c r="AE530" s="7">
        <f t="shared" ca="1" si="262"/>
        <v>0.14454739218452645</v>
      </c>
      <c r="AF530" s="7">
        <f t="shared" ca="1" si="263"/>
        <v>5.8445947478975233</v>
      </c>
      <c r="AG530" s="7">
        <f ca="1">IF(AB530&gt;0,MOD(DEGREES(ACOS(((SIN(RADIANS(A530))*COS(RADIANS(AC530)))-SIN(RADIANS(S530)))/(COS(RADIANS(A530))*SIN(RADIANS(AC530)))))+180,360),MOD(540-DEGREES(ACOS(((SIN(RADIANS(A530))*COS(RADIANS(AC530)))-SIN(RADIANS(S530)))/(COS(RADIANS(#REF!))*SIN(RADIANS(AC530))))),360))</f>
        <v>198.69455786783834</v>
      </c>
    </row>
    <row r="531" spans="1:33" x14ac:dyDescent="0.2">
      <c r="A531" s="12">
        <f t="shared" ca="1" si="264"/>
        <v>70</v>
      </c>
      <c r="B531" s="12">
        <f t="shared" ca="1" si="265"/>
        <v>80</v>
      </c>
      <c r="C531" s="3">
        <f t="shared" ca="1" si="267"/>
        <v>6</v>
      </c>
      <c r="D531" s="2">
        <f t="shared" ca="1" si="266"/>
        <v>42366</v>
      </c>
      <c r="E531" s="5">
        <v>0</v>
      </c>
      <c r="F531" s="7">
        <f t="shared" ca="1" si="237"/>
        <v>2457384.25</v>
      </c>
      <c r="G531" s="7">
        <f t="shared" ca="1" si="238"/>
        <v>0.15986995208761123</v>
      </c>
      <c r="H531" s="7">
        <f t="shared" ca="1" si="239"/>
        <v>275.90781558852632</v>
      </c>
      <c r="I531" s="7">
        <f t="shared" ca="1" si="240"/>
        <v>6112.6955511334809</v>
      </c>
      <c r="J531" s="7">
        <f t="shared" ca="1" si="241"/>
        <v>1.6701910308574614E-2</v>
      </c>
      <c r="K531" s="7">
        <f t="shared" ca="1" si="242"/>
        <v>-0.24847406592875448</v>
      </c>
      <c r="L531" s="7">
        <f t="shared" ca="1" si="243"/>
        <v>275.65934152259757</v>
      </c>
      <c r="M531" s="7">
        <f t="shared" ca="1" si="244"/>
        <v>6112.4470770675525</v>
      </c>
      <c r="N531" s="7">
        <f t="shared" ca="1" si="245"/>
        <v>0.98343925772634966</v>
      </c>
      <c r="O531" s="7">
        <f t="shared" ca="1" si="246"/>
        <v>275.65330392103567</v>
      </c>
      <c r="P531" s="7">
        <f t="shared" ca="1" si="247"/>
        <v>23.437212133478198</v>
      </c>
      <c r="Q531" s="7">
        <f t="shared" ca="1" si="248"/>
        <v>23.434658911343217</v>
      </c>
      <c r="R531" s="7">
        <f t="shared" ca="1" si="249"/>
        <v>-83.842201740319652</v>
      </c>
      <c r="S531" s="7">
        <f t="shared" ca="1" si="250"/>
        <v>-23.313919867860726</v>
      </c>
      <c r="T531" s="7">
        <f t="shared" ca="1" si="251"/>
        <v>4.3017037892756425E-2</v>
      </c>
      <c r="U531" s="7">
        <f t="shared" ca="1" si="252"/>
        <v>-1.0282463738233196</v>
      </c>
      <c r="V531" s="7" t="e">
        <f t="shared" ca="1" si="253"/>
        <v>#NUM!</v>
      </c>
      <c r="W531" s="23">
        <f t="shared" ca="1" si="254"/>
        <v>0.52849183775959951</v>
      </c>
      <c r="X531" s="24" t="e">
        <f t="shared" ca="1" si="255"/>
        <v>#NUM!</v>
      </c>
      <c r="Y531" s="24" t="e">
        <f t="shared" ca="1" si="256"/>
        <v>#NUM!</v>
      </c>
      <c r="Z531" s="7" t="e">
        <f t="shared" ca="1" si="257"/>
        <v>#NUM!</v>
      </c>
      <c r="AA531" s="7">
        <f t="shared" ca="1" si="258"/>
        <v>1398.9717536261767</v>
      </c>
      <c r="AB531" s="7">
        <f t="shared" ca="1" si="259"/>
        <v>169.74293840654417</v>
      </c>
      <c r="AC531" s="7">
        <f t="shared" ca="1" si="260"/>
        <v>132.91992125787465</v>
      </c>
      <c r="AD531" s="7">
        <f t="shared" ca="1" si="261"/>
        <v>-42.919921257874648</v>
      </c>
      <c r="AE531" s="7">
        <f t="shared" ca="1" si="262"/>
        <v>6.2049316835489764E-3</v>
      </c>
      <c r="AF531" s="7">
        <f t="shared" ca="1" si="263"/>
        <v>-42.9137163261911</v>
      </c>
      <c r="AG531" s="7">
        <f ca="1">IF(AB531&gt;0,MOD(DEGREES(ACOS(((SIN(RADIANS(A531))*COS(RADIANS(AC531)))-SIN(RADIANS(S531)))/(COS(RADIANS(A531))*SIN(RADIANS(AC531)))))+180,360),MOD(540-DEGREES(ACOS(((SIN(RADIANS(A531))*COS(RADIANS(AC531)))-SIN(RADIANS(S531)))/(COS(RADIANS(#REF!))*SIN(RADIANS(AC531))))),360))</f>
        <v>347.09691456586086</v>
      </c>
    </row>
    <row r="532" spans="1:33" x14ac:dyDescent="0.2">
      <c r="A532" s="12">
        <f t="shared" ca="1" si="264"/>
        <v>-4</v>
      </c>
      <c r="B532" s="12">
        <f t="shared" ca="1" si="265"/>
        <v>-128</v>
      </c>
      <c r="C532" s="3">
        <f t="shared" ca="1" si="267"/>
        <v>11</v>
      </c>
      <c r="D532" s="2">
        <f t="shared" ca="1" si="266"/>
        <v>40498</v>
      </c>
      <c r="E532" s="5">
        <v>0</v>
      </c>
      <c r="F532" s="7">
        <f t="shared" ca="1" si="237"/>
        <v>2455516.0416666665</v>
      </c>
      <c r="G532" s="7">
        <f t="shared" ca="1" si="238"/>
        <v>0.1087211955281728</v>
      </c>
      <c r="H532" s="7">
        <f t="shared" ca="1" si="239"/>
        <v>234.51319943608814</v>
      </c>
      <c r="I532" s="7">
        <f t="shared" ca="1" si="240"/>
        <v>4271.3888935908362</v>
      </c>
      <c r="J532" s="7">
        <f t="shared" ca="1" si="241"/>
        <v>1.6704062189471781E-2</v>
      </c>
      <c r="K532" s="7">
        <f t="shared" ca="1" si="242"/>
        <v>-1.4560023154669852</v>
      </c>
      <c r="L532" s="7">
        <f t="shared" ca="1" si="243"/>
        <v>233.05719712062117</v>
      </c>
      <c r="M532" s="7">
        <f t="shared" ca="1" si="244"/>
        <v>4269.932891275369</v>
      </c>
      <c r="N532" s="7">
        <f t="shared" ca="1" si="245"/>
        <v>0.98911651733126882</v>
      </c>
      <c r="O532" s="7">
        <f t="shared" ca="1" si="246"/>
        <v>233.05627064549057</v>
      </c>
      <c r="P532" s="7">
        <f t="shared" ca="1" si="247"/>
        <v>23.437877281274247</v>
      </c>
      <c r="Q532" s="7">
        <f t="shared" ca="1" si="248"/>
        <v>23.438089645278939</v>
      </c>
      <c r="R532" s="7">
        <f t="shared" ca="1" si="249"/>
        <v>-129.33955005829594</v>
      </c>
      <c r="S532" s="7">
        <f t="shared" ca="1" si="250"/>
        <v>-18.535884827205834</v>
      </c>
      <c r="T532" s="7">
        <f t="shared" ca="1" si="251"/>
        <v>4.3029992118146621E-2</v>
      </c>
      <c r="U532" s="7">
        <f t="shared" ca="1" si="252"/>
        <v>15.438494255804741</v>
      </c>
      <c r="V532" s="7">
        <f t="shared" ca="1" si="253"/>
        <v>92.224600356751594</v>
      </c>
      <c r="W532" s="23">
        <f t="shared" ca="1" si="254"/>
        <v>1.303167712322358</v>
      </c>
      <c r="X532" s="24">
        <f t="shared" ca="1" si="255"/>
        <v>1.0469882668869368</v>
      </c>
      <c r="Y532" s="24">
        <f t="shared" ca="1" si="256"/>
        <v>1.5593471577577791</v>
      </c>
      <c r="Z532" s="7">
        <f t="shared" ca="1" si="257"/>
        <v>737.79680285401275</v>
      </c>
      <c r="AA532" s="7">
        <f t="shared" ca="1" si="258"/>
        <v>283.4384942558047</v>
      </c>
      <c r="AB532" s="7">
        <f t="shared" ca="1" si="259"/>
        <v>-109.14037643604883</v>
      </c>
      <c r="AC532" s="7">
        <f t="shared" ca="1" si="260"/>
        <v>106.73478151435732</v>
      </c>
      <c r="AD532" s="7">
        <f t="shared" ca="1" si="261"/>
        <v>-16.734781514357323</v>
      </c>
      <c r="AE532" s="7">
        <f t="shared" ca="1" si="262"/>
        <v>1.9190079515459983E-2</v>
      </c>
      <c r="AF532" s="7">
        <f t="shared" ca="1" si="263"/>
        <v>-16.715591434841862</v>
      </c>
      <c r="AG532" s="7" t="e">
        <f ca="1">IF(AB532&gt;0,MOD(DEGREES(ACOS(((SIN(RADIANS(A532))*COS(RADIANS(AC532)))-SIN(RADIANS(S532)))/(COS(RADIANS(A532))*SIN(RADIANS(AC532)))))+180,360),MOD(540-DEGREES(ACOS(((SIN(RADIANS(A532))*COS(RADIANS(AC532)))-SIN(RADIANS(S532)))/(COS(RADIANS(#REF!))*SIN(RADIANS(AC532))))),360))</f>
        <v>#REF!</v>
      </c>
    </row>
    <row r="533" spans="1:33" x14ac:dyDescent="0.2">
      <c r="A533" s="12">
        <f t="shared" ca="1" si="264"/>
        <v>-90</v>
      </c>
      <c r="B533" s="12">
        <f t="shared" ca="1" si="265"/>
        <v>-48</v>
      </c>
      <c r="C533" s="3">
        <f t="shared" ca="1" si="267"/>
        <v>-11</v>
      </c>
      <c r="D533" s="2">
        <f t="shared" ca="1" si="266"/>
        <v>37343</v>
      </c>
      <c r="E533" s="5">
        <v>0</v>
      </c>
      <c r="F533" s="7">
        <f t="shared" ca="1" si="237"/>
        <v>2452361.9583333335</v>
      </c>
      <c r="G533" s="7">
        <f t="shared" ca="1" si="238"/>
        <v>2.2367100159712213E-2</v>
      </c>
      <c r="H533" s="7">
        <f t="shared" ca="1" si="239"/>
        <v>5.6992847660426378</v>
      </c>
      <c r="I533" s="7">
        <f t="shared" ca="1" si="240"/>
        <v>1162.7234734140527</v>
      </c>
      <c r="J533" s="7">
        <f t="shared" ca="1" si="241"/>
        <v>1.6707693690824203E-2</v>
      </c>
      <c r="K533" s="7">
        <f t="shared" ca="1" si="242"/>
        <v>1.9038306344243705</v>
      </c>
      <c r="L533" s="7">
        <f t="shared" ca="1" si="243"/>
        <v>7.6031154004670078</v>
      </c>
      <c r="M533" s="7">
        <f t="shared" ca="1" si="244"/>
        <v>1164.6273040484771</v>
      </c>
      <c r="N533" s="7">
        <f t="shared" ca="1" si="245"/>
        <v>0.9981603426055351</v>
      </c>
      <c r="O533" s="7">
        <f t="shared" ca="1" si="246"/>
        <v>7.5926945204440957</v>
      </c>
      <c r="P533" s="7">
        <f t="shared" ca="1" si="247"/>
        <v>23.439000245536427</v>
      </c>
      <c r="Q533" s="7">
        <f t="shared" ca="1" si="248"/>
        <v>23.439366304881258</v>
      </c>
      <c r="R533" s="7">
        <f t="shared" ca="1" si="249"/>
        <v>6.9725972240573011</v>
      </c>
      <c r="S533" s="7">
        <f t="shared" ca="1" si="250"/>
        <v>3.0127658969625966</v>
      </c>
      <c r="T533" s="7">
        <f t="shared" ca="1" si="251"/>
        <v>4.3034813239701597E-2</v>
      </c>
      <c r="U533" s="7">
        <f t="shared" ca="1" si="252"/>
        <v>-5.1087294964807626</v>
      </c>
      <c r="V533" s="7" t="e">
        <f t="shared" ca="1" si="253"/>
        <v>#NUM!</v>
      </c>
      <c r="W533" s="23">
        <f t="shared" ca="1" si="254"/>
        <v>0.17854772881700057</v>
      </c>
      <c r="X533" s="24" t="e">
        <f t="shared" ca="1" si="255"/>
        <v>#NUM!</v>
      </c>
      <c r="Y533" s="24" t="e">
        <f t="shared" ca="1" si="256"/>
        <v>#NUM!</v>
      </c>
      <c r="Z533" s="7" t="e">
        <f t="shared" ca="1" si="257"/>
        <v>#NUM!</v>
      </c>
      <c r="AA533" s="7">
        <f t="shared" ca="1" si="258"/>
        <v>462.89127050351925</v>
      </c>
      <c r="AB533" s="7">
        <f t="shared" ca="1" si="259"/>
        <v>-64.277182374120187</v>
      </c>
      <c r="AC533" s="7">
        <f t="shared" ca="1" si="260"/>
        <v>93.012765896962591</v>
      </c>
      <c r="AD533" s="7">
        <f t="shared" ca="1" si="261"/>
        <v>-3.0127658969625912</v>
      </c>
      <c r="AE533" s="7">
        <f t="shared" ca="1" si="262"/>
        <v>0.10963078770530801</v>
      </c>
      <c r="AF533" s="7">
        <f t="shared" ca="1" si="263"/>
        <v>-2.903135109257283</v>
      </c>
      <c r="AG533" s="7" t="e">
        <f ca="1">IF(AB533&gt;0,MOD(DEGREES(ACOS(((SIN(RADIANS(A533))*COS(RADIANS(AC533)))-SIN(RADIANS(S533)))/(COS(RADIANS(A533))*SIN(RADIANS(AC533)))))+180,360),MOD(540-DEGREES(ACOS(((SIN(RADIANS(A533))*COS(RADIANS(AC533)))-SIN(RADIANS(S533)))/(COS(RADIANS(#REF!))*SIN(RADIANS(AC533))))),360))</f>
        <v>#REF!</v>
      </c>
    </row>
    <row r="534" spans="1:33" x14ac:dyDescent="0.2">
      <c r="A534" s="12">
        <f t="shared" ca="1" si="264"/>
        <v>-69</v>
      </c>
      <c r="B534" s="12">
        <f t="shared" ca="1" si="265"/>
        <v>39</v>
      </c>
      <c r="C534" s="3">
        <f t="shared" ca="1" si="267"/>
        <v>8</v>
      </c>
      <c r="D534" s="2">
        <f t="shared" ca="1" si="266"/>
        <v>42686</v>
      </c>
      <c r="E534" s="5">
        <v>0</v>
      </c>
      <c r="F534" s="7">
        <f t="shared" ca="1" si="237"/>
        <v>2457704.1666666665</v>
      </c>
      <c r="G534" s="7">
        <f t="shared" ca="1" si="238"/>
        <v>0.16862879306410708</v>
      </c>
      <c r="H534" s="7">
        <f t="shared" ca="1" si="239"/>
        <v>231.23283443331366</v>
      </c>
      <c r="I534" s="7">
        <f t="shared" ca="1" si="240"/>
        <v>6428.0055074862312</v>
      </c>
      <c r="J534" s="7">
        <f t="shared" ca="1" si="241"/>
        <v>1.6701541748626595E-2</v>
      </c>
      <c r="K534" s="7">
        <f t="shared" ca="1" si="242"/>
        <v>-1.5274744460676644</v>
      </c>
      <c r="L534" s="7">
        <f t="shared" ca="1" si="243"/>
        <v>229.705359987246</v>
      </c>
      <c r="M534" s="7">
        <f t="shared" ca="1" si="244"/>
        <v>6426.4780330401636</v>
      </c>
      <c r="N534" s="7">
        <f t="shared" ca="1" si="245"/>
        <v>0.98989312101035531</v>
      </c>
      <c r="O534" s="7">
        <f t="shared" ca="1" si="246"/>
        <v>229.69794834486672</v>
      </c>
      <c r="P534" s="7">
        <f t="shared" ca="1" si="247"/>
        <v>23.437098231935867</v>
      </c>
      <c r="Q534" s="7">
        <f t="shared" ca="1" si="248"/>
        <v>23.434710048174278</v>
      </c>
      <c r="R534" s="7">
        <f t="shared" ca="1" si="249"/>
        <v>-132.74939876728124</v>
      </c>
      <c r="S534" s="7">
        <f t="shared" ca="1" si="250"/>
        <v>-17.65633071246712</v>
      </c>
      <c r="T534" s="7">
        <f t="shared" ca="1" si="251"/>
        <v>4.3017230966563534E-2</v>
      </c>
      <c r="U534" s="7">
        <f t="shared" ca="1" si="252"/>
        <v>15.937457260711705</v>
      </c>
      <c r="V534" s="7">
        <f t="shared" ca="1" si="253"/>
        <v>150.66564798221444</v>
      </c>
      <c r="W534" s="23">
        <f t="shared" ca="1" si="254"/>
        <v>0.71393232134672802</v>
      </c>
      <c r="X534" s="24">
        <f t="shared" ca="1" si="255"/>
        <v>0.29541663250724348</v>
      </c>
      <c r="Y534" s="24">
        <f t="shared" ca="1" si="256"/>
        <v>1.1324480101862124</v>
      </c>
      <c r="Z534" s="7">
        <f t="shared" ca="1" si="257"/>
        <v>1205.3251838577155</v>
      </c>
      <c r="AA534" s="7">
        <f t="shared" ca="1" si="258"/>
        <v>1131.9374572607117</v>
      </c>
      <c r="AB534" s="7">
        <f t="shared" ca="1" si="259"/>
        <v>102.98436431517791</v>
      </c>
      <c r="AC534" s="7">
        <f t="shared" ca="1" si="260"/>
        <v>78.086515517561494</v>
      </c>
      <c r="AD534" s="7">
        <f t="shared" ca="1" si="261"/>
        <v>11.913484482438506</v>
      </c>
      <c r="AE534" s="7">
        <f t="shared" ca="1" si="262"/>
        <v>7.4481918911364409E-2</v>
      </c>
      <c r="AF534" s="7">
        <f t="shared" ca="1" si="263"/>
        <v>11.987966401349871</v>
      </c>
      <c r="AG534" s="7">
        <f ca="1">IF(AB534&gt;0,MOD(DEGREES(ACOS(((SIN(RADIANS(A534))*COS(RADIANS(AC534)))-SIN(RADIANS(S534)))/(COS(RADIANS(A534))*SIN(RADIANS(AC534)))))+180,360),MOD(540-DEGREES(ACOS(((SIN(RADIANS(A534))*COS(RADIANS(AC534)))-SIN(RADIANS(S534)))/(COS(RADIANS(#REF!))*SIN(RADIANS(AC534))))),360))</f>
        <v>251.61692243551181</v>
      </c>
    </row>
    <row r="535" spans="1:33" x14ac:dyDescent="0.2">
      <c r="A535" s="12">
        <f t="shared" ca="1" si="264"/>
        <v>-20</v>
      </c>
      <c r="B535" s="12">
        <f t="shared" ca="1" si="265"/>
        <v>75</v>
      </c>
      <c r="C535" s="3">
        <f t="shared" ca="1" si="267"/>
        <v>13</v>
      </c>
      <c r="D535" s="2">
        <f t="shared" ca="1" si="266"/>
        <v>37928</v>
      </c>
      <c r="E535" s="5">
        <v>0</v>
      </c>
      <c r="F535" s="7">
        <f t="shared" ca="1" si="237"/>
        <v>2452945.9583333335</v>
      </c>
      <c r="G535" s="7">
        <f t="shared" ca="1" si="238"/>
        <v>3.8356148756563686E-2</v>
      </c>
      <c r="H535" s="7">
        <f t="shared" ca="1" si="239"/>
        <v>221.31734339635614</v>
      </c>
      <c r="I535" s="7">
        <f t="shared" ca="1" si="240"/>
        <v>1738.3140377921345</v>
      </c>
      <c r="J535" s="7">
        <f t="shared" ca="1" si="241"/>
        <v>1.6707021436174422E-2</v>
      </c>
      <c r="K535" s="7">
        <f t="shared" ca="1" si="242"/>
        <v>-1.7020463772590231</v>
      </c>
      <c r="L535" s="7">
        <f t="shared" ca="1" si="243"/>
        <v>219.61529701909711</v>
      </c>
      <c r="M535" s="7">
        <f t="shared" ca="1" si="244"/>
        <v>1736.6119914148755</v>
      </c>
      <c r="N535" s="7">
        <f t="shared" ca="1" si="245"/>
        <v>0.99229570390308042</v>
      </c>
      <c r="O535" s="7">
        <f t="shared" ca="1" si="246"/>
        <v>219.60589993919524</v>
      </c>
      <c r="P535" s="7">
        <f t="shared" ca="1" si="247"/>
        <v>23.438792321147297</v>
      </c>
      <c r="Q535" s="7">
        <f t="shared" ca="1" si="248"/>
        <v>23.440408445983543</v>
      </c>
      <c r="R535" s="7">
        <f t="shared" ca="1" si="249"/>
        <v>-142.79568940852175</v>
      </c>
      <c r="S535" s="7">
        <f t="shared" ca="1" si="250"/>
        <v>-14.690387761549404</v>
      </c>
      <c r="T535" s="7">
        <f t="shared" ca="1" si="251"/>
        <v>4.3038748952566368E-2</v>
      </c>
      <c r="U535" s="7">
        <f t="shared" ca="1" si="252"/>
        <v>16.462529164904812</v>
      </c>
      <c r="V535" s="7">
        <f t="shared" ca="1" si="253"/>
        <v>96.396860635020317</v>
      </c>
      <c r="W535" s="23">
        <f t="shared" ca="1" si="254"/>
        <v>0.82190102141326049</v>
      </c>
      <c r="X535" s="24">
        <f t="shared" ca="1" si="255"/>
        <v>0.55413196409375964</v>
      </c>
      <c r="Y535" s="24">
        <f t="shared" ca="1" si="256"/>
        <v>1.0896700787327613</v>
      </c>
      <c r="Z535" s="7">
        <f t="shared" ca="1" si="257"/>
        <v>771.17488508016254</v>
      </c>
      <c r="AA535" s="7">
        <f t="shared" ca="1" si="258"/>
        <v>976.46252916490482</v>
      </c>
      <c r="AB535" s="7">
        <f t="shared" ca="1" si="259"/>
        <v>64.115632291226206</v>
      </c>
      <c r="AC535" s="7">
        <f t="shared" ca="1" si="260"/>
        <v>61.082264893824728</v>
      </c>
      <c r="AD535" s="7">
        <f t="shared" ca="1" si="261"/>
        <v>28.917735106175272</v>
      </c>
      <c r="AE535" s="7">
        <f t="shared" ca="1" si="262"/>
        <v>2.9099300989023982E-2</v>
      </c>
      <c r="AF535" s="7">
        <f t="shared" ca="1" si="263"/>
        <v>28.946834407164296</v>
      </c>
      <c r="AG535" s="7">
        <f ca="1">IF(AB535&gt;0,MOD(DEGREES(ACOS(((SIN(RADIANS(A535))*COS(RADIANS(AC535)))-SIN(RADIANS(S535)))/(COS(RADIANS(A535))*SIN(RADIANS(AC535)))))+180,360),MOD(540-DEGREES(ACOS(((SIN(RADIANS(A535))*COS(RADIANS(AC535)))-SIN(RADIANS(S535)))/(COS(RADIANS(#REF!))*SIN(RADIANS(AC535))))),360))</f>
        <v>263.84355940492776</v>
      </c>
    </row>
    <row r="536" spans="1:33" x14ac:dyDescent="0.2">
      <c r="A536" s="12">
        <f t="shared" ca="1" si="264"/>
        <v>6</v>
      </c>
      <c r="B536" s="12">
        <f t="shared" ca="1" si="265"/>
        <v>-94</v>
      </c>
      <c r="C536" s="3">
        <f t="shared" ca="1" si="267"/>
        <v>1</v>
      </c>
      <c r="D536" s="2">
        <f t="shared" ca="1" si="266"/>
        <v>40740</v>
      </c>
      <c r="E536" s="5">
        <v>0</v>
      </c>
      <c r="F536" s="7">
        <f t="shared" ca="1" si="237"/>
        <v>2455758.4583333335</v>
      </c>
      <c r="G536" s="7">
        <f t="shared" ca="1" si="238"/>
        <v>0.11535820214465403</v>
      </c>
      <c r="H536" s="7">
        <f t="shared" ca="1" si="239"/>
        <v>113.4505474471398</v>
      </c>
      <c r="I536" s="7">
        <f t="shared" ca="1" si="240"/>
        <v>4510.3148283240216</v>
      </c>
      <c r="J536" s="7">
        <f t="shared" ca="1" si="241"/>
        <v>1.6703783001194319E-2</v>
      </c>
      <c r="K536" s="7">
        <f t="shared" ca="1" si="242"/>
        <v>-0.33583171027493619</v>
      </c>
      <c r="L536" s="7">
        <f t="shared" ca="1" si="243"/>
        <v>113.11471573686487</v>
      </c>
      <c r="M536" s="7">
        <f t="shared" ca="1" si="244"/>
        <v>4509.9789966137469</v>
      </c>
      <c r="N536" s="7">
        <f t="shared" ca="1" si="245"/>
        <v>1.0164435933620517</v>
      </c>
      <c r="O536" s="7">
        <f t="shared" ca="1" si="246"/>
        <v>113.11375830291327</v>
      </c>
      <c r="P536" s="7">
        <f t="shared" ca="1" si="247"/>
        <v>23.437790972416209</v>
      </c>
      <c r="Q536" s="7">
        <f t="shared" ca="1" si="248"/>
        <v>23.437431218471751</v>
      </c>
      <c r="R536" s="7">
        <f t="shared" ca="1" si="249"/>
        <v>114.9479170266129</v>
      </c>
      <c r="S536" s="7">
        <f t="shared" ca="1" si="250"/>
        <v>21.458000304327442</v>
      </c>
      <c r="T536" s="7">
        <f t="shared" ca="1" si="251"/>
        <v>4.3027505778182637E-2</v>
      </c>
      <c r="U536" s="7">
        <f t="shared" ca="1" si="252"/>
        <v>-5.9886869083773249</v>
      </c>
      <c r="V536" s="7">
        <f t="shared" ca="1" si="253"/>
        <v>93.268752548804372</v>
      </c>
      <c r="W536" s="23">
        <f t="shared" ca="1" si="254"/>
        <v>0.80693658813081759</v>
      </c>
      <c r="X536" s="24">
        <f t="shared" ca="1" si="255"/>
        <v>0.54785671993969431</v>
      </c>
      <c r="Y536" s="24">
        <f t="shared" ca="1" si="256"/>
        <v>1.066016456321941</v>
      </c>
      <c r="Z536" s="7">
        <f t="shared" ca="1" si="257"/>
        <v>746.15002039043497</v>
      </c>
      <c r="AA536" s="7">
        <f t="shared" ca="1" si="258"/>
        <v>998.0113130916227</v>
      </c>
      <c r="AB536" s="7">
        <f t="shared" ca="1" si="259"/>
        <v>69.502828272905674</v>
      </c>
      <c r="AC536" s="7">
        <f t="shared" ca="1" si="260"/>
        <v>68.755823078406877</v>
      </c>
      <c r="AD536" s="7">
        <f t="shared" ca="1" si="261"/>
        <v>21.244176921593123</v>
      </c>
      <c r="AE536" s="7">
        <f t="shared" ca="1" si="262"/>
        <v>4.1185326967250767E-2</v>
      </c>
      <c r="AF536" s="7">
        <f t="shared" ca="1" si="263"/>
        <v>21.285362248560375</v>
      </c>
      <c r="AG536" s="7">
        <f ca="1">IF(AB536&gt;0,MOD(DEGREES(ACOS(((SIN(RADIANS(A536))*COS(RADIANS(AC536)))-SIN(RADIANS(S536)))/(COS(RADIANS(A536))*SIN(RADIANS(AC536)))))+180,360),MOD(540-DEGREES(ACOS(((SIN(RADIANS(A536))*COS(RADIANS(AC536)))-SIN(RADIANS(S536)))/(COS(RADIANS(#REF!))*SIN(RADIANS(AC536))))),360))</f>
        <v>290.71945066991435</v>
      </c>
    </row>
    <row r="537" spans="1:33" x14ac:dyDescent="0.2">
      <c r="A537" s="12">
        <f t="shared" ca="1" si="264"/>
        <v>-41</v>
      </c>
      <c r="B537" s="12">
        <f t="shared" ca="1" si="265"/>
        <v>72</v>
      </c>
      <c r="C537" s="3">
        <f t="shared" ca="1" si="267"/>
        <v>13</v>
      </c>
      <c r="D537" s="2">
        <f t="shared" ca="1" si="266"/>
        <v>39920</v>
      </c>
      <c r="E537" s="5">
        <v>0</v>
      </c>
      <c r="F537" s="7">
        <f t="shared" ca="1" si="237"/>
        <v>2454937.9583333335</v>
      </c>
      <c r="G537" s="7">
        <f t="shared" ca="1" si="238"/>
        <v>9.2894136436235147E-2</v>
      </c>
      <c r="H537" s="7">
        <f t="shared" ca="1" si="239"/>
        <v>24.726887013927808</v>
      </c>
      <c r="I537" s="7">
        <f t="shared" ca="1" si="240"/>
        <v>3701.6297978878238</v>
      </c>
      <c r="J537" s="7">
        <f t="shared" ca="1" si="241"/>
        <v>1.6704727915851713E-2</v>
      </c>
      <c r="K537" s="7">
        <f t="shared" ca="1" si="242"/>
        <v>1.866729316426583</v>
      </c>
      <c r="L537" s="7">
        <f t="shared" ca="1" si="243"/>
        <v>26.59361633035439</v>
      </c>
      <c r="M537" s="7">
        <f t="shared" ca="1" si="244"/>
        <v>3703.4965272042505</v>
      </c>
      <c r="N537" s="7">
        <f t="shared" ca="1" si="245"/>
        <v>1.0036347973609556</v>
      </c>
      <c r="O537" s="7">
        <f t="shared" ca="1" si="246"/>
        <v>26.591824085365435</v>
      </c>
      <c r="P537" s="7">
        <f t="shared" ca="1" si="247"/>
        <v>23.438083099267988</v>
      </c>
      <c r="Q537" s="7">
        <f t="shared" ca="1" si="248"/>
        <v>23.439564970139454</v>
      </c>
      <c r="R537" s="7">
        <f t="shared" ca="1" si="249"/>
        <v>24.668188084675108</v>
      </c>
      <c r="S537" s="7">
        <f t="shared" ca="1" si="250"/>
        <v>10.256754098942007</v>
      </c>
      <c r="T537" s="7">
        <f t="shared" ca="1" si="251"/>
        <v>4.3035563496791163E-2</v>
      </c>
      <c r="U537" s="7">
        <f t="shared" ca="1" si="252"/>
        <v>0.23655771449763802</v>
      </c>
      <c r="V537" s="7">
        <f t="shared" ca="1" si="253"/>
        <v>82.083921530394221</v>
      </c>
      <c r="W537" s="23">
        <f t="shared" ca="1" si="254"/>
        <v>0.84150239047604336</v>
      </c>
      <c r="X537" s="24">
        <f t="shared" ca="1" si="255"/>
        <v>0.61349149733605945</v>
      </c>
      <c r="Y537" s="24">
        <f t="shared" ca="1" si="256"/>
        <v>1.0695132836160273</v>
      </c>
      <c r="Z537" s="7">
        <f t="shared" ca="1" si="257"/>
        <v>656.67137224315377</v>
      </c>
      <c r="AA537" s="7">
        <f t="shared" ca="1" si="258"/>
        <v>948.23655771449762</v>
      </c>
      <c r="AB537" s="7">
        <f t="shared" ca="1" si="259"/>
        <v>57.059139428624405</v>
      </c>
      <c r="AC537" s="7">
        <f t="shared" ca="1" si="260"/>
        <v>73.32066591623321</v>
      </c>
      <c r="AD537" s="7">
        <f t="shared" ca="1" si="261"/>
        <v>16.67933408376679</v>
      </c>
      <c r="AE537" s="7">
        <f t="shared" ca="1" si="262"/>
        <v>5.3151291015965288E-2</v>
      </c>
      <c r="AF537" s="7">
        <f t="shared" ca="1" si="263"/>
        <v>16.732485374782755</v>
      </c>
      <c r="AG537" s="7">
        <f ca="1">IF(AB537&gt;0,MOD(DEGREES(ACOS(((SIN(RADIANS(A537))*COS(RADIANS(AC537)))-SIN(RADIANS(S537)))/(COS(RADIANS(A537))*SIN(RADIANS(AC537)))))+180,360),MOD(540-DEGREES(ACOS(((SIN(RADIANS(A537))*COS(RADIANS(AC537)))-SIN(RADIANS(S537)))/(COS(RADIANS(#REF!))*SIN(RADIANS(AC537))))),360))</f>
        <v>300.44762667627464</v>
      </c>
    </row>
    <row r="538" spans="1:33" x14ac:dyDescent="0.2">
      <c r="A538" s="12">
        <f t="shared" ca="1" si="264"/>
        <v>-84</v>
      </c>
      <c r="B538" s="12">
        <f t="shared" ca="1" si="265"/>
        <v>67</v>
      </c>
      <c r="C538" s="3">
        <f t="shared" ca="1" si="267"/>
        <v>-5</v>
      </c>
      <c r="D538" s="2">
        <f t="shared" ca="1" si="266"/>
        <v>40339</v>
      </c>
      <c r="E538" s="5">
        <v>0</v>
      </c>
      <c r="F538" s="7">
        <f t="shared" ca="1" si="237"/>
        <v>2455357.7083333335</v>
      </c>
      <c r="G538" s="7">
        <f t="shared" ca="1" si="238"/>
        <v>0.10438626511522214</v>
      </c>
      <c r="H538" s="7">
        <f t="shared" ca="1" si="239"/>
        <v>78.452367130286802</v>
      </c>
      <c r="I538" s="7">
        <f t="shared" ca="1" si="240"/>
        <v>4115.3355157933638</v>
      </c>
      <c r="J538" s="7">
        <f t="shared" ca="1" si="241"/>
        <v>1.6704244533987771E-2</v>
      </c>
      <c r="K538" s="7">
        <f t="shared" ca="1" si="242"/>
        <v>0.78388269100215857</v>
      </c>
      <c r="L538" s="7">
        <f t="shared" ca="1" si="243"/>
        <v>79.236249821288965</v>
      </c>
      <c r="M538" s="7">
        <f t="shared" ca="1" si="244"/>
        <v>4116.1193984843658</v>
      </c>
      <c r="N538" s="7">
        <f t="shared" ca="1" si="245"/>
        <v>1.0152288059848376</v>
      </c>
      <c r="O538" s="7">
        <f t="shared" ca="1" si="246"/>
        <v>79.235214616448957</v>
      </c>
      <c r="P538" s="7">
        <f t="shared" ca="1" si="247"/>
        <v>23.437933653508857</v>
      </c>
      <c r="Q538" s="7">
        <f t="shared" ca="1" si="248"/>
        <v>23.438515741802494</v>
      </c>
      <c r="R538" s="7">
        <f t="shared" ca="1" si="249"/>
        <v>78.292767538632802</v>
      </c>
      <c r="S538" s="7">
        <f t="shared" ca="1" si="250"/>
        <v>23.002106328136318</v>
      </c>
      <c r="T538" s="7">
        <f t="shared" ca="1" si="251"/>
        <v>4.3031601177941275E-2</v>
      </c>
      <c r="U538" s="7">
        <f t="shared" ca="1" si="252"/>
        <v>0.63418036499952635</v>
      </c>
      <c r="V538" s="7" t="e">
        <f t="shared" ca="1" si="253"/>
        <v>#NUM!</v>
      </c>
      <c r="W538" s="23">
        <f t="shared" ca="1" si="254"/>
        <v>0.10511515252430589</v>
      </c>
      <c r="X538" s="24" t="e">
        <f t="shared" ca="1" si="255"/>
        <v>#NUM!</v>
      </c>
      <c r="Y538" s="24" t="e">
        <f t="shared" ca="1" si="256"/>
        <v>#NUM!</v>
      </c>
      <c r="Z538" s="7" t="e">
        <f t="shared" ca="1" si="257"/>
        <v>#NUM!</v>
      </c>
      <c r="AA538" s="7">
        <f t="shared" ca="1" si="258"/>
        <v>568.63418036499957</v>
      </c>
      <c r="AB538" s="7">
        <f t="shared" ca="1" si="259"/>
        <v>-37.841454908750109</v>
      </c>
      <c r="AC538" s="7">
        <f t="shared" ca="1" si="260"/>
        <v>108.21841944269968</v>
      </c>
      <c r="AD538" s="7">
        <f t="shared" ca="1" si="261"/>
        <v>-18.218419442699684</v>
      </c>
      <c r="AE538" s="7">
        <f t="shared" ca="1" si="262"/>
        <v>1.7530558612980234E-2</v>
      </c>
      <c r="AF538" s="7">
        <f t="shared" ca="1" si="263"/>
        <v>-18.200888884086705</v>
      </c>
      <c r="AG538" s="7" t="e">
        <f ca="1">IF(AB538&gt;0,MOD(DEGREES(ACOS(((SIN(RADIANS(A538))*COS(RADIANS(AC538)))-SIN(RADIANS(S538)))/(COS(RADIANS(A538))*SIN(RADIANS(AC538)))))+180,360),MOD(540-DEGREES(ACOS(((SIN(RADIANS(A538))*COS(RADIANS(AC538)))-SIN(RADIANS(S538)))/(COS(RADIANS(#REF!))*SIN(RADIANS(AC538))))),360))</f>
        <v>#REF!</v>
      </c>
    </row>
    <row r="539" spans="1:33" x14ac:dyDescent="0.2">
      <c r="A539" s="12">
        <f t="shared" ca="1" si="264"/>
        <v>-88</v>
      </c>
      <c r="B539" s="12">
        <f t="shared" ca="1" si="265"/>
        <v>63</v>
      </c>
      <c r="C539" s="3">
        <f t="shared" ca="1" si="267"/>
        <v>-9</v>
      </c>
      <c r="D539" s="2">
        <f t="shared" ca="1" si="266"/>
        <v>37796</v>
      </c>
      <c r="E539" s="5">
        <v>0</v>
      </c>
      <c r="F539" s="7">
        <f t="shared" ca="1" si="237"/>
        <v>2452814.875</v>
      </c>
      <c r="G539" s="7">
        <f t="shared" ca="1" si="238"/>
        <v>3.4767282683093773E-2</v>
      </c>
      <c r="H539" s="7">
        <f t="shared" ca="1" si="239"/>
        <v>92.115401855100572</v>
      </c>
      <c r="I539" s="7">
        <f t="shared" ca="1" si="240"/>
        <v>1609.1182675695518</v>
      </c>
      <c r="J539" s="7">
        <f t="shared" ca="1" si="241"/>
        <v>1.6707172334587458E-2</v>
      </c>
      <c r="K539" s="7">
        <f t="shared" ca="1" si="242"/>
        <v>0.35415573759786756</v>
      </c>
      <c r="L539" s="7">
        <f t="shared" ca="1" si="243"/>
        <v>92.469557592698436</v>
      </c>
      <c r="M539" s="7">
        <f t="shared" ca="1" si="244"/>
        <v>1609.4724233071497</v>
      </c>
      <c r="N539" s="7">
        <f t="shared" ca="1" si="245"/>
        <v>1.0164175029467823</v>
      </c>
      <c r="O539" s="7">
        <f t="shared" ca="1" si="246"/>
        <v>92.459822996234706</v>
      </c>
      <c r="P539" s="7">
        <f t="shared" ca="1" si="247"/>
        <v>23.438838991395613</v>
      </c>
      <c r="Q539" s="7">
        <f t="shared" ca="1" si="248"/>
        <v>23.440203330582005</v>
      </c>
      <c r="R539" s="7">
        <f t="shared" ca="1" si="249"/>
        <v>92.680767441654424</v>
      </c>
      <c r="S539" s="7">
        <f t="shared" ca="1" si="250"/>
        <v>23.417315112401713</v>
      </c>
      <c r="T539" s="7">
        <f t="shared" ca="1" si="251"/>
        <v>4.3037974305668879E-2</v>
      </c>
      <c r="U539" s="7">
        <f t="shared" ca="1" si="252"/>
        <v>-2.2990592228780509</v>
      </c>
      <c r="V539" s="7" t="e">
        <f t="shared" ca="1" si="253"/>
        <v>#NUM!</v>
      </c>
      <c r="W539" s="23">
        <f t="shared" ca="1" si="254"/>
        <v>-4.8403431095223583E-2</v>
      </c>
      <c r="X539" s="24" t="e">
        <f t="shared" ca="1" si="255"/>
        <v>#NUM!</v>
      </c>
      <c r="Y539" s="24" t="e">
        <f t="shared" ca="1" si="256"/>
        <v>#NUM!</v>
      </c>
      <c r="Z539" s="7" t="e">
        <f t="shared" ca="1" si="257"/>
        <v>#NUM!</v>
      </c>
      <c r="AA539" s="7">
        <f t="shared" ca="1" si="258"/>
        <v>789.70094077712201</v>
      </c>
      <c r="AB539" s="7">
        <f t="shared" ca="1" si="259"/>
        <v>17.425235194280503</v>
      </c>
      <c r="AC539" s="7">
        <f t="shared" ca="1" si="260"/>
        <v>111.50779540632648</v>
      </c>
      <c r="AD539" s="7">
        <f t="shared" ca="1" si="261"/>
        <v>-21.50779540632648</v>
      </c>
      <c r="AE539" s="7">
        <f t="shared" ca="1" si="262"/>
        <v>1.4642155960543817E-2</v>
      </c>
      <c r="AF539" s="7">
        <f t="shared" ca="1" si="263"/>
        <v>-21.493153250365935</v>
      </c>
      <c r="AG539" s="7">
        <f ca="1">IF(AB539&gt;0,MOD(DEGREES(ACOS(((SIN(RADIANS(A539))*COS(RADIANS(AC539)))-SIN(RADIANS(S539)))/(COS(RADIANS(A539))*SIN(RADIANS(AC539)))))+180,360),MOD(540-DEGREES(ACOS(((SIN(RADIANS(A539))*COS(RADIANS(AC539)))-SIN(RADIANS(S539)))/(COS(RADIANS(#REF!))*SIN(RADIANS(AC539))))),360))</f>
        <v>342.8207192392789</v>
      </c>
    </row>
    <row r="540" spans="1:33" x14ac:dyDescent="0.2">
      <c r="A540" s="12">
        <f t="shared" ca="1" si="264"/>
        <v>-56</v>
      </c>
      <c r="B540" s="12">
        <f t="shared" ca="1" si="265"/>
        <v>50</v>
      </c>
      <c r="C540" s="3">
        <f t="shared" ca="1" si="267"/>
        <v>-1</v>
      </c>
      <c r="D540" s="2">
        <f t="shared" ca="1" si="266"/>
        <v>42406</v>
      </c>
      <c r="E540" s="5">
        <v>0</v>
      </c>
      <c r="F540" s="7">
        <f t="shared" ca="1" si="237"/>
        <v>2457424.5416666665</v>
      </c>
      <c r="G540" s="7">
        <f t="shared" ca="1" si="238"/>
        <v>0.16097307780058895</v>
      </c>
      <c r="H540" s="7">
        <f t="shared" ca="1" si="239"/>
        <v>315.62119058230383</v>
      </c>
      <c r="I540" s="7">
        <f t="shared" ca="1" si="240"/>
        <v>6152.4070290967593</v>
      </c>
      <c r="J540" s="7">
        <f t="shared" ca="1" si="241"/>
        <v>1.6701863891636061E-2</v>
      </c>
      <c r="K540" s="7">
        <f t="shared" ca="1" si="242"/>
        <v>1.0440418974143364</v>
      </c>
      <c r="L540" s="7">
        <f t="shared" ca="1" si="243"/>
        <v>316.66523247971816</v>
      </c>
      <c r="M540" s="7">
        <f t="shared" ca="1" si="244"/>
        <v>6153.4510709941733</v>
      </c>
      <c r="N540" s="7">
        <f t="shared" ca="1" si="245"/>
        <v>0.98598209471991594</v>
      </c>
      <c r="O540" s="7">
        <f t="shared" ca="1" si="246"/>
        <v>316.65901763254828</v>
      </c>
      <c r="P540" s="7">
        <f t="shared" ca="1" si="247"/>
        <v>23.43719778823246</v>
      </c>
      <c r="Q540" s="7">
        <f t="shared" ca="1" si="248"/>
        <v>23.434653266945091</v>
      </c>
      <c r="R540" s="7">
        <f t="shared" ca="1" si="249"/>
        <v>-40.888031285507864</v>
      </c>
      <c r="S540" s="7">
        <f t="shared" ca="1" si="250"/>
        <v>-15.840414670327171</v>
      </c>
      <c r="T540" s="7">
        <f t="shared" ca="1" si="251"/>
        <v>4.3017016581620354E-2</v>
      </c>
      <c r="U540" s="7">
        <f t="shared" ca="1" si="252"/>
        <v>-14.014779327199561</v>
      </c>
      <c r="V540" s="7">
        <f t="shared" ca="1" si="253"/>
        <v>116.59472400789743</v>
      </c>
      <c r="W540" s="23">
        <f t="shared" ca="1" si="254"/>
        <v>0.32917693008833304</v>
      </c>
      <c r="X540" s="24">
        <f t="shared" ca="1" si="255"/>
        <v>5.3026967330624397E-3</v>
      </c>
      <c r="Y540" s="24">
        <f t="shared" ca="1" si="256"/>
        <v>0.65305116344360359</v>
      </c>
      <c r="Z540" s="7">
        <f t="shared" ca="1" si="257"/>
        <v>932.75779206317941</v>
      </c>
      <c r="AA540" s="7">
        <f t="shared" ca="1" si="258"/>
        <v>245.98522067280044</v>
      </c>
      <c r="AB540" s="7">
        <f t="shared" ca="1" si="259"/>
        <v>-118.50369483179989</v>
      </c>
      <c r="AC540" s="7">
        <f t="shared" ca="1" si="260"/>
        <v>91.743702334456245</v>
      </c>
      <c r="AD540" s="7">
        <f t="shared" ca="1" si="261"/>
        <v>-1.7437023344562448</v>
      </c>
      <c r="AE540" s="7">
        <f t="shared" ca="1" si="262"/>
        <v>0.18953612093525143</v>
      </c>
      <c r="AF540" s="7">
        <f t="shared" ca="1" si="263"/>
        <v>-1.5541662135209933</v>
      </c>
      <c r="AG540" s="7" t="e">
        <f ca="1">IF(AB540&gt;0,MOD(DEGREES(ACOS(((SIN(RADIANS(A540))*COS(RADIANS(AC540)))-SIN(RADIANS(S540)))/(COS(RADIANS(A540))*SIN(RADIANS(AC540)))))+180,360),MOD(540-DEGREES(ACOS(((SIN(RADIANS(A540))*COS(RADIANS(AC540)))-SIN(RADIANS(S540)))/(COS(RADIANS(#REF!))*SIN(RADIANS(AC540))))),360))</f>
        <v>#REF!</v>
      </c>
    </row>
    <row r="541" spans="1:33" x14ac:dyDescent="0.2">
      <c r="A541" s="12">
        <f t="shared" ca="1" si="264"/>
        <v>-63</v>
      </c>
      <c r="B541" s="12">
        <f t="shared" ca="1" si="265"/>
        <v>92</v>
      </c>
      <c r="C541" s="3">
        <f t="shared" ca="1" si="267"/>
        <v>7</v>
      </c>
      <c r="D541" s="2">
        <f t="shared" ca="1" si="266"/>
        <v>42170</v>
      </c>
      <c r="E541" s="5">
        <v>0</v>
      </c>
      <c r="F541" s="7">
        <f t="shared" ca="1" si="237"/>
        <v>2457188.2083333335</v>
      </c>
      <c r="G541" s="7">
        <f t="shared" ca="1" si="238"/>
        <v>0.15450262377367524</v>
      </c>
      <c r="H541" s="7">
        <f t="shared" ca="1" si="239"/>
        <v>82.67986384487358</v>
      </c>
      <c r="I541" s="7">
        <f t="shared" ca="1" si="240"/>
        <v>5919.4768294965033</v>
      </c>
      <c r="J541" s="7">
        <f t="shared" ca="1" si="241"/>
        <v>1.6702136148741029E-2</v>
      </c>
      <c r="K541" s="7">
        <f t="shared" ca="1" si="242"/>
        <v>0.65810750059125955</v>
      </c>
      <c r="L541" s="7">
        <f t="shared" ca="1" si="243"/>
        <v>83.337971345464837</v>
      </c>
      <c r="M541" s="7">
        <f t="shared" ca="1" si="244"/>
        <v>5920.1349369970949</v>
      </c>
      <c r="N541" s="7">
        <f t="shared" ca="1" si="245"/>
        <v>1.0156765926875784</v>
      </c>
      <c r="O541" s="7">
        <f t="shared" ca="1" si="246"/>
        <v>83.332798487508526</v>
      </c>
      <c r="P541" s="7">
        <f t="shared" ca="1" si="247"/>
        <v>23.437281931186309</v>
      </c>
      <c r="Q541" s="7">
        <f t="shared" ca="1" si="248"/>
        <v>23.434736957426203</v>
      </c>
      <c r="R541" s="7">
        <f t="shared" ca="1" si="249"/>
        <v>82.739540034626046</v>
      </c>
      <c r="S541" s="7">
        <f t="shared" ca="1" si="250"/>
        <v>23.266888614723772</v>
      </c>
      <c r="T541" s="7">
        <f t="shared" ca="1" si="251"/>
        <v>4.3017332566158958E-2</v>
      </c>
      <c r="U541" s="7">
        <f t="shared" ca="1" si="252"/>
        <v>-0.25939052010524205</v>
      </c>
      <c r="V541" s="7">
        <f t="shared" ca="1" si="253"/>
        <v>35.99856563759473</v>
      </c>
      <c r="W541" s="23">
        <f t="shared" ca="1" si="254"/>
        <v>0.53629124341673973</v>
      </c>
      <c r="X541" s="24">
        <f t="shared" ca="1" si="255"/>
        <v>0.43629522775675433</v>
      </c>
      <c r="Y541" s="24">
        <f t="shared" ca="1" si="256"/>
        <v>0.63628725907672512</v>
      </c>
      <c r="Z541" s="7">
        <f t="shared" ca="1" si="257"/>
        <v>287.98852510075784</v>
      </c>
      <c r="AA541" s="7">
        <f t="shared" ca="1" si="258"/>
        <v>1387.7406094798948</v>
      </c>
      <c r="AB541" s="7">
        <f t="shared" ca="1" si="259"/>
        <v>166.93515236997371</v>
      </c>
      <c r="AC541" s="7">
        <f t="shared" ca="1" si="260"/>
        <v>139.30878983206111</v>
      </c>
      <c r="AD541" s="7">
        <f t="shared" ca="1" si="261"/>
        <v>-49.308789832061109</v>
      </c>
      <c r="AE541" s="7">
        <f t="shared" ca="1" si="262"/>
        <v>4.9614430873364673E-3</v>
      </c>
      <c r="AF541" s="7">
        <f t="shared" ca="1" si="263"/>
        <v>-49.30382838897377</v>
      </c>
      <c r="AG541" s="7">
        <f ca="1">IF(AB541&gt;0,MOD(DEGREES(ACOS(((SIN(RADIANS(A541))*COS(RADIANS(AC541)))-SIN(RADIANS(S541)))/(COS(RADIANS(A541))*SIN(RADIANS(AC541)))))+180,360),MOD(540-DEGREES(ACOS(((SIN(RADIANS(A541))*COS(RADIANS(AC541)))-SIN(RADIANS(S541)))/(COS(RADIANS(#REF!))*SIN(RADIANS(AC541))))),360))</f>
        <v>198.57349180275421</v>
      </c>
    </row>
    <row r="542" spans="1:33" x14ac:dyDescent="0.2">
      <c r="A542" s="12">
        <f t="shared" ca="1" si="264"/>
        <v>-4</v>
      </c>
      <c r="B542" s="12">
        <f t="shared" ca="1" si="265"/>
        <v>-95</v>
      </c>
      <c r="C542" s="3">
        <f t="shared" ca="1" si="267"/>
        <v>8</v>
      </c>
      <c r="D542" s="2">
        <f t="shared" ca="1" si="266"/>
        <v>39778</v>
      </c>
      <c r="E542" s="5">
        <v>0</v>
      </c>
      <c r="F542" s="7">
        <f t="shared" ca="1" si="237"/>
        <v>2454796.1666666665</v>
      </c>
      <c r="G542" s="7">
        <f t="shared" ca="1" si="238"/>
        <v>8.9012092174305585E-2</v>
      </c>
      <c r="H542" s="7">
        <f t="shared" ca="1" si="239"/>
        <v>244.97030485621963</v>
      </c>
      <c r="I542" s="7">
        <f t="shared" ca="1" si="240"/>
        <v>3561.8798913831538</v>
      </c>
      <c r="J542" s="7">
        <f t="shared" ca="1" si="241"/>
        <v>1.6704891194817842E-2</v>
      </c>
      <c r="K542" s="7">
        <f t="shared" ca="1" si="242"/>
        <v>-1.2013158443895173</v>
      </c>
      <c r="L542" s="7">
        <f t="shared" ca="1" si="243"/>
        <v>243.76898901183012</v>
      </c>
      <c r="M542" s="7">
        <f t="shared" ca="1" si="244"/>
        <v>3560.6785755387641</v>
      </c>
      <c r="N542" s="7">
        <f t="shared" ca="1" si="245"/>
        <v>0.98696742452636965</v>
      </c>
      <c r="O542" s="7">
        <f t="shared" ca="1" si="246"/>
        <v>243.76680178717243</v>
      </c>
      <c r="P542" s="7">
        <f t="shared" ca="1" si="247"/>
        <v>23.438133582085786</v>
      </c>
      <c r="Q542" s="7">
        <f t="shared" ca="1" si="248"/>
        <v>23.439875523950427</v>
      </c>
      <c r="R542" s="7">
        <f t="shared" ca="1" si="249"/>
        <v>-118.24041413342903</v>
      </c>
      <c r="S542" s="7">
        <f t="shared" ca="1" si="250"/>
        <v>-20.904750756894359</v>
      </c>
      <c r="T542" s="7">
        <f t="shared" ca="1" si="251"/>
        <v>4.3036736313911667E-2</v>
      </c>
      <c r="U542" s="7">
        <f t="shared" ca="1" si="252"/>
        <v>12.836802999504874</v>
      </c>
      <c r="V542" s="7">
        <f t="shared" ca="1" si="253"/>
        <v>92.424884271936904</v>
      </c>
      <c r="W542" s="23">
        <f t="shared" ca="1" si="254"/>
        <v>1.0883077756947883</v>
      </c>
      <c r="X542" s="24">
        <f t="shared" ca="1" si="255"/>
        <v>0.83157198605051907</v>
      </c>
      <c r="Y542" s="24">
        <f t="shared" ca="1" si="256"/>
        <v>1.3450435653390576</v>
      </c>
      <c r="Z542" s="7">
        <f t="shared" ca="1" si="257"/>
        <v>739.39907417549523</v>
      </c>
      <c r="AA542" s="7">
        <f t="shared" ca="1" si="258"/>
        <v>592.83680299950493</v>
      </c>
      <c r="AB542" s="7">
        <f t="shared" ca="1" si="259"/>
        <v>-31.790799250123769</v>
      </c>
      <c r="AC542" s="7">
        <f t="shared" ca="1" si="260"/>
        <v>35.21604616159113</v>
      </c>
      <c r="AD542" s="7">
        <f t="shared" ca="1" si="261"/>
        <v>54.78395383840887</v>
      </c>
      <c r="AE542" s="7">
        <f t="shared" ca="1" si="262"/>
        <v>1.138467044217503E-2</v>
      </c>
      <c r="AF542" s="7">
        <f t="shared" ca="1" si="263"/>
        <v>54.795338508851046</v>
      </c>
      <c r="AG542" s="7" t="e">
        <f ca="1">IF(AB542&gt;0,MOD(DEGREES(ACOS(((SIN(RADIANS(A542))*COS(RADIANS(AC542)))-SIN(RADIANS(S542)))/(COS(RADIANS(A542))*SIN(RADIANS(AC542)))))+180,360),MOD(540-DEGREES(ACOS(((SIN(RADIANS(A542))*COS(RADIANS(AC542)))-SIN(RADIANS(S542)))/(COS(RADIANS(#REF!))*SIN(RADIANS(AC542))))),360))</f>
        <v>#REF!</v>
      </c>
    </row>
    <row r="543" spans="1:33" x14ac:dyDescent="0.2">
      <c r="A543" s="12">
        <f t="shared" ca="1" si="264"/>
        <v>-31</v>
      </c>
      <c r="B543" s="12">
        <f t="shared" ca="1" si="265"/>
        <v>139</v>
      </c>
      <c r="C543" s="3">
        <f t="shared" ca="1" si="267"/>
        <v>-7</v>
      </c>
      <c r="D543" s="2">
        <f t="shared" ca="1" si="266"/>
        <v>38269</v>
      </c>
      <c r="E543" s="5">
        <v>0</v>
      </c>
      <c r="F543" s="7">
        <f t="shared" ca="1" si="237"/>
        <v>2453287.7916666665</v>
      </c>
      <c r="G543" s="7">
        <f t="shared" ca="1" si="238"/>
        <v>4.7715035363901752E-2</v>
      </c>
      <c r="H543" s="7">
        <f t="shared" ca="1" si="239"/>
        <v>198.24446625644032</v>
      </c>
      <c r="I543" s="7">
        <f t="shared" ca="1" si="240"/>
        <v>2075.225067304295</v>
      </c>
      <c r="J543" s="7">
        <f t="shared" ca="1" si="241"/>
        <v>1.6706627914597399E-2</v>
      </c>
      <c r="K543" s="7">
        <f t="shared" ca="1" si="242"/>
        <v>-1.9097644391418329</v>
      </c>
      <c r="L543" s="7">
        <f t="shared" ca="1" si="243"/>
        <v>196.33470181729848</v>
      </c>
      <c r="M543" s="7">
        <f t="shared" ca="1" si="244"/>
        <v>2073.3153028651532</v>
      </c>
      <c r="N543" s="7">
        <f t="shared" ca="1" si="245"/>
        <v>0.99875695183488933</v>
      </c>
      <c r="O543" s="7">
        <f t="shared" ca="1" si="246"/>
        <v>196.32642577462806</v>
      </c>
      <c r="P543" s="7">
        <f t="shared" ca="1" si="247"/>
        <v>23.438670616520312</v>
      </c>
      <c r="Q543" s="7">
        <f t="shared" ca="1" si="248"/>
        <v>23.440823612764497</v>
      </c>
      <c r="R543" s="7">
        <f t="shared" ca="1" si="249"/>
        <v>-164.95736928690476</v>
      </c>
      <c r="S543" s="7">
        <f t="shared" ca="1" si="250"/>
        <v>-6.4205744536191611</v>
      </c>
      <c r="T543" s="7">
        <f t="shared" ca="1" si="251"/>
        <v>4.3040316910866169E-2</v>
      </c>
      <c r="U543" s="7">
        <f t="shared" ca="1" si="252"/>
        <v>12.775563394102285</v>
      </c>
      <c r="V543" s="7">
        <f t="shared" ca="1" si="253"/>
        <v>94.857823202760343</v>
      </c>
      <c r="W543" s="23">
        <f t="shared" ca="1" si="254"/>
        <v>-0.1866496968014599</v>
      </c>
      <c r="X543" s="24">
        <f t="shared" ca="1" si="255"/>
        <v>-0.45014365014246083</v>
      </c>
      <c r="Y543" s="24">
        <f t="shared" ca="1" si="256"/>
        <v>7.684425653954105E-2</v>
      </c>
      <c r="Z543" s="7">
        <f t="shared" ca="1" si="257"/>
        <v>758.86258562208275</v>
      </c>
      <c r="AA543" s="7">
        <f t="shared" ca="1" si="258"/>
        <v>988.77556339410228</v>
      </c>
      <c r="AB543" s="7">
        <f t="shared" ca="1" si="259"/>
        <v>67.193890848525569</v>
      </c>
      <c r="AC543" s="7">
        <f t="shared" ca="1" si="260"/>
        <v>67.184774366034461</v>
      </c>
      <c r="AD543" s="7">
        <f t="shared" ca="1" si="261"/>
        <v>22.815225633965539</v>
      </c>
      <c r="AE543" s="7">
        <f t="shared" ca="1" si="262"/>
        <v>3.8104980374901842E-2</v>
      </c>
      <c r="AF543" s="7">
        <f t="shared" ca="1" si="263"/>
        <v>22.853330614340443</v>
      </c>
      <c r="AG543" s="7">
        <f ca="1">IF(AB543&gt;0,MOD(DEGREES(ACOS(((SIN(RADIANS(A543))*COS(RADIANS(AC543)))-SIN(RADIANS(S543)))/(COS(RADIANS(A543))*SIN(RADIANS(AC543)))))+180,360),MOD(540-DEGREES(ACOS(((SIN(RADIANS(A543))*COS(RADIANS(AC543)))-SIN(RADIANS(S543)))/(COS(RADIANS(#REF!))*SIN(RADIANS(AC543))))),360))</f>
        <v>276.38641046805049</v>
      </c>
    </row>
    <row r="544" spans="1:33" x14ac:dyDescent="0.2">
      <c r="A544" s="12">
        <f t="shared" ca="1" si="264"/>
        <v>-68</v>
      </c>
      <c r="B544" s="12">
        <f t="shared" ca="1" si="265"/>
        <v>83</v>
      </c>
      <c r="C544" s="3">
        <f t="shared" ca="1" si="267"/>
        <v>7</v>
      </c>
      <c r="D544" s="2">
        <f t="shared" ca="1" si="266"/>
        <v>36683</v>
      </c>
      <c r="E544" s="5">
        <v>0</v>
      </c>
      <c r="F544" s="7">
        <f t="shared" ca="1" si="237"/>
        <v>2451701.2083333335</v>
      </c>
      <c r="G544" s="7">
        <f t="shared" ca="1" si="238"/>
        <v>4.276751083736853E-3</v>
      </c>
      <c r="H544" s="7">
        <f t="shared" ca="1" si="239"/>
        <v>74.43279139135916</v>
      </c>
      <c r="I544" s="7">
        <f t="shared" ca="1" si="240"/>
        <v>511.48808733844373</v>
      </c>
      <c r="J544" s="7">
        <f t="shared" ca="1" si="241"/>
        <v>1.6708454215897273E-2</v>
      </c>
      <c r="K544" s="7">
        <f t="shared" ca="1" si="242"/>
        <v>0.89742551639812795</v>
      </c>
      <c r="L544" s="7">
        <f t="shared" ca="1" si="243"/>
        <v>75.33021690775729</v>
      </c>
      <c r="M544" s="7">
        <f t="shared" ca="1" si="244"/>
        <v>512.38551285484186</v>
      </c>
      <c r="N544" s="7">
        <f t="shared" ca="1" si="245"/>
        <v>1.0147452853686107</v>
      </c>
      <c r="O544" s="7">
        <f t="shared" ca="1" si="246"/>
        <v>75.320259151352445</v>
      </c>
      <c r="P544" s="7">
        <f t="shared" ca="1" si="247"/>
        <v>23.439235495524269</v>
      </c>
      <c r="Q544" s="7">
        <f t="shared" ca="1" si="248"/>
        <v>23.438082518144743</v>
      </c>
      <c r="R544" s="7">
        <f t="shared" ca="1" si="249"/>
        <v>74.064588758341216</v>
      </c>
      <c r="S544" s="7">
        <f t="shared" ca="1" si="250"/>
        <v>22.629708203015046</v>
      </c>
      <c r="T544" s="7">
        <f t="shared" ca="1" si="251"/>
        <v>4.3029965204368963E-2</v>
      </c>
      <c r="U544" s="7">
        <f t="shared" ca="1" si="252"/>
        <v>1.428827313173457</v>
      </c>
      <c r="V544" s="7">
        <f t="shared" ca="1" si="253"/>
        <v>8.2148450995060021</v>
      </c>
      <c r="W544" s="23">
        <f t="shared" ca="1" si="254"/>
        <v>0.56011886992140736</v>
      </c>
      <c r="X544" s="24">
        <f t="shared" ca="1" si="255"/>
        <v>0.53729985575611294</v>
      </c>
      <c r="Y544" s="24">
        <f t="shared" ca="1" si="256"/>
        <v>0.58293788408670177</v>
      </c>
      <c r="Z544" s="7">
        <f t="shared" ca="1" si="257"/>
        <v>65.718760796048016</v>
      </c>
      <c r="AA544" s="7">
        <f t="shared" ca="1" si="258"/>
        <v>1353.4288273131733</v>
      </c>
      <c r="AB544" s="7">
        <f t="shared" ca="1" si="259"/>
        <v>158.35720682829333</v>
      </c>
      <c r="AC544" s="7">
        <f t="shared" ca="1" si="260"/>
        <v>132.69894146280438</v>
      </c>
      <c r="AD544" s="7">
        <f t="shared" ca="1" si="261"/>
        <v>-42.698941462804385</v>
      </c>
      <c r="AE544" s="7">
        <f t="shared" ca="1" si="262"/>
        <v>6.2531209042074529E-3</v>
      </c>
      <c r="AF544" s="7">
        <f t="shared" ca="1" si="263"/>
        <v>-42.69268834190018</v>
      </c>
      <c r="AG544" s="7">
        <f ca="1">IF(AB544&gt;0,MOD(DEGREES(ACOS(((SIN(RADIANS(A544))*COS(RADIANS(AC544)))-SIN(RADIANS(S544)))/(COS(RADIANS(A544))*SIN(RADIANS(AC544)))))+180,360),MOD(540-DEGREES(ACOS(((SIN(RADIANS(A544))*COS(RADIANS(AC544)))-SIN(RADIANS(S544)))/(COS(RADIANS(#REF!))*SIN(RADIANS(AC544))))),360))</f>
        <v>207.59428214194548</v>
      </c>
    </row>
    <row r="545" spans="1:33" x14ac:dyDescent="0.2">
      <c r="A545" s="12">
        <f t="shared" ca="1" si="264"/>
        <v>-22</v>
      </c>
      <c r="B545" s="12">
        <f t="shared" ca="1" si="265"/>
        <v>-173</v>
      </c>
      <c r="C545" s="3">
        <f t="shared" ca="1" si="267"/>
        <v>10</v>
      </c>
      <c r="D545" s="2">
        <f t="shared" ca="1" si="266"/>
        <v>39355</v>
      </c>
      <c r="E545" s="5">
        <v>0</v>
      </c>
      <c r="F545" s="7">
        <f t="shared" ca="1" si="237"/>
        <v>2454373.0833333335</v>
      </c>
      <c r="G545" s="7">
        <f t="shared" ca="1" si="238"/>
        <v>7.7428701802422686E-2</v>
      </c>
      <c r="H545" s="7">
        <f t="shared" ca="1" si="239"/>
        <v>187.95933364247094</v>
      </c>
      <c r="I545" s="7">
        <f t="shared" ca="1" si="240"/>
        <v>3144.8888391533651</v>
      </c>
      <c r="J545" s="7">
        <f t="shared" ca="1" si="241"/>
        <v>1.6705378370070002E-2</v>
      </c>
      <c r="K545" s="7">
        <f t="shared" ca="1" si="242"/>
        <v>-1.9027920063300756</v>
      </c>
      <c r="L545" s="7">
        <f t="shared" ca="1" si="243"/>
        <v>186.05654163614085</v>
      </c>
      <c r="M545" s="7">
        <f t="shared" ca="1" si="244"/>
        <v>3142.9860471470352</v>
      </c>
      <c r="N545" s="7">
        <f t="shared" ca="1" si="245"/>
        <v>1.0017654606896909</v>
      </c>
      <c r="O545" s="7">
        <f t="shared" ca="1" si="246"/>
        <v>186.05285037763176</v>
      </c>
      <c r="P545" s="7">
        <f t="shared" ca="1" si="247"/>
        <v>23.438284214619319</v>
      </c>
      <c r="Q545" s="7">
        <f t="shared" ca="1" si="248"/>
        <v>23.44060966610397</v>
      </c>
      <c r="R545" s="7">
        <f t="shared" ca="1" si="249"/>
        <v>-174.44340847206843</v>
      </c>
      <c r="S545" s="7">
        <f t="shared" ca="1" si="250"/>
        <v>-2.4040425956203006</v>
      </c>
      <c r="T545" s="7">
        <f t="shared" ca="1" si="251"/>
        <v>4.3039508895725068E-2</v>
      </c>
      <c r="U545" s="7">
        <f t="shared" ca="1" si="252"/>
        <v>9.574650751011065</v>
      </c>
      <c r="V545" s="7">
        <f t="shared" ca="1" si="253"/>
        <v>91.871378543796453</v>
      </c>
      <c r="W545" s="23">
        <f t="shared" ca="1" si="254"/>
        <v>1.3905731592006867</v>
      </c>
      <c r="X545" s="24">
        <f t="shared" ca="1" si="255"/>
        <v>1.1353748854679186</v>
      </c>
      <c r="Y545" s="24">
        <f t="shared" ca="1" si="256"/>
        <v>1.6457714329334547</v>
      </c>
      <c r="Z545" s="7">
        <f t="shared" ca="1" si="257"/>
        <v>734.97102835037163</v>
      </c>
      <c r="AA545" s="7">
        <f t="shared" ca="1" si="258"/>
        <v>157.57465075101118</v>
      </c>
      <c r="AB545" s="7">
        <f t="shared" ca="1" si="259"/>
        <v>-140.60633731224721</v>
      </c>
      <c r="AC545" s="7">
        <f t="shared" ca="1" si="260"/>
        <v>134.44202823815084</v>
      </c>
      <c r="AD545" s="7">
        <f t="shared" ca="1" si="261"/>
        <v>-44.44202823815084</v>
      </c>
      <c r="AE545" s="7">
        <f t="shared" ca="1" si="262"/>
        <v>5.8834904563440458E-3</v>
      </c>
      <c r="AF545" s="7">
        <f t="shared" ca="1" si="263"/>
        <v>-44.436144747694499</v>
      </c>
      <c r="AG545" s="7" t="e">
        <f ca="1">IF(AB545&gt;0,MOD(DEGREES(ACOS(((SIN(RADIANS(A545))*COS(RADIANS(AC545)))-SIN(RADIANS(S545)))/(COS(RADIANS(A545))*SIN(RADIANS(AC545)))))+180,360),MOD(540-DEGREES(ACOS(((SIN(RADIANS(A545))*COS(RADIANS(AC545)))-SIN(RADIANS(S545)))/(COS(RADIANS(#REF!))*SIN(RADIANS(AC545))))),360))</f>
        <v>#REF!</v>
      </c>
    </row>
    <row r="546" spans="1:33" x14ac:dyDescent="0.2">
      <c r="A546" s="12">
        <f t="shared" ca="1" si="264"/>
        <v>43</v>
      </c>
      <c r="B546" s="12">
        <f t="shared" ca="1" si="265"/>
        <v>-29</v>
      </c>
      <c r="C546" s="3">
        <f t="shared" ca="1" si="267"/>
        <v>-2</v>
      </c>
      <c r="D546" s="2">
        <f t="shared" ca="1" si="266"/>
        <v>38592</v>
      </c>
      <c r="E546" s="5">
        <v>0</v>
      </c>
      <c r="F546" s="7">
        <f t="shared" ca="1" si="237"/>
        <v>2453610.5833333335</v>
      </c>
      <c r="G546" s="7">
        <f t="shared" ca="1" si="238"/>
        <v>5.6552589550540412E-2</v>
      </c>
      <c r="H546" s="7">
        <f t="shared" ca="1" si="239"/>
        <v>156.40322066916133</v>
      </c>
      <c r="I546" s="7">
        <f t="shared" ca="1" si="240"/>
        <v>2393.3686247680698</v>
      </c>
      <c r="J546" s="7">
        <f t="shared" ca="1" si="241"/>
        <v>1.670625629358171E-2</v>
      </c>
      <c r="K546" s="7">
        <f t="shared" ca="1" si="242"/>
        <v>-1.517189768438542</v>
      </c>
      <c r="L546" s="7">
        <f t="shared" ca="1" si="243"/>
        <v>154.88603090072277</v>
      </c>
      <c r="M546" s="7">
        <f t="shared" ca="1" si="244"/>
        <v>2391.8514349996312</v>
      </c>
      <c r="N546" s="7">
        <f t="shared" ca="1" si="245"/>
        <v>1.010146120797097</v>
      </c>
      <c r="O546" s="7">
        <f t="shared" ca="1" si="246"/>
        <v>154.87905067555451</v>
      </c>
      <c r="P546" s="7">
        <f t="shared" ca="1" si="247"/>
        <v>23.438555691378102</v>
      </c>
      <c r="Q546" s="7">
        <f t="shared" ca="1" si="248"/>
        <v>23.441020670086314</v>
      </c>
      <c r="R546" s="7">
        <f t="shared" ca="1" si="249"/>
        <v>156.723421828086</v>
      </c>
      <c r="S546" s="7">
        <f t="shared" ca="1" si="250"/>
        <v>9.7227233218607374</v>
      </c>
      <c r="T546" s="7">
        <f t="shared" ca="1" si="251"/>
        <v>4.304106114708562E-2</v>
      </c>
      <c r="U546" s="7">
        <f t="shared" ca="1" si="252"/>
        <v>-1.3161907822778947</v>
      </c>
      <c r="V546" s="7">
        <f t="shared" ca="1" si="253"/>
        <v>100.36663691420777</v>
      </c>
      <c r="W546" s="23">
        <f t="shared" ca="1" si="254"/>
        <v>0.4981362435988041</v>
      </c>
      <c r="X546" s="24">
        <f t="shared" ca="1" si="255"/>
        <v>0.21934002994822693</v>
      </c>
      <c r="Y546" s="24">
        <f t="shared" ca="1" si="256"/>
        <v>0.7769324572493812</v>
      </c>
      <c r="Z546" s="7">
        <f t="shared" ca="1" si="257"/>
        <v>802.93309531366219</v>
      </c>
      <c r="AA546" s="7">
        <f t="shared" ca="1" si="258"/>
        <v>2.6838092177221</v>
      </c>
      <c r="AB546" s="7">
        <f t="shared" ca="1" si="259"/>
        <v>-179.32904769556947</v>
      </c>
      <c r="AC546" s="7">
        <f t="shared" ca="1" si="260"/>
        <v>127.27371788414155</v>
      </c>
      <c r="AD546" s="7">
        <f t="shared" ca="1" si="261"/>
        <v>-37.273717884141547</v>
      </c>
      <c r="AE546" s="7">
        <f t="shared" ca="1" si="262"/>
        <v>7.5814195091900797E-3</v>
      </c>
      <c r="AF546" s="7">
        <f t="shared" ca="1" si="263"/>
        <v>-37.266136464632361</v>
      </c>
      <c r="AG546" s="7" t="e">
        <f ca="1">IF(AB546&gt;0,MOD(DEGREES(ACOS(((SIN(RADIANS(A546))*COS(RADIANS(AC546)))-SIN(RADIANS(S546)))/(COS(RADIANS(A546))*SIN(RADIANS(AC546)))))+180,360),MOD(540-DEGREES(ACOS(((SIN(RADIANS(A546))*COS(RADIANS(AC546)))-SIN(RADIANS(S546)))/(COS(RADIANS(#REF!))*SIN(RADIANS(AC546))))),360))</f>
        <v>#REF!</v>
      </c>
    </row>
    <row r="547" spans="1:33" x14ac:dyDescent="0.2">
      <c r="A547" s="12">
        <f t="shared" ca="1" si="264"/>
        <v>19</v>
      </c>
      <c r="B547" s="12">
        <f t="shared" ca="1" si="265"/>
        <v>-3</v>
      </c>
      <c r="C547" s="3">
        <f t="shared" ca="1" si="267"/>
        <v>-9</v>
      </c>
      <c r="D547" s="2">
        <f t="shared" ca="1" si="266"/>
        <v>40901</v>
      </c>
      <c r="E547" s="5">
        <v>0</v>
      </c>
      <c r="F547" s="7">
        <f t="shared" ca="1" si="237"/>
        <v>2455919.875</v>
      </c>
      <c r="G547" s="7">
        <f t="shared" ca="1" si="238"/>
        <v>0.11977754962354552</v>
      </c>
      <c r="H547" s="7">
        <f t="shared" ca="1" si="239"/>
        <v>272.55045914857237</v>
      </c>
      <c r="I547" s="7">
        <f t="shared" ca="1" si="240"/>
        <v>4669.4071403059042</v>
      </c>
      <c r="J547" s="7">
        <f t="shared" ca="1" si="241"/>
        <v>1.6703597093424477E-2</v>
      </c>
      <c r="K547" s="7">
        <f t="shared" ca="1" si="242"/>
        <v>-0.35922613143415166</v>
      </c>
      <c r="L547" s="7">
        <f t="shared" ca="1" si="243"/>
        <v>272.19123301713825</v>
      </c>
      <c r="M547" s="7">
        <f t="shared" ca="1" si="244"/>
        <v>4669.04791417447</v>
      </c>
      <c r="N547" s="7">
        <f t="shared" ca="1" si="245"/>
        <v>0.98359172823071994</v>
      </c>
      <c r="O547" s="7">
        <f t="shared" ca="1" si="246"/>
        <v>272.19012317719921</v>
      </c>
      <c r="P547" s="7">
        <f t="shared" ca="1" si="247"/>
        <v>23.437733502407031</v>
      </c>
      <c r="Q547" s="7">
        <f t="shared" ca="1" si="248"/>
        <v>23.437001023959319</v>
      </c>
      <c r="R547" s="7">
        <f t="shared" ca="1" si="249"/>
        <v>-87.613157845422677</v>
      </c>
      <c r="S547" s="7">
        <f t="shared" ca="1" si="250"/>
        <v>-23.418858551816886</v>
      </c>
      <c r="T547" s="7">
        <f t="shared" ca="1" si="251"/>
        <v>4.3025881327078339E-2</v>
      </c>
      <c r="U547" s="7">
        <f t="shared" ca="1" si="252"/>
        <v>0.64268253019544053</v>
      </c>
      <c r="V547" s="7">
        <f t="shared" ca="1" si="253"/>
        <v>82.392718209688866</v>
      </c>
      <c r="W547" s="23">
        <f t="shared" ca="1" si="254"/>
        <v>0.13288702602069763</v>
      </c>
      <c r="X547" s="24">
        <f t="shared" ca="1" si="255"/>
        <v>-9.5981635672882565E-2</v>
      </c>
      <c r="Y547" s="24">
        <f t="shared" ca="1" si="256"/>
        <v>0.3617556877142778</v>
      </c>
      <c r="Z547" s="7">
        <f t="shared" ca="1" si="257"/>
        <v>659.14174567751093</v>
      </c>
      <c r="AA547" s="7">
        <f t="shared" ca="1" si="258"/>
        <v>528.64268253019543</v>
      </c>
      <c r="AB547" s="7">
        <f t="shared" ca="1" si="259"/>
        <v>-47.839329367451143</v>
      </c>
      <c r="AC547" s="7">
        <f t="shared" ca="1" si="260"/>
        <v>63.065807612288637</v>
      </c>
      <c r="AD547" s="7">
        <f t="shared" ca="1" si="261"/>
        <v>26.934192387711363</v>
      </c>
      <c r="AE547" s="7">
        <f t="shared" ca="1" si="262"/>
        <v>3.1616945740335765E-2</v>
      </c>
      <c r="AF547" s="7">
        <f t="shared" ca="1" si="263"/>
        <v>26.965809333451698</v>
      </c>
      <c r="AG547" s="7" t="e">
        <f ca="1">IF(AB547&gt;0,MOD(DEGREES(ACOS(((SIN(RADIANS(A547))*COS(RADIANS(AC547)))-SIN(RADIANS(S547)))/(COS(RADIANS(A547))*SIN(RADIANS(AC547)))))+180,360),MOD(540-DEGREES(ACOS(((SIN(RADIANS(A547))*COS(RADIANS(AC547)))-SIN(RADIANS(S547)))/(COS(RADIANS(#REF!))*SIN(RADIANS(AC547))))),360))</f>
        <v>#REF!</v>
      </c>
    </row>
    <row r="548" spans="1:33" x14ac:dyDescent="0.2">
      <c r="A548" s="12">
        <f t="shared" ca="1" si="264"/>
        <v>-72</v>
      </c>
      <c r="B548" s="12">
        <f t="shared" ca="1" si="265"/>
        <v>-50</v>
      </c>
      <c r="C548" s="3">
        <f t="shared" ca="1" si="267"/>
        <v>-7</v>
      </c>
      <c r="D548" s="2">
        <f t="shared" ca="1" si="266"/>
        <v>38577</v>
      </c>
      <c r="E548" s="5">
        <v>0</v>
      </c>
      <c r="F548" s="7">
        <f t="shared" ca="1" si="237"/>
        <v>2453595.7916666665</v>
      </c>
      <c r="G548" s="7">
        <f t="shared" ca="1" si="238"/>
        <v>5.6147615788268622E-2</v>
      </c>
      <c r="H548" s="7">
        <f t="shared" ca="1" si="239"/>
        <v>141.82385345258717</v>
      </c>
      <c r="I548" s="7">
        <f t="shared" ca="1" si="240"/>
        <v>2378.7899539409323</v>
      </c>
      <c r="J548" s="7">
        <f t="shared" ca="1" si="241"/>
        <v>1.670627332324642E-2</v>
      </c>
      <c r="K548" s="7">
        <f t="shared" ca="1" si="242"/>
        <v>-1.1800051685173802</v>
      </c>
      <c r="L548" s="7">
        <f t="shared" ca="1" si="243"/>
        <v>140.6438482840698</v>
      </c>
      <c r="M548" s="7">
        <f t="shared" ca="1" si="244"/>
        <v>2377.609948772415</v>
      </c>
      <c r="N548" s="7">
        <f t="shared" ca="1" si="245"/>
        <v>1.01313012515331</v>
      </c>
      <c r="O548" s="7">
        <f t="shared" ca="1" si="246"/>
        <v>140.63680526089442</v>
      </c>
      <c r="P548" s="7">
        <f t="shared" ca="1" si="247"/>
        <v>23.438560957729941</v>
      </c>
      <c r="Q548" s="7">
        <f t="shared" ca="1" si="248"/>
        <v>23.441016259943332</v>
      </c>
      <c r="R548" s="7">
        <f t="shared" ca="1" si="249"/>
        <v>143.03371287070368</v>
      </c>
      <c r="S548" s="7">
        <f t="shared" ca="1" si="250"/>
        <v>14.613734156040495</v>
      </c>
      <c r="T548" s="7">
        <f t="shared" ca="1" si="251"/>
        <v>4.3041044491002392E-2</v>
      </c>
      <c r="U548" s="7">
        <f t="shared" ca="1" si="252"/>
        <v>-4.8667051814222075</v>
      </c>
      <c r="V548" s="7">
        <f t="shared" ca="1" si="253"/>
        <v>41.075427560541307</v>
      </c>
      <c r="W548" s="23">
        <f t="shared" ca="1" si="254"/>
        <v>0.35060187859820985</v>
      </c>
      <c r="X548" s="24">
        <f t="shared" ca="1" si="255"/>
        <v>0.23650346870781733</v>
      </c>
      <c r="Y548" s="24">
        <f t="shared" ca="1" si="256"/>
        <v>0.46470028848860234</v>
      </c>
      <c r="Z548" s="7">
        <f t="shared" ca="1" si="257"/>
        <v>328.60342048433046</v>
      </c>
      <c r="AA548" s="7">
        <f t="shared" ca="1" si="258"/>
        <v>215.13329481857778</v>
      </c>
      <c r="AB548" s="7">
        <f t="shared" ca="1" si="259"/>
        <v>-126.21667629535555</v>
      </c>
      <c r="AC548" s="7">
        <f t="shared" ca="1" si="260"/>
        <v>114.6217478366183</v>
      </c>
      <c r="AD548" s="7">
        <f t="shared" ca="1" si="261"/>
        <v>-24.621747836618297</v>
      </c>
      <c r="AE548" s="7">
        <f t="shared" ca="1" si="262"/>
        <v>1.2590144988927509E-2</v>
      </c>
      <c r="AF548" s="7">
        <f t="shared" ca="1" si="263"/>
        <v>-24.60915769162937</v>
      </c>
      <c r="AG548" s="7" t="e">
        <f ca="1">IF(AB548&gt;0,MOD(DEGREES(ACOS(((SIN(RADIANS(A548))*COS(RADIANS(AC548)))-SIN(RADIANS(S548)))/(COS(RADIANS(A548))*SIN(RADIANS(AC548)))))+180,360),MOD(540-DEGREES(ACOS(((SIN(RADIANS(A548))*COS(RADIANS(AC548)))-SIN(RADIANS(S548)))/(COS(RADIANS(#REF!))*SIN(RADIANS(AC548))))),360))</f>
        <v>#REF!</v>
      </c>
    </row>
    <row r="549" spans="1:33" x14ac:dyDescent="0.2">
      <c r="A549" s="12">
        <f t="shared" ca="1" si="264"/>
        <v>40</v>
      </c>
      <c r="B549" s="12">
        <f t="shared" ca="1" si="265"/>
        <v>-141</v>
      </c>
      <c r="C549" s="3">
        <f t="shared" ca="1" si="267"/>
        <v>6</v>
      </c>
      <c r="D549" s="2">
        <f t="shared" ca="1" si="266"/>
        <v>40110</v>
      </c>
      <c r="E549" s="5">
        <v>0</v>
      </c>
      <c r="F549" s="7">
        <f t="shared" ca="1" si="237"/>
        <v>2455128.25</v>
      </c>
      <c r="G549" s="7">
        <f t="shared" ca="1" si="238"/>
        <v>9.810403832991102E-2</v>
      </c>
      <c r="H549" s="7">
        <f t="shared" ca="1" si="239"/>
        <v>212.28736622674342</v>
      </c>
      <c r="I549" s="7">
        <f t="shared" ca="1" si="240"/>
        <v>3889.1813180112836</v>
      </c>
      <c r="J549" s="7">
        <f t="shared" ca="1" si="241"/>
        <v>1.670450878112895E-2</v>
      </c>
      <c r="K549" s="7">
        <f t="shared" ca="1" si="242"/>
        <v>-1.8201107816439488</v>
      </c>
      <c r="L549" s="7">
        <f t="shared" ca="1" si="243"/>
        <v>210.46725544509945</v>
      </c>
      <c r="M549" s="7">
        <f t="shared" ca="1" si="244"/>
        <v>3887.3612072296396</v>
      </c>
      <c r="N549" s="7">
        <f t="shared" ca="1" si="245"/>
        <v>0.99476354245711063</v>
      </c>
      <c r="O549" s="7">
        <f t="shared" ca="1" si="246"/>
        <v>210.46588719326746</v>
      </c>
      <c r="P549" s="7">
        <f t="shared" ca="1" si="247"/>
        <v>23.43801534874417</v>
      </c>
      <c r="Q549" s="7">
        <f t="shared" ca="1" si="248"/>
        <v>23.439109120189304</v>
      </c>
      <c r="R549" s="7">
        <f t="shared" ca="1" si="249"/>
        <v>-151.64411033363166</v>
      </c>
      <c r="S549" s="7">
        <f t="shared" ca="1" si="250"/>
        <v>-11.635311351902327</v>
      </c>
      <c r="T549" s="7">
        <f t="shared" ca="1" si="251"/>
        <v>4.3033841995150202E-2</v>
      </c>
      <c r="U549" s="7">
        <f t="shared" ca="1" si="252"/>
        <v>15.756918051316052</v>
      </c>
      <c r="V549" s="7">
        <f t="shared" ca="1" si="253"/>
        <v>81.175688921361967</v>
      </c>
      <c r="W549" s="23">
        <f t="shared" ca="1" si="254"/>
        <v>1.1307243624643639</v>
      </c>
      <c r="X549" s="24">
        <f t="shared" ca="1" si="255"/>
        <v>0.90523633768280287</v>
      </c>
      <c r="Y549" s="24">
        <f t="shared" ca="1" si="256"/>
        <v>1.3562123872459249</v>
      </c>
      <c r="Z549" s="7">
        <f t="shared" ca="1" si="257"/>
        <v>649.40551137089574</v>
      </c>
      <c r="AA549" s="7">
        <f t="shared" ca="1" si="258"/>
        <v>531.75691805131601</v>
      </c>
      <c r="AB549" s="7">
        <f t="shared" ca="1" si="259"/>
        <v>-47.060770487170998</v>
      </c>
      <c r="AC549" s="7">
        <f t="shared" ca="1" si="260"/>
        <v>67.574317984669847</v>
      </c>
      <c r="AD549" s="7">
        <f t="shared" ca="1" si="261"/>
        <v>22.425682015330153</v>
      </c>
      <c r="AE549" s="7">
        <f t="shared" ca="1" si="262"/>
        <v>3.883147690605665E-2</v>
      </c>
      <c r="AF549" s="7">
        <f t="shared" ca="1" si="263"/>
        <v>22.464513492236211</v>
      </c>
      <c r="AG549" s="7" t="e">
        <f ca="1">IF(AB549&gt;0,MOD(DEGREES(ACOS(((SIN(RADIANS(A549))*COS(RADIANS(AC549)))-SIN(RADIANS(S549)))/(COS(RADIANS(A549))*SIN(RADIANS(AC549)))))+180,360),MOD(540-DEGREES(ACOS(((SIN(RADIANS(A549))*COS(RADIANS(AC549)))-SIN(RADIANS(S549)))/(COS(RADIANS(#REF!))*SIN(RADIANS(AC549))))),360))</f>
        <v>#REF!</v>
      </c>
    </row>
    <row r="550" spans="1:33" x14ac:dyDescent="0.2">
      <c r="A550" s="12">
        <f t="shared" ca="1" si="264"/>
        <v>-46</v>
      </c>
      <c r="B550" s="12">
        <f t="shared" ca="1" si="265"/>
        <v>-135</v>
      </c>
      <c r="C550" s="3">
        <f t="shared" ca="1" si="267"/>
        <v>-13</v>
      </c>
      <c r="D550" s="2">
        <f t="shared" ca="1" si="266"/>
        <v>42382</v>
      </c>
      <c r="E550" s="5">
        <v>0</v>
      </c>
      <c r="F550" s="7">
        <f t="shared" ca="1" si="237"/>
        <v>2457401.0416666665</v>
      </c>
      <c r="G550" s="7">
        <f t="shared" ca="1" si="238"/>
        <v>0.16032968286561292</v>
      </c>
      <c r="H550" s="7">
        <f t="shared" ca="1" si="239"/>
        <v>292.45847755576506</v>
      </c>
      <c r="I550" s="7">
        <f t="shared" ca="1" si="240"/>
        <v>6129.2454225079991</v>
      </c>
      <c r="J550" s="7">
        <f t="shared" ca="1" si="241"/>
        <v>1.6701890964220947E-2</v>
      </c>
      <c r="K550" s="7">
        <f t="shared" ca="1" si="242"/>
        <v>0.31395313195854141</v>
      </c>
      <c r="L550" s="7">
        <f t="shared" ca="1" si="243"/>
        <v>292.77243068772361</v>
      </c>
      <c r="M550" s="7">
        <f t="shared" ca="1" si="244"/>
        <v>6129.5593756399576</v>
      </c>
      <c r="N550" s="7">
        <f t="shared" ca="1" si="245"/>
        <v>0.98352346354127995</v>
      </c>
      <c r="O550" s="7">
        <f t="shared" ca="1" si="246"/>
        <v>292.76631914585153</v>
      </c>
      <c r="P550" s="7">
        <f t="shared" ca="1" si="247"/>
        <v>23.437206155056217</v>
      </c>
      <c r="Q550" s="7">
        <f t="shared" ca="1" si="248"/>
        <v>23.434656129357741</v>
      </c>
      <c r="R550" s="7">
        <f t="shared" ca="1" si="249"/>
        <v>-65.420708660683076</v>
      </c>
      <c r="S550" s="7">
        <f t="shared" ca="1" si="250"/>
        <v>-21.51336277919647</v>
      </c>
      <c r="T550" s="7">
        <f t="shared" ca="1" si="251"/>
        <v>4.3017027389019143E-2</v>
      </c>
      <c r="U550" s="7">
        <f t="shared" ca="1" si="252"/>
        <v>-8.5033965856279412</v>
      </c>
      <c r="V550" s="7">
        <f t="shared" ca="1" si="253"/>
        <v>115.510777046397</v>
      </c>
      <c r="W550" s="23">
        <f t="shared" ca="1" si="254"/>
        <v>0.3392384698511306</v>
      </c>
      <c r="X550" s="24">
        <f t="shared" ca="1" si="255"/>
        <v>1.8375200277805592E-2</v>
      </c>
      <c r="Y550" s="24">
        <f t="shared" ca="1" si="256"/>
        <v>0.6601017394244556</v>
      </c>
      <c r="Z550" s="7">
        <f t="shared" ca="1" si="257"/>
        <v>924.08621637117596</v>
      </c>
      <c r="AA550" s="7">
        <f t="shared" ca="1" si="258"/>
        <v>231.49660341437209</v>
      </c>
      <c r="AB550" s="7">
        <f t="shared" ca="1" si="259"/>
        <v>-122.12584914640698</v>
      </c>
      <c r="AC550" s="7">
        <f t="shared" ca="1" si="260"/>
        <v>94.581390301119953</v>
      </c>
      <c r="AD550" s="7">
        <f t="shared" ca="1" si="261"/>
        <v>-4.5813903011199528</v>
      </c>
      <c r="AE550" s="7">
        <f t="shared" ca="1" si="262"/>
        <v>7.2006913135800862E-2</v>
      </c>
      <c r="AF550" s="7">
        <f t="shared" ca="1" si="263"/>
        <v>-4.5093833879841521</v>
      </c>
      <c r="AG550" s="7" t="e">
        <f ca="1">IF(AB550&gt;0,MOD(DEGREES(ACOS(((SIN(RADIANS(A550))*COS(RADIANS(AC550)))-SIN(RADIANS(S550)))/(COS(RADIANS(A550))*SIN(RADIANS(AC550)))))+180,360),MOD(540-DEGREES(ACOS(((SIN(RADIANS(A550))*COS(RADIANS(AC550)))-SIN(RADIANS(S550)))/(COS(RADIANS(#REF!))*SIN(RADIANS(AC550))))),360))</f>
        <v>#REF!</v>
      </c>
    </row>
    <row r="551" spans="1:33" x14ac:dyDescent="0.2">
      <c r="A551" s="12">
        <f t="shared" ca="1" si="264"/>
        <v>-6</v>
      </c>
      <c r="B551" s="12">
        <f t="shared" ca="1" si="265"/>
        <v>65</v>
      </c>
      <c r="C551" s="3">
        <f t="shared" ca="1" si="267"/>
        <v>3</v>
      </c>
      <c r="D551" s="2">
        <f t="shared" ca="1" si="266"/>
        <v>41084</v>
      </c>
      <c r="E551" s="5">
        <v>0</v>
      </c>
      <c r="F551" s="7">
        <f t="shared" ca="1" si="237"/>
        <v>2456102.375</v>
      </c>
      <c r="G551" s="7">
        <f t="shared" ca="1" si="238"/>
        <v>0.1247741273100616</v>
      </c>
      <c r="H551" s="7">
        <f t="shared" ca="1" si="239"/>
        <v>92.431102749038473</v>
      </c>
      <c r="I551" s="7">
        <f t="shared" ca="1" si="240"/>
        <v>4849.2791915328798</v>
      </c>
      <c r="J551" s="7">
        <f t="shared" ca="1" si="241"/>
        <v>1.6703386897470821E-2</v>
      </c>
      <c r="K551" s="7">
        <f t="shared" ca="1" si="242"/>
        <v>0.34889899740076868</v>
      </c>
      <c r="L551" s="7">
        <f t="shared" ca="1" si="243"/>
        <v>92.78000174643924</v>
      </c>
      <c r="M551" s="7">
        <f t="shared" ca="1" si="244"/>
        <v>4849.628090530281</v>
      </c>
      <c r="N551" s="7">
        <f t="shared" ca="1" si="245"/>
        <v>1.0164222913910377</v>
      </c>
      <c r="O551" s="7">
        <f t="shared" ca="1" si="246"/>
        <v>92.778597316292021</v>
      </c>
      <c r="P551" s="7">
        <f t="shared" ca="1" si="247"/>
        <v>23.437668525990659</v>
      </c>
      <c r="Q551" s="7">
        <f t="shared" ca="1" si="248"/>
        <v>23.436534659045709</v>
      </c>
      <c r="R551" s="7">
        <f t="shared" ca="1" si="249"/>
        <v>93.027994173388251</v>
      </c>
      <c r="S551" s="7">
        <f t="shared" ca="1" si="250"/>
        <v>23.407336831842198</v>
      </c>
      <c r="T551" s="7">
        <f t="shared" ca="1" si="251"/>
        <v>4.3024120330958655E-2</v>
      </c>
      <c r="U551" s="7">
        <f t="shared" ca="1" si="252"/>
        <v>-2.3887334408456096</v>
      </c>
      <c r="V551" s="7">
        <f t="shared" ca="1" si="253"/>
        <v>88.305540767415735</v>
      </c>
      <c r="W551" s="23">
        <f t="shared" ca="1" si="254"/>
        <v>0.44610328711169833</v>
      </c>
      <c r="X551" s="24">
        <f t="shared" ca="1" si="255"/>
        <v>0.2008101183133213</v>
      </c>
      <c r="Y551" s="24">
        <f t="shared" ca="1" si="256"/>
        <v>0.69139645591007537</v>
      </c>
      <c r="Z551" s="7">
        <f t="shared" ca="1" si="257"/>
        <v>706.44432613932588</v>
      </c>
      <c r="AA551" s="7">
        <f t="shared" ca="1" si="258"/>
        <v>77.611266559154387</v>
      </c>
      <c r="AB551" s="7">
        <f t="shared" ca="1" si="259"/>
        <v>-160.5971833602114</v>
      </c>
      <c r="AC551" s="7">
        <f t="shared" ca="1" si="260"/>
        <v>154.47106798959533</v>
      </c>
      <c r="AD551" s="7">
        <f t="shared" ca="1" si="261"/>
        <v>-64.471067989595326</v>
      </c>
      <c r="AE551" s="7">
        <f t="shared" ca="1" si="262"/>
        <v>2.755726161430183E-3</v>
      </c>
      <c r="AF551" s="7">
        <f t="shared" ca="1" si="263"/>
        <v>-64.468312263433901</v>
      </c>
      <c r="AG551" s="7" t="e">
        <f ca="1">IF(AB551&gt;0,MOD(DEGREES(ACOS(((SIN(RADIANS(A551))*COS(RADIANS(AC551)))-SIN(RADIANS(S551)))/(COS(RADIANS(A551))*SIN(RADIANS(AC551)))))+180,360),MOD(540-DEGREES(ACOS(((SIN(RADIANS(A551))*COS(RADIANS(AC551)))-SIN(RADIANS(S551)))/(COS(RADIANS(#REF!))*SIN(RADIANS(AC551))))),360))</f>
        <v>#REF!</v>
      </c>
    </row>
    <row r="552" spans="1:33" x14ac:dyDescent="0.2">
      <c r="A552" s="12">
        <f t="shared" ca="1" si="264"/>
        <v>10</v>
      </c>
      <c r="B552" s="12">
        <f t="shared" ca="1" si="265"/>
        <v>-64</v>
      </c>
      <c r="C552" s="3">
        <f t="shared" ca="1" si="267"/>
        <v>2</v>
      </c>
      <c r="D552" s="2">
        <f t="shared" ca="1" si="266"/>
        <v>37059</v>
      </c>
      <c r="E552" s="5">
        <v>0</v>
      </c>
      <c r="F552" s="7">
        <f t="shared" ca="1" si="237"/>
        <v>2452077.4166666665</v>
      </c>
      <c r="G552" s="7">
        <f t="shared" ca="1" si="238"/>
        <v>1.4576773899151579E-2</v>
      </c>
      <c r="H552" s="7">
        <f t="shared" ca="1" si="239"/>
        <v>85.241542071732283</v>
      </c>
      <c r="I552" s="7">
        <f t="shared" ca="1" si="240"/>
        <v>882.27912662885865</v>
      </c>
      <c r="J552" s="7">
        <f t="shared" ca="1" si="241"/>
        <v>1.6708021209234088E-2</v>
      </c>
      <c r="K552" s="7">
        <f t="shared" ca="1" si="242"/>
        <v>0.57138409492875264</v>
      </c>
      <c r="L552" s="7">
        <f t="shared" ca="1" si="243"/>
        <v>85.812926166661029</v>
      </c>
      <c r="M552" s="7">
        <f t="shared" ca="1" si="244"/>
        <v>882.85051072378735</v>
      </c>
      <c r="N552" s="7">
        <f t="shared" ca="1" si="245"/>
        <v>1.0159415293623417</v>
      </c>
      <c r="O552" s="7">
        <f t="shared" ca="1" si="246"/>
        <v>85.802490252791358</v>
      </c>
      <c r="P552" s="7">
        <f t="shared" ca="1" si="247"/>
        <v>23.439101552280601</v>
      </c>
      <c r="Q552" s="7">
        <f t="shared" ca="1" si="248"/>
        <v>23.438796373562795</v>
      </c>
      <c r="R552" s="7">
        <f t="shared" ca="1" si="249"/>
        <v>85.426521013289644</v>
      </c>
      <c r="S552" s="7">
        <f t="shared" ca="1" si="250"/>
        <v>23.372183343466972</v>
      </c>
      <c r="T552" s="7">
        <f t="shared" ca="1" si="251"/>
        <v>4.3032660939842093E-2</v>
      </c>
      <c r="U552" s="7">
        <f t="shared" ca="1" si="252"/>
        <v>-0.78271540394653649</v>
      </c>
      <c r="V552" s="7">
        <f t="shared" ca="1" si="253"/>
        <v>95.29500620971146</v>
      </c>
      <c r="W552" s="23">
        <f t="shared" ca="1" si="254"/>
        <v>0.7616546634749628</v>
      </c>
      <c r="X552" s="24">
        <f t="shared" ca="1" si="255"/>
        <v>0.49694631289243096</v>
      </c>
      <c r="Y552" s="24">
        <f t="shared" ca="1" si="256"/>
        <v>1.0263630140574946</v>
      </c>
      <c r="Z552" s="7">
        <f t="shared" ca="1" si="257"/>
        <v>762.36004967769168</v>
      </c>
      <c r="AA552" s="7">
        <f t="shared" ca="1" si="258"/>
        <v>1063.2172845960536</v>
      </c>
      <c r="AB552" s="7">
        <f t="shared" ca="1" si="259"/>
        <v>85.80432114901339</v>
      </c>
      <c r="AC552" s="7">
        <f t="shared" ca="1" si="260"/>
        <v>82.239871815990114</v>
      </c>
      <c r="AD552" s="7">
        <f t="shared" ca="1" si="261"/>
        <v>7.7601281840098864</v>
      </c>
      <c r="AE552" s="7">
        <f t="shared" ca="1" si="262"/>
        <v>0.11125450338543205</v>
      </c>
      <c r="AF552" s="7">
        <f t="shared" ca="1" si="263"/>
        <v>7.8713826873953181</v>
      </c>
      <c r="AG552" s="7">
        <f ca="1">IF(AB552&gt;0,MOD(DEGREES(ACOS(((SIN(RADIANS(A552))*COS(RADIANS(AC552)))-SIN(RADIANS(S552)))/(COS(RADIANS(A552))*SIN(RADIANS(AC552)))))+180,360),MOD(540-DEGREES(ACOS(((SIN(RADIANS(A552))*COS(RADIANS(AC552)))-SIN(RADIANS(S552)))/(COS(RADIANS(#REF!))*SIN(RADIANS(AC552))))),360))</f>
        <v>292.48964036122453</v>
      </c>
    </row>
    <row r="553" spans="1:33" x14ac:dyDescent="0.2">
      <c r="A553" s="12">
        <f t="shared" ca="1" si="264"/>
        <v>0</v>
      </c>
      <c r="B553" s="12">
        <f t="shared" ca="1" si="265"/>
        <v>-79</v>
      </c>
      <c r="C553" s="3">
        <f t="shared" ca="1" si="267"/>
        <v>-10</v>
      </c>
      <c r="D553" s="2">
        <f t="shared" ca="1" si="266"/>
        <v>37559</v>
      </c>
      <c r="E553" s="5">
        <v>0</v>
      </c>
      <c r="F553" s="7">
        <f t="shared" ref="F553:F616" ca="1" si="268">D553+2415018.5+E553-C553/24</f>
        <v>2452577.9166666665</v>
      </c>
      <c r="G553" s="7">
        <f t="shared" ref="G553:G616" ca="1" si="269">(F553-2451545)/36525</f>
        <v>2.8279717088747748E-2</v>
      </c>
      <c r="H553" s="7">
        <f t="shared" ref="H553:H616" ca="1" si="270">MOD(280.46646+G553*(36000.76983 + G553*0.0003032),360)</f>
        <v>218.55804601200725</v>
      </c>
      <c r="I553" s="7">
        <f t="shared" ref="I553:I616" ca="1" si="271">357.52911+G553*(35999.05029 - 0.0001537*G553)</f>
        <v>1375.5720675418822</v>
      </c>
      <c r="J553" s="7">
        <f t="shared" ref="J553:J616" ca="1" si="272">0.016708634-G553*(0.000042037+0.0000001267*G553)</f>
        <v>1.6707445104205378E-2</v>
      </c>
      <c r="K553" s="7">
        <f t="shared" ref="K553:K616" ca="1" si="273">SIN(RADIANS(I553))*(1.914602-G553*(0.004817+0.000014*G553))+SIN(RADIANS(2*I553))*(0.019993-0.000101*G553)+SIN(RADIANS(3*I553))*0.000289</f>
        <v>-1.7424310229380173</v>
      </c>
      <c r="L553" s="7">
        <f t="shared" ref="L553:L616" ca="1" si="274">H553+K553</f>
        <v>216.81561498906925</v>
      </c>
      <c r="M553" s="7">
        <f t="shared" ref="M553:M616" ca="1" si="275">I553+K553</f>
        <v>1373.8296365189442</v>
      </c>
      <c r="N553" s="7">
        <f t="shared" ref="N553:N616" ca="1" si="276">(1.000001018*(1-J553*J553))/(1+J553*COS(RADIANS(M553)))</f>
        <v>0.99301888526448534</v>
      </c>
      <c r="O553" s="7">
        <f t="shared" ref="O553:O616" ca="1" si="277">L553-0.00569-0.00478*SIN(RADIANS(125.04-1934.136*G553))</f>
        <v>216.80542354677135</v>
      </c>
      <c r="P553" s="7">
        <f t="shared" ref="P553:P616" ca="1" si="278">23+(26+((21.448-G553*(46.815+G553*(0.00059-G553*0.001813))))/60)/60</f>
        <v>23.438923356837122</v>
      </c>
      <c r="Q553" s="7">
        <f t="shared" ref="Q553:Q616" ca="1" si="279">P553+0.00256*COS(RADIANS(125.04-1934.136*G553))</f>
        <v>23.439784504027148</v>
      </c>
      <c r="R553" s="7">
        <f t="shared" ref="R553:R616" ca="1" si="280">DEGREES(ATAN2(COS(RADIANS(O553)),COS(RADIANS(Q553))*SIN(RADIANS(O553))))</f>
        <v>-145.53051169965809</v>
      </c>
      <c r="S553" s="7">
        <f t="shared" ref="S553:S616" ca="1" si="281">DEGREES(ASIN(SIN(RADIANS(Q553))*SIN(RADIANS(O553))))</f>
        <v>-13.786980977084573</v>
      </c>
      <c r="T553" s="7">
        <f t="shared" ref="T553:T616" ca="1" si="282">TAN(RADIANS(Q553/2))*TAN(RADIANS(Q553/2))</f>
        <v>4.3036392572256887E-2</v>
      </c>
      <c r="U553" s="7">
        <f t="shared" ref="U553:U616" ca="1" si="283">4*DEGREES(T553*SIN(2*RADIANS(H553))-2*J553*SIN(RADIANS(I553))+4*J553*T553*SIN(RADIANS(I553))*COS(2*RADIANS(H553))-0.5*T553*T553*SIN(4*RADIANS(H553))-1.25*J553*J553*SIN(2*RADIANS(I553)))</f>
        <v>16.360287140606559</v>
      </c>
      <c r="V553" s="7">
        <f t="shared" ref="V553:V616" ca="1" si="284">DEGREES(ACOS(COS(RADIANS(90.833))/(COS(RADIANS(A553))*COS(RADIANS(S553)))-TAN(RADIANS(A553))*TAN(RADIANS(S553))))</f>
        <v>90.857713827165739</v>
      </c>
      <c r="W553" s="23">
        <f t="shared" ref="W553:W616" ca="1" si="285">(720-4*B553-U553+C553*60)/1440</f>
        <v>0.29141646726346765</v>
      </c>
      <c r="X553" s="24">
        <f t="shared" ref="X553:X616" ca="1" si="286">W553-V553*4/1440</f>
        <v>3.9033928854673938E-2</v>
      </c>
      <c r="Y553" s="24">
        <f t="shared" ref="Y553:Y616" ca="1" si="287">W553+V553*4/1440</f>
        <v>0.54379900567226136</v>
      </c>
      <c r="Z553" s="7">
        <f t="shared" ref="Z553:Z616" ca="1" si="288">8*V553</f>
        <v>726.86171061732591</v>
      </c>
      <c r="AA553" s="7">
        <f t="shared" ref="AA553:AA616" ca="1" si="289">MOD(E553*1440+U553+4*B553-60*C553,1440)</f>
        <v>300.36028714060654</v>
      </c>
      <c r="AB553" s="7">
        <f t="shared" ref="AB553:AB616" ca="1" si="290">IF(AA553/4&lt;0,AA553/4+180,AA553/4-180)</f>
        <v>-104.90992821484836</v>
      </c>
      <c r="AC553" s="7">
        <f t="shared" ref="AC553:AC616" ca="1" si="291">DEGREES(ACOS(SIN(RADIANS(A553))*SIN(RADIANS(S553))+COS(RADIANS(A553))*COS(RADIANS(S553))*COS(RADIANS(AB553))))</f>
        <v>104.47082704561618</v>
      </c>
      <c r="AD553" s="7">
        <f t="shared" ref="AD553:AD616" ca="1" si="292">90-AC553</f>
        <v>-14.470827045616176</v>
      </c>
      <c r="AE553" s="7">
        <f t="shared" ref="AE553:AE616" ca="1" si="293">IF(AD553&gt;85,0,IF(AD553&gt;5,58.1/TAN(RADIANS(AD553))-0.07/POWER(TAN(RADIANS(AD553)),3)+0.000086/POWER(TAN(RADIANS(AD553)),5),IF(AD553&gt;-0.575,1735+AD553*(-518.2+AD553*(103.4+AD553*(-12.79+AD553*0.711))),-20.772/TAN(RADIANS(AD553)))))/3600</f>
        <v>2.2357890463627315E-2</v>
      </c>
      <c r="AF553" s="7">
        <f t="shared" ref="AF553:AF616" ca="1" si="294">AD553+AE553</f>
        <v>-14.448469155152548</v>
      </c>
      <c r="AG553" s="7" t="e">
        <f ca="1">IF(AB553&gt;0,MOD(DEGREES(ACOS(((SIN(RADIANS(A553))*COS(RADIANS(AC553)))-SIN(RADIANS(S553)))/(COS(RADIANS(A553))*SIN(RADIANS(AC553)))))+180,360),MOD(540-DEGREES(ACOS(((SIN(RADIANS(A553))*COS(RADIANS(AC553)))-SIN(RADIANS(S553)))/(COS(RADIANS(#REF!))*SIN(RADIANS(AC553))))),360))</f>
        <v>#REF!</v>
      </c>
    </row>
    <row r="554" spans="1:33" x14ac:dyDescent="0.2">
      <c r="A554" s="12">
        <f t="shared" ca="1" si="264"/>
        <v>52</v>
      </c>
      <c r="B554" s="12">
        <f t="shared" ca="1" si="265"/>
        <v>-9</v>
      </c>
      <c r="C554" s="3">
        <f t="shared" ca="1" si="267"/>
        <v>1</v>
      </c>
      <c r="D554" s="2">
        <f t="shared" ca="1" si="266"/>
        <v>39446</v>
      </c>
      <c r="E554" s="5">
        <v>0</v>
      </c>
      <c r="F554" s="7">
        <f t="shared" ca="1" si="268"/>
        <v>2454464.4583333335</v>
      </c>
      <c r="G554" s="7">
        <f t="shared" ca="1" si="269"/>
        <v>7.9930412959164643E-2</v>
      </c>
      <c r="H554" s="7">
        <f t="shared" ca="1" si="270"/>
        <v>278.0228612968408</v>
      </c>
      <c r="I554" s="7">
        <f t="shared" ca="1" si="271"/>
        <v>3234.9480648354665</v>
      </c>
      <c r="J554" s="7">
        <f t="shared" ca="1" si="272"/>
        <v>1.6705273155760491E-2</v>
      </c>
      <c r="K554" s="7">
        <f t="shared" ca="1" si="273"/>
        <v>-0.17214502285243605</v>
      </c>
      <c r="L554" s="7">
        <f t="shared" ca="1" si="274"/>
        <v>277.85071627398838</v>
      </c>
      <c r="M554" s="7">
        <f t="shared" ca="1" si="275"/>
        <v>3234.7759198126141</v>
      </c>
      <c r="N554" s="7">
        <f t="shared" ca="1" si="276"/>
        <v>0.98336284225464865</v>
      </c>
      <c r="O554" s="7">
        <f t="shared" ca="1" si="277"/>
        <v>277.84738414468057</v>
      </c>
      <c r="P554" s="7">
        <f t="shared" ca="1" si="278"/>
        <v>23.438251681909367</v>
      </c>
      <c r="Q554" s="7">
        <f t="shared" ca="1" si="279"/>
        <v>23.440478552958076</v>
      </c>
      <c r="R554" s="7">
        <f t="shared" ca="1" si="280"/>
        <v>-81.456744215068071</v>
      </c>
      <c r="S554" s="7">
        <f t="shared" ca="1" si="281"/>
        <v>-23.208041950813026</v>
      </c>
      <c r="T554" s="7">
        <f t="shared" ca="1" si="282"/>
        <v>4.3039013723055887E-2</v>
      </c>
      <c r="U554" s="7">
        <f t="shared" ca="1" si="283"/>
        <v>-2.0950900567533135</v>
      </c>
      <c r="V554" s="7">
        <f t="shared" ca="1" si="284"/>
        <v>58.459338629555923</v>
      </c>
      <c r="W554" s="23">
        <f t="shared" ca="1" si="285"/>
        <v>0.56812159031718978</v>
      </c>
      <c r="X554" s="24">
        <f t="shared" ca="1" si="286"/>
        <v>0.40573453856842334</v>
      </c>
      <c r="Y554" s="24">
        <f t="shared" ca="1" si="287"/>
        <v>0.73050864206595623</v>
      </c>
      <c r="Z554" s="7">
        <f t="shared" ca="1" si="288"/>
        <v>467.67470903644738</v>
      </c>
      <c r="AA554" s="7">
        <f t="shared" ca="1" si="289"/>
        <v>1341.9049099432466</v>
      </c>
      <c r="AB554" s="7">
        <f t="shared" ca="1" si="290"/>
        <v>155.47622748581165</v>
      </c>
      <c r="AC554" s="7">
        <f t="shared" ca="1" si="291"/>
        <v>145.62187898685636</v>
      </c>
      <c r="AD554" s="7">
        <f t="shared" ca="1" si="292"/>
        <v>-55.621878986856359</v>
      </c>
      <c r="AE554" s="7">
        <f t="shared" ca="1" si="293"/>
        <v>3.9475659695518217E-3</v>
      </c>
      <c r="AF554" s="7">
        <f t="shared" ca="1" si="294"/>
        <v>-55.617931420886805</v>
      </c>
      <c r="AG554" s="7">
        <f ca="1">IF(AB554&gt;0,MOD(DEGREES(ACOS(((SIN(RADIANS(A554))*COS(RADIANS(AC554)))-SIN(RADIANS(S554)))/(COS(RADIANS(A554))*SIN(RADIANS(AC554)))))+180,360),MOD(540-DEGREES(ACOS(((SIN(RADIANS(A554))*COS(RADIANS(AC554)))-SIN(RADIANS(S554)))/(COS(RADIANS(#REF!))*SIN(RADIANS(AC554))))),360))</f>
        <v>317.49862867179104</v>
      </c>
    </row>
    <row r="555" spans="1:33" x14ac:dyDescent="0.2">
      <c r="A555" s="12">
        <f t="shared" ca="1" si="264"/>
        <v>-58</v>
      </c>
      <c r="B555" s="12">
        <f t="shared" ca="1" si="265"/>
        <v>97</v>
      </c>
      <c r="C555" s="3">
        <f t="shared" ca="1" si="267"/>
        <v>-7</v>
      </c>
      <c r="D555" s="2">
        <f t="shared" ca="1" si="266"/>
        <v>40517</v>
      </c>
      <c r="E555" s="5">
        <v>0</v>
      </c>
      <c r="F555" s="7">
        <f t="shared" ca="1" si="268"/>
        <v>2455535.7916666665</v>
      </c>
      <c r="G555" s="7">
        <f t="shared" ca="1" si="269"/>
        <v>0.10926192105863139</v>
      </c>
      <c r="H555" s="7">
        <f t="shared" ca="1" si="270"/>
        <v>253.9797348350703</v>
      </c>
      <c r="I555" s="7">
        <f t="shared" ca="1" si="271"/>
        <v>4290.8544991367853</v>
      </c>
      <c r="J555" s="7">
        <f t="shared" ca="1" si="272"/>
        <v>1.6704039444058648E-2</v>
      </c>
      <c r="K555" s="7">
        <f t="shared" ca="1" si="273"/>
        <v>-0.94949846257234871</v>
      </c>
      <c r="L555" s="7">
        <f t="shared" ca="1" si="274"/>
        <v>253.03023637249797</v>
      </c>
      <c r="M555" s="7">
        <f t="shared" ca="1" si="275"/>
        <v>4289.9050006742127</v>
      </c>
      <c r="N555" s="7">
        <f t="shared" ca="1" si="276"/>
        <v>0.98547959087976233</v>
      </c>
      <c r="O555" s="7">
        <f t="shared" ca="1" si="277"/>
        <v>253.02931634128387</v>
      </c>
      <c r="P555" s="7">
        <f t="shared" ca="1" si="278"/>
        <v>23.437870249579717</v>
      </c>
      <c r="Q555" s="7">
        <f t="shared" ca="1" si="279"/>
        <v>23.438036013418287</v>
      </c>
      <c r="R555" s="7">
        <f t="shared" ca="1" si="280"/>
        <v>-108.39790372511361</v>
      </c>
      <c r="S555" s="7">
        <f t="shared" ca="1" si="281"/>
        <v>-22.360718105032859</v>
      </c>
      <c r="T555" s="7">
        <f t="shared" ca="1" si="282"/>
        <v>4.3029789591529505E-2</v>
      </c>
      <c r="U555" s="7">
        <f t="shared" ca="1" si="283"/>
        <v>9.4916560205569258</v>
      </c>
      <c r="V555" s="7">
        <f t="shared" ca="1" si="284"/>
        <v>133.47138368076</v>
      </c>
      <c r="W555" s="23">
        <f t="shared" ca="1" si="285"/>
        <v>-6.770253890316455E-2</v>
      </c>
      <c r="X555" s="24">
        <f t="shared" ca="1" si="286"/>
        <v>-0.43845638246083118</v>
      </c>
      <c r="Y555" s="24">
        <f t="shared" ca="1" si="287"/>
        <v>0.30305130465450214</v>
      </c>
      <c r="Z555" s="7">
        <f t="shared" ca="1" si="288"/>
        <v>1067.77106944608</v>
      </c>
      <c r="AA555" s="7">
        <f t="shared" ca="1" si="289"/>
        <v>817.491656020557</v>
      </c>
      <c r="AB555" s="7">
        <f t="shared" ca="1" si="290"/>
        <v>24.372914005139251</v>
      </c>
      <c r="AC555" s="7">
        <f t="shared" ca="1" si="291"/>
        <v>39.733531824350138</v>
      </c>
      <c r="AD555" s="7">
        <f t="shared" ca="1" si="292"/>
        <v>50.266468175649862</v>
      </c>
      <c r="AE555" s="7">
        <f t="shared" ca="1" si="293"/>
        <v>1.3403569638307723E-2</v>
      </c>
      <c r="AF555" s="7">
        <f t="shared" ca="1" si="294"/>
        <v>50.279871745288169</v>
      </c>
      <c r="AG555" s="7">
        <f ca="1">IF(AB555&gt;0,MOD(DEGREES(ACOS(((SIN(RADIANS(A555))*COS(RADIANS(AC555)))-SIN(RADIANS(S555)))/(COS(RADIANS(A555))*SIN(RADIANS(AC555)))))+180,360),MOD(540-DEGREES(ACOS(((SIN(RADIANS(A555))*COS(RADIANS(AC555)))-SIN(RADIANS(S555)))/(COS(RADIANS(#REF!))*SIN(RADIANS(AC555))))),360))</f>
        <v>323.34124486221918</v>
      </c>
    </row>
    <row r="556" spans="1:33" x14ac:dyDescent="0.2">
      <c r="A556" s="12">
        <f t="shared" ca="1" si="264"/>
        <v>88</v>
      </c>
      <c r="B556" s="12">
        <f t="shared" ca="1" si="265"/>
        <v>22</v>
      </c>
      <c r="C556" s="3">
        <f t="shared" ca="1" si="267"/>
        <v>-9</v>
      </c>
      <c r="D556" s="2">
        <f t="shared" ca="1" si="266"/>
        <v>38496</v>
      </c>
      <c r="E556" s="5">
        <v>0</v>
      </c>
      <c r="F556" s="7">
        <f t="shared" ca="1" si="268"/>
        <v>2453514.875</v>
      </c>
      <c r="G556" s="7">
        <f t="shared" ca="1" si="269"/>
        <v>5.3932238193018484E-2</v>
      </c>
      <c r="H556" s="7">
        <f t="shared" ca="1" si="270"/>
        <v>62.06855448550732</v>
      </c>
      <c r="I556" s="7">
        <f t="shared" ca="1" si="271"/>
        <v>2299.0384645156664</v>
      </c>
      <c r="J556" s="7">
        <f t="shared" ca="1" si="272"/>
        <v>1.6706366481972525E-2</v>
      </c>
      <c r="K556" s="7">
        <f t="shared" ca="1" si="273"/>
        <v>1.2354046679031128</v>
      </c>
      <c r="L556" s="7">
        <f t="shared" ca="1" si="274"/>
        <v>63.303959153410432</v>
      </c>
      <c r="M556" s="7">
        <f t="shared" ca="1" si="275"/>
        <v>2300.2738691835693</v>
      </c>
      <c r="N556" s="7">
        <f t="shared" ca="1" si="276"/>
        <v>1.0127345438912136</v>
      </c>
      <c r="O556" s="7">
        <f t="shared" ca="1" si="277"/>
        <v>63.296577380826413</v>
      </c>
      <c r="P556" s="7">
        <f t="shared" ca="1" si="278"/>
        <v>23.438589766899245</v>
      </c>
      <c r="Q556" s="7">
        <f t="shared" ca="1" si="279"/>
        <v>23.440984065599213</v>
      </c>
      <c r="R556" s="7">
        <f t="shared" ca="1" si="280"/>
        <v>61.265314645260553</v>
      </c>
      <c r="S556" s="7">
        <f t="shared" ca="1" si="281"/>
        <v>20.816506902938986</v>
      </c>
      <c r="T556" s="7">
        <f t="shared" ca="1" si="282"/>
        <v>4.3040922900566055E-2</v>
      </c>
      <c r="U556" s="7">
        <f t="shared" ca="1" si="283"/>
        <v>3.178501583866006</v>
      </c>
      <c r="V556" s="7" t="e">
        <f t="shared" ca="1" si="284"/>
        <v>#NUM!</v>
      </c>
      <c r="W556" s="23">
        <f t="shared" ca="1" si="285"/>
        <v>6.168159612231526E-2</v>
      </c>
      <c r="X556" s="24" t="e">
        <f t="shared" ca="1" si="286"/>
        <v>#NUM!</v>
      </c>
      <c r="Y556" s="24" t="e">
        <f t="shared" ca="1" si="287"/>
        <v>#NUM!</v>
      </c>
      <c r="Z556" s="7" t="e">
        <f t="shared" ca="1" si="288"/>
        <v>#NUM!</v>
      </c>
      <c r="AA556" s="7">
        <f t="shared" ca="1" si="289"/>
        <v>631.17850158386602</v>
      </c>
      <c r="AB556" s="7">
        <f t="shared" ca="1" si="290"/>
        <v>-22.205374604033494</v>
      </c>
      <c r="AC556" s="7">
        <f t="shared" ca="1" si="291"/>
        <v>67.333796963158321</v>
      </c>
      <c r="AD556" s="7">
        <f t="shared" ca="1" si="292"/>
        <v>22.666203036841679</v>
      </c>
      <c r="AE556" s="7">
        <f t="shared" ca="1" si="293"/>
        <v>3.8380180177255842E-2</v>
      </c>
      <c r="AF556" s="7">
        <f t="shared" ca="1" si="294"/>
        <v>22.704583217018936</v>
      </c>
      <c r="AG556" s="7" t="e">
        <f ca="1">IF(AB556&gt;0,MOD(DEGREES(ACOS(((SIN(RADIANS(A556))*COS(RADIANS(AC556)))-SIN(RADIANS(S556)))/(COS(RADIANS(A556))*SIN(RADIANS(AC556)))))+180,360),MOD(540-DEGREES(ACOS(((SIN(RADIANS(A556))*COS(RADIANS(AC556)))-SIN(RADIANS(S556)))/(COS(RADIANS(#REF!))*SIN(RADIANS(AC556))))),360))</f>
        <v>#REF!</v>
      </c>
    </row>
    <row r="557" spans="1:33" x14ac:dyDescent="0.2">
      <c r="A557" s="12">
        <f t="shared" ca="1" si="264"/>
        <v>-87</v>
      </c>
      <c r="B557" s="12">
        <f t="shared" ca="1" si="265"/>
        <v>131</v>
      </c>
      <c r="C557" s="3">
        <f t="shared" ca="1" si="267"/>
        <v>4</v>
      </c>
      <c r="D557" s="2">
        <f t="shared" ca="1" si="266"/>
        <v>37189</v>
      </c>
      <c r="E557" s="5">
        <v>0</v>
      </c>
      <c r="F557" s="7">
        <f t="shared" ca="1" si="268"/>
        <v>2452207.3333333335</v>
      </c>
      <c r="G557" s="7">
        <f t="shared" ca="1" si="269"/>
        <v>1.8133698380109201E-2</v>
      </c>
      <c r="H557" s="7">
        <f t="shared" ca="1" si="270"/>
        <v>213.29356164865669</v>
      </c>
      <c r="I557" s="7">
        <f t="shared" ca="1" si="271"/>
        <v>1010.3250298787013</v>
      </c>
      <c r="J557" s="7">
        <f t="shared" ca="1" si="272"/>
        <v>1.6707871672058304E-2</v>
      </c>
      <c r="K557" s="7">
        <f t="shared" ca="1" si="273"/>
        <v>-1.8081945395452697</v>
      </c>
      <c r="L557" s="7">
        <f t="shared" ca="1" si="274"/>
        <v>211.48536710911142</v>
      </c>
      <c r="M557" s="7">
        <f t="shared" ca="1" si="275"/>
        <v>1008.516835339156</v>
      </c>
      <c r="N557" s="7">
        <f t="shared" ca="1" si="276"/>
        <v>0.99444519843450085</v>
      </c>
      <c r="O557" s="7">
        <f t="shared" ca="1" si="277"/>
        <v>211.47489710990612</v>
      </c>
      <c r="P557" s="7">
        <f t="shared" ca="1" si="278"/>
        <v>23.439055297424204</v>
      </c>
      <c r="Q557" s="7">
        <f t="shared" ca="1" si="279"/>
        <v>23.439056773614116</v>
      </c>
      <c r="R557" s="7">
        <f t="shared" ca="1" si="280"/>
        <v>-150.67786407477413</v>
      </c>
      <c r="S557" s="7">
        <f t="shared" ca="1" si="281"/>
        <v>-11.986863359264042</v>
      </c>
      <c r="T557" s="7">
        <f t="shared" ca="1" si="282"/>
        <v>4.3033644312497281E-2</v>
      </c>
      <c r="U557" s="7">
        <f t="shared" ca="1" si="283"/>
        <v>15.883782692805408</v>
      </c>
      <c r="V557" s="7" t="e">
        <f t="shared" ca="1" si="284"/>
        <v>#NUM!</v>
      </c>
      <c r="W557" s="23">
        <f t="shared" ca="1" si="285"/>
        <v>0.29174737312999621</v>
      </c>
      <c r="X557" s="24" t="e">
        <f t="shared" ca="1" si="286"/>
        <v>#NUM!</v>
      </c>
      <c r="Y557" s="24" t="e">
        <f t="shared" ca="1" si="287"/>
        <v>#NUM!</v>
      </c>
      <c r="Z557" s="7" t="e">
        <f t="shared" ca="1" si="288"/>
        <v>#NUM!</v>
      </c>
      <c r="AA557" s="7">
        <f t="shared" ca="1" si="289"/>
        <v>299.88378269280543</v>
      </c>
      <c r="AB557" s="7">
        <f t="shared" ca="1" si="290"/>
        <v>-105.02905432679864</v>
      </c>
      <c r="AC557" s="7">
        <f t="shared" ca="1" si="291"/>
        <v>78.806239142267657</v>
      </c>
      <c r="AD557" s="7">
        <f t="shared" ca="1" si="292"/>
        <v>11.193760857732343</v>
      </c>
      <c r="AE557" s="7">
        <f t="shared" ca="1" si="293"/>
        <v>7.9123615110502518E-2</v>
      </c>
      <c r="AF557" s="7">
        <f t="shared" ca="1" si="294"/>
        <v>11.272884472842845</v>
      </c>
      <c r="AG557" s="7" t="e">
        <f ca="1">IF(AB557&gt;0,MOD(DEGREES(ACOS(((SIN(RADIANS(A557))*COS(RADIANS(AC557)))-SIN(RADIANS(S557)))/(COS(RADIANS(A557))*SIN(RADIANS(AC557)))))+180,360),MOD(540-DEGREES(ACOS(((SIN(RADIANS(A557))*COS(RADIANS(AC557)))-SIN(RADIANS(S557)))/(COS(RADIANS(#REF!))*SIN(RADIANS(AC557))))),360))</f>
        <v>#REF!</v>
      </c>
    </row>
    <row r="558" spans="1:33" x14ac:dyDescent="0.2">
      <c r="A558" s="12">
        <f t="shared" ca="1" si="264"/>
        <v>51</v>
      </c>
      <c r="B558" s="12">
        <f t="shared" ca="1" si="265"/>
        <v>-119</v>
      </c>
      <c r="C558" s="3">
        <f t="shared" ca="1" si="267"/>
        <v>-4</v>
      </c>
      <c r="D558" s="2">
        <f t="shared" ca="1" si="266"/>
        <v>41359</v>
      </c>
      <c r="E558" s="5">
        <v>0</v>
      </c>
      <c r="F558" s="7">
        <f t="shared" ca="1" si="268"/>
        <v>2456377.6666666665</v>
      </c>
      <c r="G558" s="7">
        <f t="shared" ca="1" si="269"/>
        <v>0.13231120237279975</v>
      </c>
      <c r="H558" s="7">
        <f t="shared" ca="1" si="270"/>
        <v>3.7716078616094819</v>
      </c>
      <c r="I558" s="7">
        <f t="shared" ca="1" si="271"/>
        <v>5120.6067354580746</v>
      </c>
      <c r="J558" s="7">
        <f t="shared" ca="1" si="272"/>
        <v>1.6703069815943439E-2</v>
      </c>
      <c r="K558" s="7">
        <f t="shared" ca="1" si="273"/>
        <v>1.8944803015906964</v>
      </c>
      <c r="L558" s="7">
        <f t="shared" ca="1" si="274"/>
        <v>5.6660881632001781</v>
      </c>
      <c r="M558" s="7">
        <f t="shared" ca="1" si="275"/>
        <v>5122.5012157596657</v>
      </c>
      <c r="N558" s="7">
        <f t="shared" ca="1" si="276"/>
        <v>0.99754753443865696</v>
      </c>
      <c r="O558" s="7">
        <f t="shared" ca="1" si="277"/>
        <v>5.6640128978096635</v>
      </c>
      <c r="P558" s="7">
        <f t="shared" ca="1" si="278"/>
        <v>23.43757051248101</v>
      </c>
      <c r="Q558" s="7">
        <f t="shared" ca="1" si="279"/>
        <v>23.435895461698749</v>
      </c>
      <c r="R558" s="7">
        <f t="shared" ca="1" si="280"/>
        <v>5.1994387814076291</v>
      </c>
      <c r="S558" s="7">
        <f t="shared" ca="1" si="281"/>
        <v>2.2496176326844606</v>
      </c>
      <c r="T558" s="7">
        <f t="shared" ca="1" si="282"/>
        <v>4.3021706782129715E-2</v>
      </c>
      <c r="U558" s="7">
        <f t="shared" ca="1" si="283"/>
        <v>-5.6957644008695336</v>
      </c>
      <c r="V558" s="7">
        <f t="shared" ca="1" si="284"/>
        <v>94.107616932042617</v>
      </c>
      <c r="W558" s="23">
        <f t="shared" ca="1" si="285"/>
        <v>0.66784428083393721</v>
      </c>
      <c r="X558" s="24">
        <f t="shared" ca="1" si="286"/>
        <v>0.40643423380048549</v>
      </c>
      <c r="Y558" s="24">
        <f t="shared" ca="1" si="287"/>
        <v>0.92925432786738893</v>
      </c>
      <c r="Z558" s="7">
        <f t="shared" ca="1" si="288"/>
        <v>752.86093545634094</v>
      </c>
      <c r="AA558" s="7">
        <f t="shared" ca="1" si="289"/>
        <v>1198.3042355991306</v>
      </c>
      <c r="AB558" s="7">
        <f t="shared" ca="1" si="290"/>
        <v>119.57605889978265</v>
      </c>
      <c r="AC558" s="7">
        <f t="shared" ca="1" si="291"/>
        <v>106.25269657861351</v>
      </c>
      <c r="AD558" s="7">
        <f t="shared" ca="1" si="292"/>
        <v>-16.252696578613509</v>
      </c>
      <c r="AE558" s="7">
        <f t="shared" ca="1" si="293"/>
        <v>1.9792505737312963E-2</v>
      </c>
      <c r="AF558" s="7">
        <f t="shared" ca="1" si="294"/>
        <v>-16.232904072876195</v>
      </c>
      <c r="AG558" s="7">
        <f ca="1">IF(AB558&gt;0,MOD(DEGREES(ACOS(((SIN(RADIANS(A558))*COS(RADIANS(AC558)))-SIN(RADIANS(S558)))/(COS(RADIANS(A558))*SIN(RADIANS(AC558)))))+180,360),MOD(540-DEGREES(ACOS(((SIN(RADIANS(A558))*COS(RADIANS(AC558)))-SIN(RADIANS(S558)))/(COS(RADIANS(#REF!))*SIN(RADIANS(AC558))))),360))</f>
        <v>295.14895770750616</v>
      </c>
    </row>
    <row r="559" spans="1:33" x14ac:dyDescent="0.2">
      <c r="A559" s="12">
        <f t="shared" ca="1" si="264"/>
        <v>-78</v>
      </c>
      <c r="B559" s="12">
        <f t="shared" ca="1" si="265"/>
        <v>-157</v>
      </c>
      <c r="C559" s="3">
        <f t="shared" ca="1" si="267"/>
        <v>-7</v>
      </c>
      <c r="D559" s="2">
        <f t="shared" ca="1" si="266"/>
        <v>37877</v>
      </c>
      <c r="E559" s="5">
        <v>0</v>
      </c>
      <c r="F559" s="7">
        <f t="shared" ca="1" si="268"/>
        <v>2452895.7916666665</v>
      </c>
      <c r="G559" s="7">
        <f t="shared" ca="1" si="269"/>
        <v>3.6982660278343911E-2</v>
      </c>
      <c r="H559" s="7">
        <f t="shared" ca="1" si="270"/>
        <v>171.8707007964349</v>
      </c>
      <c r="I559" s="7">
        <f t="shared" ca="1" si="271"/>
        <v>1688.8697570078698</v>
      </c>
      <c r="J559" s="7">
        <f t="shared" ca="1" si="272"/>
        <v>1.6707079186620115E-2</v>
      </c>
      <c r="K559" s="7">
        <f t="shared" ca="1" si="273"/>
        <v>-1.7721321854811583</v>
      </c>
      <c r="L559" s="7">
        <f t="shared" ca="1" si="274"/>
        <v>170.09856861095375</v>
      </c>
      <c r="M559" s="7">
        <f t="shared" ca="1" si="275"/>
        <v>1687.0976248223885</v>
      </c>
      <c r="N559" s="7">
        <f t="shared" ca="1" si="276"/>
        <v>1.0062643833982083</v>
      </c>
      <c r="O559" s="7">
        <f t="shared" ca="1" si="277"/>
        <v>170.08903565390432</v>
      </c>
      <c r="P559" s="7">
        <f t="shared" ca="1" si="278"/>
        <v>23.438810182234395</v>
      </c>
      <c r="Q559" s="7">
        <f t="shared" ca="1" si="279"/>
        <v>23.440332551224628</v>
      </c>
      <c r="R559" s="7">
        <f t="shared" ca="1" si="280"/>
        <v>170.89263365709147</v>
      </c>
      <c r="S559" s="7">
        <f t="shared" ca="1" si="281"/>
        <v>3.925960138966115</v>
      </c>
      <c r="T559" s="7">
        <f t="shared" ca="1" si="282"/>
        <v>4.3038462324553536E-2</v>
      </c>
      <c r="U559" s="7">
        <f t="shared" ca="1" si="283"/>
        <v>3.8515588859225494</v>
      </c>
      <c r="V559" s="7">
        <f t="shared" ca="1" si="284"/>
        <v>75.357783174050795</v>
      </c>
      <c r="W559" s="23">
        <f t="shared" ca="1" si="285"/>
        <v>0.64176975077366494</v>
      </c>
      <c r="X559" s="24">
        <f t="shared" ca="1" si="286"/>
        <v>0.43244257529019048</v>
      </c>
      <c r="Y559" s="24">
        <f t="shared" ca="1" si="287"/>
        <v>0.8510969262571394</v>
      </c>
      <c r="Z559" s="7">
        <f t="shared" ca="1" si="288"/>
        <v>602.86226539240636</v>
      </c>
      <c r="AA559" s="7">
        <f t="shared" ca="1" si="289"/>
        <v>1235.8515588859227</v>
      </c>
      <c r="AB559" s="7">
        <f t="shared" ca="1" si="290"/>
        <v>128.96288972148068</v>
      </c>
      <c r="AC559" s="7">
        <f t="shared" ca="1" si="291"/>
        <v>101.38511920625434</v>
      </c>
      <c r="AD559" s="7">
        <f t="shared" ca="1" si="292"/>
        <v>-11.385119206254345</v>
      </c>
      <c r="AE559" s="7">
        <f t="shared" ca="1" si="293"/>
        <v>2.8654418502915207E-2</v>
      </c>
      <c r="AF559" s="7">
        <f t="shared" ca="1" si="294"/>
        <v>-11.356464787751429</v>
      </c>
      <c r="AG559" s="7">
        <f ca="1">IF(AB559&gt;0,MOD(DEGREES(ACOS(((SIN(RADIANS(A559))*COS(RADIANS(AC559)))-SIN(RADIANS(S559)))/(COS(RADIANS(A559))*SIN(RADIANS(AC559)))))+180,360),MOD(540-DEGREES(ACOS(((SIN(RADIANS(A559))*COS(RADIANS(AC559)))-SIN(RADIANS(S559)))/(COS(RADIANS(#REF!))*SIN(RADIANS(AC559))))),360))</f>
        <v>232.30712606813142</v>
      </c>
    </row>
    <row r="560" spans="1:33" x14ac:dyDescent="0.2">
      <c r="A560" s="12">
        <f t="shared" ca="1" si="264"/>
        <v>27</v>
      </c>
      <c r="B560" s="12">
        <f t="shared" ca="1" si="265"/>
        <v>-40</v>
      </c>
      <c r="C560" s="3">
        <f t="shared" ca="1" si="267"/>
        <v>12</v>
      </c>
      <c r="D560" s="2">
        <f t="shared" ca="1" si="266"/>
        <v>42242</v>
      </c>
      <c r="E560" s="5">
        <v>0</v>
      </c>
      <c r="F560" s="7">
        <f t="shared" ca="1" si="268"/>
        <v>2457260</v>
      </c>
      <c r="G560" s="7">
        <f t="shared" ca="1" si="269"/>
        <v>0.1564681724845996</v>
      </c>
      <c r="H560" s="7">
        <f t="shared" ca="1" si="270"/>
        <v>153.44113076183839</v>
      </c>
      <c r="I560" s="7">
        <f t="shared" ca="1" si="271"/>
        <v>5990.234716294568</v>
      </c>
      <c r="J560" s="7">
        <f t="shared" ca="1" si="272"/>
        <v>1.6702053445527248E-2</v>
      </c>
      <c r="K560" s="7">
        <f t="shared" ca="1" si="273"/>
        <v>-1.4516166620861004</v>
      </c>
      <c r="L560" s="7">
        <f t="shared" ca="1" si="274"/>
        <v>151.98951409975228</v>
      </c>
      <c r="M560" s="7">
        <f t="shared" ca="1" si="275"/>
        <v>5988.7830996324819</v>
      </c>
      <c r="N560" s="7">
        <f t="shared" ca="1" si="276"/>
        <v>1.0108466007454446</v>
      </c>
      <c r="O560" s="7">
        <f t="shared" ca="1" si="277"/>
        <v>151.98402503845736</v>
      </c>
      <c r="P560" s="7">
        <f t="shared" ca="1" si="278"/>
        <v>23.437256370834898</v>
      </c>
      <c r="Q560" s="7">
        <f t="shared" ca="1" si="279"/>
        <v>23.434698633776605</v>
      </c>
      <c r="R560" s="7">
        <f t="shared" ca="1" si="280"/>
        <v>153.97934106430668</v>
      </c>
      <c r="S560" s="7">
        <f t="shared" ca="1" si="281"/>
        <v>10.766586505328235</v>
      </c>
      <c r="T560" s="7">
        <f t="shared" ca="1" si="282"/>
        <v>4.3017187869968623E-2</v>
      </c>
      <c r="U560" s="7">
        <f t="shared" ca="1" si="283"/>
        <v>-2.1799412578082</v>
      </c>
      <c r="V560" s="7">
        <f t="shared" ca="1" si="284"/>
        <v>96.517005433835735</v>
      </c>
      <c r="W560" s="23">
        <f t="shared" ca="1" si="285"/>
        <v>1.1126249592068111</v>
      </c>
      <c r="X560" s="24">
        <f t="shared" ca="1" si="286"/>
        <v>0.84452216633504529</v>
      </c>
      <c r="Y560" s="24">
        <f t="shared" ca="1" si="287"/>
        <v>1.380727752078577</v>
      </c>
      <c r="Z560" s="7">
        <f t="shared" ca="1" si="288"/>
        <v>772.13604347068588</v>
      </c>
      <c r="AA560" s="7">
        <f t="shared" ca="1" si="289"/>
        <v>557.8200587421918</v>
      </c>
      <c r="AB560" s="7">
        <f t="shared" ca="1" si="290"/>
        <v>-40.544985314452049</v>
      </c>
      <c r="AC560" s="7">
        <f t="shared" ca="1" si="291"/>
        <v>41.412874102925542</v>
      </c>
      <c r="AD560" s="7">
        <f t="shared" ca="1" si="292"/>
        <v>48.587125897074458</v>
      </c>
      <c r="AE560" s="7">
        <f t="shared" ca="1" si="293"/>
        <v>1.4221461229323631E-2</v>
      </c>
      <c r="AF560" s="7">
        <f t="shared" ca="1" si="294"/>
        <v>48.601347358303784</v>
      </c>
      <c r="AG560" s="7" t="e">
        <f ca="1">IF(AB560&gt;0,MOD(DEGREES(ACOS(((SIN(RADIANS(A560))*COS(RADIANS(AC560)))-SIN(RADIANS(S560)))/(COS(RADIANS(A560))*SIN(RADIANS(AC560)))))+180,360),MOD(540-DEGREES(ACOS(((SIN(RADIANS(A560))*COS(RADIANS(AC560)))-SIN(RADIANS(S560)))/(COS(RADIANS(#REF!))*SIN(RADIANS(AC560))))),360))</f>
        <v>#REF!</v>
      </c>
    </row>
    <row r="561" spans="1:33" x14ac:dyDescent="0.2">
      <c r="A561" s="12">
        <f t="shared" ca="1" si="264"/>
        <v>24</v>
      </c>
      <c r="B561" s="12">
        <f t="shared" ca="1" si="265"/>
        <v>137</v>
      </c>
      <c r="C561" s="3">
        <f t="shared" ca="1" si="267"/>
        <v>11</v>
      </c>
      <c r="D561" s="2">
        <f t="shared" ca="1" si="266"/>
        <v>41805</v>
      </c>
      <c r="E561" s="5">
        <v>0</v>
      </c>
      <c r="F561" s="7">
        <f t="shared" ca="1" si="268"/>
        <v>2456823.0416666665</v>
      </c>
      <c r="G561" s="7">
        <f t="shared" ca="1" si="269"/>
        <v>0.14450490531598936</v>
      </c>
      <c r="H561" s="7">
        <f t="shared" ca="1" si="270"/>
        <v>82.754301918197598</v>
      </c>
      <c r="I561" s="7">
        <f t="shared" ca="1" si="271"/>
        <v>5559.5684604124772</v>
      </c>
      <c r="J561" s="7">
        <f t="shared" ca="1" si="272"/>
        <v>1.6702556801587939E-2</v>
      </c>
      <c r="K561" s="7">
        <f t="shared" ca="1" si="273"/>
        <v>0.65530391096869756</v>
      </c>
      <c r="L561" s="7">
        <f t="shared" ca="1" si="274"/>
        <v>83.409605829166296</v>
      </c>
      <c r="M561" s="7">
        <f t="shared" ca="1" si="275"/>
        <v>5560.2237643234457</v>
      </c>
      <c r="N561" s="7">
        <f t="shared" ca="1" si="276"/>
        <v>1.0156860469160625</v>
      </c>
      <c r="O561" s="7">
        <f t="shared" ca="1" si="277"/>
        <v>83.405977275370546</v>
      </c>
      <c r="P561" s="7">
        <f t="shared" ca="1" si="278"/>
        <v>23.437411943335604</v>
      </c>
      <c r="Q561" s="7">
        <f t="shared" ca="1" si="279"/>
        <v>23.435102246429604</v>
      </c>
      <c r="R561" s="7">
        <f t="shared" ca="1" si="280"/>
        <v>82.819078804696147</v>
      </c>
      <c r="S561" s="7">
        <f t="shared" ca="1" si="281"/>
        <v>23.270909097641919</v>
      </c>
      <c r="T561" s="7">
        <f t="shared" ca="1" si="282"/>
        <v>4.3018711778067084E-2</v>
      </c>
      <c r="U561" s="7">
        <f t="shared" ca="1" si="283"/>
        <v>-0.27305723625295492</v>
      </c>
      <c r="V561" s="7">
        <f t="shared" ca="1" si="284"/>
        <v>102.0520995099241</v>
      </c>
      <c r="W561" s="23">
        <f t="shared" ca="1" si="285"/>
        <v>0.57796740085850895</v>
      </c>
      <c r="X561" s="24">
        <f t="shared" ca="1" si="286"/>
        <v>0.29448934666427534</v>
      </c>
      <c r="Y561" s="24">
        <f t="shared" ca="1" si="287"/>
        <v>0.86144545505274261</v>
      </c>
      <c r="Z561" s="7">
        <f t="shared" ca="1" si="288"/>
        <v>816.41679607939284</v>
      </c>
      <c r="AA561" s="7">
        <f t="shared" ca="1" si="289"/>
        <v>1327.726942763747</v>
      </c>
      <c r="AB561" s="7">
        <f t="shared" ca="1" si="290"/>
        <v>151.93173569093676</v>
      </c>
      <c r="AC561" s="7">
        <f t="shared" ca="1" si="291"/>
        <v>125.43854229222858</v>
      </c>
      <c r="AD561" s="7">
        <f t="shared" ca="1" si="292"/>
        <v>-35.438542292228576</v>
      </c>
      <c r="AE561" s="7">
        <f t="shared" ca="1" si="293"/>
        <v>8.1076229162261367E-3</v>
      </c>
      <c r="AF561" s="7">
        <f t="shared" ca="1" si="294"/>
        <v>-35.430434669312348</v>
      </c>
      <c r="AG561" s="7">
        <f ca="1">IF(AB561&gt;0,MOD(DEGREES(ACOS(((SIN(RADIANS(A561))*COS(RADIANS(AC561)))-SIN(RADIANS(S561)))/(COS(RADIANS(A561))*SIN(RADIANS(AC561)))))+180,360),MOD(540-DEGREES(ACOS(((SIN(RADIANS(A561))*COS(RADIANS(AC561)))-SIN(RADIANS(S561)))/(COS(RADIANS(#REF!))*SIN(RADIANS(AC561))))),360))</f>
        <v>327.95857397553141</v>
      </c>
    </row>
    <row r="562" spans="1:33" x14ac:dyDescent="0.2">
      <c r="A562" s="12">
        <f t="shared" ca="1" si="264"/>
        <v>-33</v>
      </c>
      <c r="B562" s="12">
        <f t="shared" ca="1" si="265"/>
        <v>139</v>
      </c>
      <c r="C562" s="3">
        <f t="shared" ca="1" si="267"/>
        <v>-1</v>
      </c>
      <c r="D562" s="2">
        <f t="shared" ca="1" si="266"/>
        <v>36583</v>
      </c>
      <c r="E562" s="5">
        <v>0</v>
      </c>
      <c r="F562" s="7">
        <f t="shared" ca="1" si="268"/>
        <v>2451601.5416666665</v>
      </c>
      <c r="G562" s="7">
        <f t="shared" ca="1" si="269"/>
        <v>1.5480264658866926E-3</v>
      </c>
      <c r="H562" s="7">
        <f t="shared" ca="1" si="270"/>
        <v>336.19660448986173</v>
      </c>
      <c r="I562" s="7">
        <f t="shared" ca="1" si="271"/>
        <v>413.25659259533768</v>
      </c>
      <c r="J562" s="7">
        <f t="shared" ca="1" si="272"/>
        <v>1.670856892530783E-2</v>
      </c>
      <c r="K562" s="7">
        <f t="shared" ca="1" si="273"/>
        <v>1.5534761370641352</v>
      </c>
      <c r="L562" s="7">
        <f t="shared" ca="1" si="274"/>
        <v>337.75008062692586</v>
      </c>
      <c r="M562" s="7">
        <f t="shared" ca="1" si="275"/>
        <v>414.81006873240182</v>
      </c>
      <c r="N562" s="7">
        <f t="shared" ca="1" si="276"/>
        <v>0.99018736728035894</v>
      </c>
      <c r="O562" s="7">
        <f t="shared" ca="1" si="277"/>
        <v>337.74033898781801</v>
      </c>
      <c r="P562" s="7">
        <f t="shared" ca="1" si="278"/>
        <v>23.439270980316554</v>
      </c>
      <c r="Q562" s="7">
        <f t="shared" ca="1" si="279"/>
        <v>23.437912647993745</v>
      </c>
      <c r="R562" s="7">
        <f t="shared" ca="1" si="280"/>
        <v>-20.58298218290841</v>
      </c>
      <c r="S562" s="7">
        <f t="shared" ca="1" si="281"/>
        <v>-8.6658420358430064</v>
      </c>
      <c r="T562" s="7">
        <f t="shared" ca="1" si="282"/>
        <v>4.3029323736405917E-2</v>
      </c>
      <c r="U562" s="7">
        <f t="shared" ca="1" si="283"/>
        <v>-12.929484623279444</v>
      </c>
      <c r="V562" s="7">
        <f t="shared" ca="1" si="284"/>
        <v>96.690842194183134</v>
      </c>
      <c r="W562" s="23">
        <f t="shared" ca="1" si="285"/>
        <v>8.1201030988388503E-2</v>
      </c>
      <c r="X562" s="24">
        <f t="shared" ca="1" si="286"/>
        <v>-0.18738464177323133</v>
      </c>
      <c r="Y562" s="24">
        <f t="shared" ca="1" si="287"/>
        <v>0.34978670375000831</v>
      </c>
      <c r="Z562" s="7">
        <f t="shared" ca="1" si="288"/>
        <v>773.52673755346507</v>
      </c>
      <c r="AA562" s="7">
        <f t="shared" ca="1" si="289"/>
        <v>603.07051537672055</v>
      </c>
      <c r="AB562" s="7">
        <f t="shared" ca="1" si="290"/>
        <v>-29.232371155819862</v>
      </c>
      <c r="AC562" s="7">
        <f t="shared" ca="1" si="291"/>
        <v>36.334726784649732</v>
      </c>
      <c r="AD562" s="7">
        <f t="shared" ca="1" si="292"/>
        <v>53.665273215350268</v>
      </c>
      <c r="AE562" s="7">
        <f t="shared" ca="1" si="293"/>
        <v>1.1862527567774549E-2</v>
      </c>
      <c r="AF562" s="7">
        <f t="shared" ca="1" si="294"/>
        <v>53.67713574291804</v>
      </c>
      <c r="AG562" s="7" t="e">
        <f ca="1">IF(AB562&gt;0,MOD(DEGREES(ACOS(((SIN(RADIANS(A562))*COS(RADIANS(AC562)))-SIN(RADIANS(S562)))/(COS(RADIANS(A562))*SIN(RADIANS(AC562)))))+180,360),MOD(540-DEGREES(ACOS(((SIN(RADIANS(A562))*COS(RADIANS(AC562)))-SIN(RADIANS(S562)))/(COS(RADIANS(#REF!))*SIN(RADIANS(AC562))))),360))</f>
        <v>#REF!</v>
      </c>
    </row>
    <row r="563" spans="1:33" x14ac:dyDescent="0.2">
      <c r="A563" s="12">
        <f t="shared" ca="1" si="264"/>
        <v>35</v>
      </c>
      <c r="B563" s="12">
        <f t="shared" ca="1" si="265"/>
        <v>-43</v>
      </c>
      <c r="C563" s="3">
        <f t="shared" ca="1" si="267"/>
        <v>11</v>
      </c>
      <c r="D563" s="2">
        <f t="shared" ca="1" si="266"/>
        <v>39424</v>
      </c>
      <c r="E563" s="5">
        <v>0</v>
      </c>
      <c r="F563" s="7">
        <f t="shared" ca="1" si="268"/>
        <v>2454442.0416666665</v>
      </c>
      <c r="G563" s="7">
        <f t="shared" ca="1" si="269"/>
        <v>7.9316678074374036E-2</v>
      </c>
      <c r="H563" s="7">
        <f t="shared" ca="1" si="270"/>
        <v>255.92793294321928</v>
      </c>
      <c r="I563" s="7">
        <f t="shared" ca="1" si="271"/>
        <v>3212.8541918681835</v>
      </c>
      <c r="J563" s="7">
        <f t="shared" ca="1" si="272"/>
        <v>1.6705298967716931E-2</v>
      </c>
      <c r="K563" s="7">
        <f t="shared" ca="1" si="273"/>
        <v>-0.88988877772017594</v>
      </c>
      <c r="L563" s="7">
        <f t="shared" ca="1" si="274"/>
        <v>255.03804416549909</v>
      </c>
      <c r="M563" s="7">
        <f t="shared" ca="1" si="275"/>
        <v>3211.9643030904635</v>
      </c>
      <c r="N563" s="7">
        <f t="shared" ca="1" si="276"/>
        <v>0.98519523276319443</v>
      </c>
      <c r="O563" s="7">
        <f t="shared" ca="1" si="277"/>
        <v>255.03462539171196</v>
      </c>
      <c r="P563" s="7">
        <f t="shared" ca="1" si="278"/>
        <v>23.438259663030237</v>
      </c>
      <c r="Q563" s="7">
        <f t="shared" ca="1" si="279"/>
        <v>23.440512216683548</v>
      </c>
      <c r="R563" s="7">
        <f t="shared" ca="1" si="280"/>
        <v>-106.24323183463542</v>
      </c>
      <c r="S563" s="7">
        <f t="shared" ca="1" si="281"/>
        <v>-22.600554980876854</v>
      </c>
      <c r="T563" s="7">
        <f t="shared" ca="1" si="282"/>
        <v>4.3039140859950559E-2</v>
      </c>
      <c r="U563" s="7">
        <f t="shared" ca="1" si="283"/>
        <v>8.6529673222354386</v>
      </c>
      <c r="V563" s="7">
        <f t="shared" ca="1" si="284"/>
        <v>74.201668463313126</v>
      </c>
      <c r="W563" s="23">
        <f t="shared" ca="1" si="285"/>
        <v>1.0717687726928922</v>
      </c>
      <c r="X563" s="24">
        <f t="shared" ca="1" si="286"/>
        <v>0.86565302696146684</v>
      </c>
      <c r="Y563" s="24">
        <f t="shared" ca="1" si="287"/>
        <v>1.2778845184243175</v>
      </c>
      <c r="Z563" s="7">
        <f t="shared" ca="1" si="288"/>
        <v>593.61334770650501</v>
      </c>
      <c r="AA563" s="7">
        <f t="shared" ca="1" si="289"/>
        <v>616.65296732223544</v>
      </c>
      <c r="AB563" s="7">
        <f t="shared" ca="1" si="290"/>
        <v>-25.83675816944114</v>
      </c>
      <c r="AC563" s="7">
        <f t="shared" ca="1" si="291"/>
        <v>62.598454274775847</v>
      </c>
      <c r="AD563" s="7">
        <f t="shared" ca="1" si="292"/>
        <v>27.401545725224153</v>
      </c>
      <c r="AE563" s="7">
        <f t="shared" ca="1" si="293"/>
        <v>3.0994070494401865E-2</v>
      </c>
      <c r="AF563" s="7">
        <f t="shared" ca="1" si="294"/>
        <v>27.432539795718554</v>
      </c>
      <c r="AG563" s="7" t="e">
        <f ca="1">IF(AB563&gt;0,MOD(DEGREES(ACOS(((SIN(RADIANS(A563))*COS(RADIANS(AC563)))-SIN(RADIANS(S563)))/(COS(RADIANS(A563))*SIN(RADIANS(AC563)))))+180,360),MOD(540-DEGREES(ACOS(((SIN(RADIANS(A563))*COS(RADIANS(AC563)))-SIN(RADIANS(S563)))/(COS(RADIANS(#REF!))*SIN(RADIANS(AC563))))),360))</f>
        <v>#REF!</v>
      </c>
    </row>
    <row r="564" spans="1:33" x14ac:dyDescent="0.2">
      <c r="A564" s="12">
        <f t="shared" ca="1" si="264"/>
        <v>43</v>
      </c>
      <c r="B564" s="12">
        <f t="shared" ca="1" si="265"/>
        <v>-167</v>
      </c>
      <c r="C564" s="3">
        <f t="shared" ca="1" si="267"/>
        <v>-11</v>
      </c>
      <c r="D564" s="2">
        <f t="shared" ca="1" si="266"/>
        <v>38693</v>
      </c>
      <c r="E564" s="5">
        <v>0</v>
      </c>
      <c r="F564" s="7">
        <f t="shared" ca="1" si="268"/>
        <v>2453711.9583333335</v>
      </c>
      <c r="G564" s="7">
        <f t="shared" ca="1" si="269"/>
        <v>5.9328085785995577E-2</v>
      </c>
      <c r="H564" s="7">
        <f t="shared" ca="1" si="270"/>
        <v>256.32322190333161</v>
      </c>
      <c r="I564" s="7">
        <f t="shared" ca="1" si="271"/>
        <v>2493.2838532784922</v>
      </c>
      <c r="J564" s="7">
        <f t="shared" ca="1" si="272"/>
        <v>1.6706139579296397E-2</v>
      </c>
      <c r="K564" s="7">
        <f t="shared" ca="1" si="273"/>
        <v>-0.87695791696363812</v>
      </c>
      <c r="L564" s="7">
        <f t="shared" ca="1" si="274"/>
        <v>255.44626398636797</v>
      </c>
      <c r="M564" s="7">
        <f t="shared" ca="1" si="275"/>
        <v>2492.4068953615288</v>
      </c>
      <c r="N564" s="7">
        <f t="shared" ca="1" si="276"/>
        <v>0.9851360261441745</v>
      </c>
      <c r="O564" s="7">
        <f t="shared" ca="1" si="277"/>
        <v>255.43972001659159</v>
      </c>
      <c r="P564" s="7">
        <f t="shared" ca="1" si="278"/>
        <v>23.438519598323843</v>
      </c>
      <c r="Q564" s="7">
        <f t="shared" ca="1" si="279"/>
        <v>23.44103841259011</v>
      </c>
      <c r="R564" s="7">
        <f t="shared" ca="1" si="280"/>
        <v>-105.80708381656163</v>
      </c>
      <c r="S564" s="7">
        <f t="shared" ca="1" si="281"/>
        <v>-22.645546832066604</v>
      </c>
      <c r="T564" s="7">
        <f t="shared" ca="1" si="282"/>
        <v>4.3041128156426793E-2</v>
      </c>
      <c r="U564" s="7">
        <f t="shared" ca="1" si="283"/>
        <v>8.4757469499761839</v>
      </c>
      <c r="V564" s="7">
        <f t="shared" ca="1" si="284"/>
        <v>68.438498596021816</v>
      </c>
      <c r="W564" s="23">
        <f t="shared" ca="1" si="285"/>
        <v>0.49966962017362765</v>
      </c>
      <c r="X564" s="24">
        <f t="shared" ca="1" si="286"/>
        <v>0.30956267962912259</v>
      </c>
      <c r="Y564" s="24">
        <f t="shared" ca="1" si="287"/>
        <v>0.68977656071813276</v>
      </c>
      <c r="Z564" s="7">
        <f t="shared" ca="1" si="288"/>
        <v>547.50798876817453</v>
      </c>
      <c r="AA564" s="7">
        <f t="shared" ca="1" si="289"/>
        <v>0.47574694997615552</v>
      </c>
      <c r="AB564" s="7">
        <f t="shared" ca="1" si="290"/>
        <v>-179.88106326250596</v>
      </c>
      <c r="AC564" s="7">
        <f t="shared" ca="1" si="291"/>
        <v>159.64530728111475</v>
      </c>
      <c r="AD564" s="7">
        <f t="shared" ca="1" si="292"/>
        <v>-69.645307281114754</v>
      </c>
      <c r="AE564" s="7">
        <f t="shared" ca="1" si="293"/>
        <v>2.1406515455124186E-3</v>
      </c>
      <c r="AF564" s="7">
        <f t="shared" ca="1" si="294"/>
        <v>-69.643166629569237</v>
      </c>
      <c r="AG564" s="7" t="e">
        <f ca="1">IF(AB564&gt;0,MOD(DEGREES(ACOS(((SIN(RADIANS(A564))*COS(RADIANS(AC564)))-SIN(RADIANS(S564)))/(COS(RADIANS(A564))*SIN(RADIANS(AC564)))))+180,360),MOD(540-DEGREES(ACOS(((SIN(RADIANS(A564))*COS(RADIANS(AC564)))-SIN(RADIANS(S564)))/(COS(RADIANS(#REF!))*SIN(RADIANS(AC564))))),360))</f>
        <v>#REF!</v>
      </c>
    </row>
    <row r="565" spans="1:33" x14ac:dyDescent="0.2">
      <c r="A565" s="12">
        <f t="shared" ca="1" si="264"/>
        <v>31</v>
      </c>
      <c r="B565" s="12">
        <f t="shared" ca="1" si="265"/>
        <v>-173</v>
      </c>
      <c r="C565" s="3">
        <f t="shared" ca="1" si="267"/>
        <v>2</v>
      </c>
      <c r="D565" s="2">
        <f t="shared" ca="1" si="266"/>
        <v>38323</v>
      </c>
      <c r="E565" s="5">
        <v>0</v>
      </c>
      <c r="F565" s="7">
        <f t="shared" ca="1" si="268"/>
        <v>2453341.4166666665</v>
      </c>
      <c r="G565" s="7">
        <f t="shared" ca="1" si="269"/>
        <v>4.9183207848501338E-2</v>
      </c>
      <c r="H565" s="7">
        <f t="shared" ca="1" si="270"/>
        <v>251.0998059883832</v>
      </c>
      <c r="I565" s="7">
        <f t="shared" ca="1" si="271"/>
        <v>2128.0778823899241</v>
      </c>
      <c r="J565" s="7">
        <f t="shared" ca="1" si="272"/>
        <v>1.6706566179005903E-2</v>
      </c>
      <c r="K565" s="7">
        <f t="shared" ca="1" si="273"/>
        <v>-1.0304799630880535</v>
      </c>
      <c r="L565" s="7">
        <f t="shared" ca="1" si="274"/>
        <v>250.06932602529514</v>
      </c>
      <c r="M565" s="7">
        <f t="shared" ca="1" si="275"/>
        <v>2127.047402426836</v>
      </c>
      <c r="N565" s="7">
        <f t="shared" ca="1" si="276"/>
        <v>0.98590073508764253</v>
      </c>
      <c r="O565" s="7">
        <f t="shared" ca="1" si="277"/>
        <v>250.06125231470219</v>
      </c>
      <c r="P565" s="7">
        <f t="shared" ca="1" si="278"/>
        <v>23.438651524142518</v>
      </c>
      <c r="Q565" s="7">
        <f t="shared" ca="1" si="279"/>
        <v>23.440870490505599</v>
      </c>
      <c r="R565" s="7">
        <f t="shared" ca="1" si="280"/>
        <v>-111.57340789144087</v>
      </c>
      <c r="S565" s="7">
        <f t="shared" ca="1" si="281"/>
        <v>-21.959879898047554</v>
      </c>
      <c r="T565" s="7">
        <f t="shared" ca="1" si="282"/>
        <v>4.3040493955738529E-2</v>
      </c>
      <c r="U565" s="7">
        <f t="shared" ca="1" si="283"/>
        <v>10.647800203342687</v>
      </c>
      <c r="V565" s="7">
        <f t="shared" ca="1" si="284"/>
        <v>77.056698673781071</v>
      </c>
      <c r="W565" s="23">
        <f t="shared" ca="1" si="285"/>
        <v>1.0564945831921231</v>
      </c>
      <c r="X565" s="24">
        <f t="shared" ca="1" si="286"/>
        <v>0.84244819798717563</v>
      </c>
      <c r="Y565" s="24">
        <f t="shared" ca="1" si="287"/>
        <v>1.2705409683970705</v>
      </c>
      <c r="Z565" s="7">
        <f t="shared" ca="1" si="288"/>
        <v>616.45358939024857</v>
      </c>
      <c r="AA565" s="7">
        <f t="shared" ca="1" si="289"/>
        <v>638.64780020334274</v>
      </c>
      <c r="AB565" s="7">
        <f t="shared" ca="1" si="290"/>
        <v>-20.338049949164315</v>
      </c>
      <c r="AC565" s="7">
        <f t="shared" ca="1" si="291"/>
        <v>56.439723335523439</v>
      </c>
      <c r="AD565" s="7">
        <f t="shared" ca="1" si="292"/>
        <v>33.560276664476561</v>
      </c>
      <c r="AE565" s="7">
        <f t="shared" ca="1" si="293"/>
        <v>2.4261142171067031E-2</v>
      </c>
      <c r="AF565" s="7">
        <f t="shared" ca="1" si="294"/>
        <v>33.584537806647631</v>
      </c>
      <c r="AG565" s="7" t="e">
        <f ca="1">IF(AB565&gt;0,MOD(DEGREES(ACOS(((SIN(RADIANS(A565))*COS(RADIANS(AC565)))-SIN(RADIANS(S565)))/(COS(RADIANS(A565))*SIN(RADIANS(AC565)))))+180,360),MOD(540-DEGREES(ACOS(((SIN(RADIANS(A565))*COS(RADIANS(AC565)))-SIN(RADIANS(S565)))/(COS(RADIANS(#REF!))*SIN(RADIANS(AC565))))),360))</f>
        <v>#REF!</v>
      </c>
    </row>
    <row r="566" spans="1:33" x14ac:dyDescent="0.2">
      <c r="A566" s="12">
        <f t="shared" ca="1" si="264"/>
        <v>79</v>
      </c>
      <c r="B566" s="12">
        <f t="shared" ca="1" si="265"/>
        <v>94</v>
      </c>
      <c r="C566" s="3">
        <f t="shared" ca="1" si="267"/>
        <v>7</v>
      </c>
      <c r="D566" s="2">
        <f t="shared" ca="1" si="266"/>
        <v>36960</v>
      </c>
      <c r="E566" s="5">
        <v>0</v>
      </c>
      <c r="F566" s="7">
        <f t="shared" ca="1" si="268"/>
        <v>2451978.2083333335</v>
      </c>
      <c r="G566" s="7">
        <f t="shared" ca="1" si="269"/>
        <v>1.1860597764092774E-2</v>
      </c>
      <c r="H566" s="7">
        <f t="shared" ca="1" si="270"/>
        <v>347.4571101939689</v>
      </c>
      <c r="I566" s="7">
        <f t="shared" ca="1" si="271"/>
        <v>784.49936535741574</v>
      </c>
      <c r="J566" s="7">
        <f t="shared" ca="1" si="272"/>
        <v>1.6708135398228421E-2</v>
      </c>
      <c r="K566" s="7">
        <f t="shared" ca="1" si="273"/>
        <v>1.7435002626381932</v>
      </c>
      <c r="L566" s="7">
        <f t="shared" ca="1" si="274"/>
        <v>349.20061045660708</v>
      </c>
      <c r="M566" s="7">
        <f t="shared" ca="1" si="275"/>
        <v>786.24286562005398</v>
      </c>
      <c r="N566" s="7">
        <f t="shared" ca="1" si="276"/>
        <v>0.99303766927488124</v>
      </c>
      <c r="O566" s="7">
        <f t="shared" ca="1" si="277"/>
        <v>349.19024665257592</v>
      </c>
      <c r="P566" s="7">
        <f t="shared" ca="1" si="278"/>
        <v>23.439136873898807</v>
      </c>
      <c r="Q566" s="7">
        <f t="shared" ca="1" si="279"/>
        <v>23.438600250776076</v>
      </c>
      <c r="R566" s="7">
        <f t="shared" ca="1" si="280"/>
        <v>-9.9363547820239475</v>
      </c>
      <c r="S566" s="7">
        <f t="shared" ca="1" si="281"/>
        <v>-4.2782651144841291</v>
      </c>
      <c r="T566" s="7">
        <f t="shared" ca="1" si="282"/>
        <v>4.3031920311360938E-2</v>
      </c>
      <c r="U566" s="7">
        <f t="shared" ca="1" si="283"/>
        <v>-10.454086686460021</v>
      </c>
      <c r="V566" s="7">
        <f t="shared" ca="1" si="284"/>
        <v>72.033930839241108</v>
      </c>
      <c r="W566" s="23">
        <f t="shared" ca="1" si="285"/>
        <v>0.53781533797670833</v>
      </c>
      <c r="X566" s="24">
        <f t="shared" ca="1" si="286"/>
        <v>0.33772108564548303</v>
      </c>
      <c r="Y566" s="24">
        <f t="shared" ca="1" si="287"/>
        <v>0.73790959030793357</v>
      </c>
      <c r="Z566" s="7">
        <f t="shared" ca="1" si="288"/>
        <v>576.27144671392887</v>
      </c>
      <c r="AA566" s="7">
        <f t="shared" ca="1" si="289"/>
        <v>1385.54591331354</v>
      </c>
      <c r="AB566" s="7">
        <f t="shared" ca="1" si="290"/>
        <v>166.38647832838501</v>
      </c>
      <c r="AC566" s="7">
        <f t="shared" ca="1" si="291"/>
        <v>104.96099293077975</v>
      </c>
      <c r="AD566" s="7">
        <f t="shared" ca="1" si="292"/>
        <v>-14.960992930779753</v>
      </c>
      <c r="AE566" s="7">
        <f t="shared" ca="1" si="293"/>
        <v>2.1592723904423367E-2</v>
      </c>
      <c r="AF566" s="7">
        <f t="shared" ca="1" si="294"/>
        <v>-14.93940020687533</v>
      </c>
      <c r="AG566" s="7">
        <f ca="1">IF(AB566&gt;0,MOD(DEGREES(ACOS(((SIN(RADIANS(A566))*COS(RADIANS(AC566)))-SIN(RADIANS(S566)))/(COS(RADIANS(A566))*SIN(RADIANS(AC566)))))+180,360),MOD(540-DEGREES(ACOS(((SIN(RADIANS(A566))*COS(RADIANS(AC566)))-SIN(RADIANS(S566)))/(COS(RADIANS(#REF!))*SIN(RADIANS(AC566))))),360))</f>
        <v>345.93920974745475</v>
      </c>
    </row>
    <row r="567" spans="1:33" x14ac:dyDescent="0.2">
      <c r="A567" s="12">
        <f t="shared" ca="1" si="264"/>
        <v>36</v>
      </c>
      <c r="B567" s="12">
        <f t="shared" ca="1" si="265"/>
        <v>132</v>
      </c>
      <c r="C567" s="3">
        <f t="shared" ca="1" si="267"/>
        <v>10</v>
      </c>
      <c r="D567" s="2">
        <f t="shared" ca="1" si="266"/>
        <v>36953</v>
      </c>
      <c r="E567" s="5">
        <v>0</v>
      </c>
      <c r="F567" s="7">
        <f t="shared" ca="1" si="268"/>
        <v>2451971.0833333335</v>
      </c>
      <c r="G567" s="7">
        <f t="shared" ca="1" si="269"/>
        <v>1.1665525895509612E-2</v>
      </c>
      <c r="H567" s="7">
        <f t="shared" ca="1" si="270"/>
        <v>340.43437275140695</v>
      </c>
      <c r="I567" s="7">
        <f t="shared" ca="1" si="271"/>
        <v>777.47696335083162</v>
      </c>
      <c r="J567" s="7">
        <f t="shared" ca="1" si="272"/>
        <v>1.6708143599046026E-2</v>
      </c>
      <c r="K567" s="7">
        <f t="shared" ca="1" si="273"/>
        <v>1.6324614253384579</v>
      </c>
      <c r="L567" s="7">
        <f t="shared" ca="1" si="274"/>
        <v>342.06683417674543</v>
      </c>
      <c r="M567" s="7">
        <f t="shared" ca="1" si="275"/>
        <v>779.10942477617004</v>
      </c>
      <c r="N567" s="7">
        <f t="shared" ca="1" si="276"/>
        <v>0.99121921432439886</v>
      </c>
      <c r="O567" s="7">
        <f t="shared" ca="1" si="277"/>
        <v>342.05647707206214</v>
      </c>
      <c r="P567" s="7">
        <f t="shared" ca="1" si="278"/>
        <v>23.439139410646607</v>
      </c>
      <c r="Q567" s="7">
        <f t="shared" ca="1" si="279"/>
        <v>23.438586316075462</v>
      </c>
      <c r="R567" s="7">
        <f t="shared" ca="1" si="280"/>
        <v>-16.547213529457036</v>
      </c>
      <c r="S567" s="7">
        <f t="shared" ca="1" si="281"/>
        <v>-7.038915817917303</v>
      </c>
      <c r="T567" s="7">
        <f t="shared" ca="1" si="282"/>
        <v>4.3031867689302901E-2</v>
      </c>
      <c r="U567" s="7">
        <f t="shared" ca="1" si="283"/>
        <v>-12.115081465124337</v>
      </c>
      <c r="V567" s="7">
        <f t="shared" ca="1" si="284"/>
        <v>85.893957292335074</v>
      </c>
      <c r="W567" s="23">
        <f t="shared" ca="1" si="285"/>
        <v>0.55841325101744743</v>
      </c>
      <c r="X567" s="24">
        <f t="shared" ca="1" si="286"/>
        <v>0.31981892520540556</v>
      </c>
      <c r="Y567" s="24">
        <f t="shared" ca="1" si="287"/>
        <v>0.79700757682948931</v>
      </c>
      <c r="Z567" s="7">
        <f t="shared" ca="1" si="288"/>
        <v>687.15165833868059</v>
      </c>
      <c r="AA567" s="7">
        <f t="shared" ca="1" si="289"/>
        <v>1355.8849185348756</v>
      </c>
      <c r="AB567" s="7">
        <f t="shared" ca="1" si="290"/>
        <v>158.97122963371891</v>
      </c>
      <c r="AC567" s="7">
        <f t="shared" ca="1" si="291"/>
        <v>145.23268430531346</v>
      </c>
      <c r="AD567" s="7">
        <f t="shared" ca="1" si="292"/>
        <v>-55.232684305313455</v>
      </c>
      <c r="AE567" s="7">
        <f t="shared" ca="1" si="293"/>
        <v>4.0053749592683392E-3</v>
      </c>
      <c r="AF567" s="7">
        <f t="shared" ca="1" si="294"/>
        <v>-55.228678930354185</v>
      </c>
      <c r="AG567" s="7">
        <f ca="1">IF(AB567&gt;0,MOD(DEGREES(ACOS(((SIN(RADIANS(A567))*COS(RADIANS(AC567)))-SIN(RADIANS(S567)))/(COS(RADIANS(A567))*SIN(RADIANS(AC567)))))+180,360),MOD(540-DEGREES(ACOS(((SIN(RADIANS(A567))*COS(RADIANS(AC567)))-SIN(RADIANS(S567)))/(COS(RADIANS(#REF!))*SIN(RADIANS(AC567))))),360))</f>
        <v>321.35268060062049</v>
      </c>
    </row>
    <row r="568" spans="1:33" x14ac:dyDescent="0.2">
      <c r="A568" s="12">
        <f t="shared" ca="1" si="264"/>
        <v>-14</v>
      </c>
      <c r="B568" s="12">
        <f t="shared" ca="1" si="265"/>
        <v>113</v>
      </c>
      <c r="C568" s="3">
        <f t="shared" ca="1" si="267"/>
        <v>-13</v>
      </c>
      <c r="D568" s="2">
        <f t="shared" ca="1" si="266"/>
        <v>42378</v>
      </c>
      <c r="E568" s="5">
        <v>0</v>
      </c>
      <c r="F568" s="7">
        <f t="shared" ca="1" si="268"/>
        <v>2457397.0416666665</v>
      </c>
      <c r="G568" s="7">
        <f t="shared" ca="1" si="269"/>
        <v>0.16022016883412762</v>
      </c>
      <c r="H568" s="7">
        <f t="shared" ca="1" si="270"/>
        <v>288.51588810446356</v>
      </c>
      <c r="I568" s="7">
        <f t="shared" ca="1" si="271"/>
        <v>6125.3030213864949</v>
      </c>
      <c r="J568" s="7">
        <f t="shared" ca="1" si="272"/>
        <v>1.6701895572310051E-2</v>
      </c>
      <c r="K568" s="7">
        <f t="shared" ca="1" si="273"/>
        <v>0.18063813068911203</v>
      </c>
      <c r="L568" s="7">
        <f t="shared" ca="1" si="274"/>
        <v>288.69652623515265</v>
      </c>
      <c r="M568" s="7">
        <f t="shared" ca="1" si="275"/>
        <v>6125.4836595171837</v>
      </c>
      <c r="N568" s="7">
        <f t="shared" ca="1" si="276"/>
        <v>0.98337303608663496</v>
      </c>
      <c r="O568" s="7">
        <f t="shared" ca="1" si="277"/>
        <v>288.69043229830811</v>
      </c>
      <c r="P568" s="7">
        <f t="shared" ca="1" si="278"/>
        <v>23.437207579196439</v>
      </c>
      <c r="Q568" s="7">
        <f t="shared" ca="1" si="279"/>
        <v>23.434656736308817</v>
      </c>
      <c r="R568" s="7">
        <f t="shared" ca="1" si="280"/>
        <v>-69.760645109323434</v>
      </c>
      <c r="S568" s="7">
        <f t="shared" ca="1" si="281"/>
        <v>-22.131253283229334</v>
      </c>
      <c r="T568" s="7">
        <f t="shared" ca="1" si="282"/>
        <v>4.3017029680639418E-2</v>
      </c>
      <c r="U568" s="7">
        <f t="shared" ca="1" si="283"/>
        <v>-6.9122808647595644</v>
      </c>
      <c r="V568" s="7">
        <f t="shared" ca="1" si="284"/>
        <v>96.752164817962409</v>
      </c>
      <c r="W568" s="23">
        <f t="shared" ca="1" si="285"/>
        <v>-0.35075536051058365</v>
      </c>
      <c r="X568" s="24">
        <f t="shared" ca="1" si="286"/>
        <v>-0.6195113738938125</v>
      </c>
      <c r="Y568" s="24">
        <f t="shared" ca="1" si="287"/>
        <v>-8.1999347127354738E-2</v>
      </c>
      <c r="Z568" s="7">
        <f t="shared" ca="1" si="288"/>
        <v>774.01731854369928</v>
      </c>
      <c r="AA568" s="7">
        <f t="shared" ca="1" si="289"/>
        <v>1225.0877191352404</v>
      </c>
      <c r="AB568" s="7">
        <f t="shared" ca="1" si="290"/>
        <v>126.27192978381009</v>
      </c>
      <c r="AC568" s="7">
        <f t="shared" ca="1" si="291"/>
        <v>116.14292324429539</v>
      </c>
      <c r="AD568" s="7">
        <f t="shared" ca="1" si="292"/>
        <v>-26.142923244295389</v>
      </c>
      <c r="AE568" s="7">
        <f t="shared" ca="1" si="293"/>
        <v>1.1755735798140697E-2</v>
      </c>
      <c r="AF568" s="7">
        <f t="shared" ca="1" si="294"/>
        <v>-26.131167508497249</v>
      </c>
      <c r="AG568" s="7">
        <f ca="1">IF(AB568&gt;0,MOD(DEGREES(ACOS(((SIN(RADIANS(A568))*COS(RADIANS(AC568)))-SIN(RADIANS(S568)))/(COS(RADIANS(A568))*SIN(RADIANS(AC568)))))+180,360),MOD(540-DEGREES(ACOS(((SIN(RADIANS(A568))*COS(RADIANS(AC568)))-SIN(RADIANS(S568)))/(COS(RADIANS(#REF!))*SIN(RADIANS(AC568))))),360))</f>
        <v>236.2971663883788</v>
      </c>
    </row>
    <row r="569" spans="1:33" x14ac:dyDescent="0.2">
      <c r="A569" s="12">
        <f t="shared" ca="1" si="264"/>
        <v>48</v>
      </c>
      <c r="B569" s="12">
        <f t="shared" ca="1" si="265"/>
        <v>94</v>
      </c>
      <c r="C569" s="3">
        <f t="shared" ca="1" si="267"/>
        <v>4</v>
      </c>
      <c r="D569" s="2">
        <f t="shared" ca="1" si="266"/>
        <v>43437</v>
      </c>
      <c r="E569" s="5">
        <v>0</v>
      </c>
      <c r="F569" s="7">
        <f t="shared" ca="1" si="268"/>
        <v>2458455.3333333335</v>
      </c>
      <c r="G569" s="7">
        <f t="shared" ca="1" si="269"/>
        <v>0.1891946155601229</v>
      </c>
      <c r="H569" s="7">
        <f t="shared" ca="1" si="270"/>
        <v>251.61827870824436</v>
      </c>
      <c r="I569" s="7">
        <f t="shared" ca="1" si="271"/>
        <v>7168.3555846444497</v>
      </c>
      <c r="J569" s="7">
        <f t="shared" ca="1" si="272"/>
        <v>1.6700676290769555E-2</v>
      </c>
      <c r="K569" s="7">
        <f t="shared" ca="1" si="273"/>
        <v>-1.0221401684818647</v>
      </c>
      <c r="L569" s="7">
        <f t="shared" ca="1" si="274"/>
        <v>250.59613853976251</v>
      </c>
      <c r="M569" s="7">
        <f t="shared" ca="1" si="275"/>
        <v>7167.3334444759676</v>
      </c>
      <c r="N569" s="7">
        <f t="shared" ca="1" si="276"/>
        <v>0.98586181153503261</v>
      </c>
      <c r="O569" s="7">
        <f t="shared" ca="1" si="277"/>
        <v>250.58627239076122</v>
      </c>
      <c r="P569" s="7">
        <f t="shared" ca="1" si="278"/>
        <v>23.436830790342121</v>
      </c>
      <c r="Q569" s="7">
        <f t="shared" ca="1" si="279"/>
        <v>23.435585307875023</v>
      </c>
      <c r="R569" s="7">
        <f t="shared" ca="1" si="280"/>
        <v>-111.01233633369814</v>
      </c>
      <c r="S569" s="7">
        <f t="shared" ca="1" si="281"/>
        <v>-22.030789707975252</v>
      </c>
      <c r="T569" s="7">
        <f t="shared" ca="1" si="282"/>
        <v>4.3020535696982692E-2</v>
      </c>
      <c r="U569" s="7">
        <f t="shared" ca="1" si="283"/>
        <v>10.468844089695928</v>
      </c>
      <c r="V569" s="7">
        <f t="shared" ca="1" si="284"/>
        <v>64.78774867464918</v>
      </c>
      <c r="W569" s="23">
        <f t="shared" ca="1" si="285"/>
        <v>0.39828552493771113</v>
      </c>
      <c r="X569" s="24">
        <f t="shared" ca="1" si="286"/>
        <v>0.21831955639701897</v>
      </c>
      <c r="Y569" s="24">
        <f t="shared" ca="1" si="287"/>
        <v>0.57825149347840332</v>
      </c>
      <c r="Z569" s="7">
        <f t="shared" ca="1" si="288"/>
        <v>518.30198939719344</v>
      </c>
      <c r="AA569" s="7">
        <f t="shared" ca="1" si="289"/>
        <v>146.46884408969595</v>
      </c>
      <c r="AB569" s="7">
        <f t="shared" ca="1" si="290"/>
        <v>-143.38278897757601</v>
      </c>
      <c r="AC569" s="7">
        <f t="shared" ca="1" si="291"/>
        <v>140.95136759520219</v>
      </c>
      <c r="AD569" s="7">
        <f t="shared" ca="1" si="292"/>
        <v>-50.951367595202186</v>
      </c>
      <c r="AE569" s="7">
        <f t="shared" ca="1" si="293"/>
        <v>4.6805685712347986E-3</v>
      </c>
      <c r="AF569" s="7">
        <f t="shared" ca="1" si="294"/>
        <v>-50.946687026630954</v>
      </c>
      <c r="AG569" s="7" t="e">
        <f ca="1">IF(AB569&gt;0,MOD(DEGREES(ACOS(((SIN(RADIANS(A569))*COS(RADIANS(AC569)))-SIN(RADIANS(S569)))/(COS(RADIANS(A569))*SIN(RADIANS(AC569)))))+180,360),MOD(540-DEGREES(ACOS(((SIN(RADIANS(A569))*COS(RADIANS(AC569)))-SIN(RADIANS(S569)))/(COS(RADIANS(#REF!))*SIN(RADIANS(AC569))))),360))</f>
        <v>#REF!</v>
      </c>
    </row>
    <row r="570" spans="1:33" x14ac:dyDescent="0.2">
      <c r="A570" s="12">
        <f t="shared" ca="1" si="264"/>
        <v>68</v>
      </c>
      <c r="B570" s="12">
        <f t="shared" ca="1" si="265"/>
        <v>88</v>
      </c>
      <c r="C570" s="3">
        <f t="shared" ca="1" si="267"/>
        <v>-4</v>
      </c>
      <c r="D570" s="2">
        <f t="shared" ca="1" si="266"/>
        <v>43364</v>
      </c>
      <c r="E570" s="5">
        <v>0</v>
      </c>
      <c r="F570" s="7">
        <f t="shared" ca="1" si="268"/>
        <v>2458382.6666666665</v>
      </c>
      <c r="G570" s="7">
        <f t="shared" ca="1" si="269"/>
        <v>0.18720511065479839</v>
      </c>
      <c r="H570" s="7">
        <f t="shared" ca="1" si="270"/>
        <v>179.99457030894882</v>
      </c>
      <c r="I570" s="7">
        <f t="shared" ca="1" si="271"/>
        <v>7096.7352976205702</v>
      </c>
      <c r="J570" s="7">
        <f t="shared" ca="1" si="272"/>
        <v>1.6700760018466442E-2</v>
      </c>
      <c r="K570" s="7">
        <f t="shared" ca="1" si="273"/>
        <v>-1.8534994005799823</v>
      </c>
      <c r="L570" s="7">
        <f t="shared" ca="1" si="274"/>
        <v>178.14107090836885</v>
      </c>
      <c r="M570" s="7">
        <f t="shared" ca="1" si="275"/>
        <v>7094.8817982199898</v>
      </c>
      <c r="N570" s="7">
        <f t="shared" ca="1" si="276"/>
        <v>1.0040956874942979</v>
      </c>
      <c r="O570" s="7">
        <f t="shared" ca="1" si="277"/>
        <v>178.13137024000136</v>
      </c>
      <c r="P570" s="7">
        <f t="shared" ca="1" si="278"/>
        <v>23.43685666221176</v>
      </c>
      <c r="Q570" s="7">
        <f t="shared" ca="1" si="279"/>
        <v>23.435463890902948</v>
      </c>
      <c r="R570" s="7">
        <f t="shared" ca="1" si="280"/>
        <v>178.28541992638571</v>
      </c>
      <c r="S570" s="7">
        <f t="shared" ca="1" si="281"/>
        <v>0.74307279825397843</v>
      </c>
      <c r="T570" s="7">
        <f t="shared" ca="1" si="282"/>
        <v>4.3020077252997162E-2</v>
      </c>
      <c r="U570" s="7">
        <f t="shared" ca="1" si="283"/>
        <v>6.7722822474665856</v>
      </c>
      <c r="V570" s="7">
        <f t="shared" ca="1" si="284"/>
        <v>94.066460718623745</v>
      </c>
      <c r="W570" s="23">
        <f t="shared" ca="1" si="285"/>
        <v>8.4185915105925976E-2</v>
      </c>
      <c r="X570" s="24">
        <f t="shared" ca="1" si="286"/>
        <v>-0.17710980911247332</v>
      </c>
      <c r="Y570" s="24">
        <f t="shared" ca="1" si="287"/>
        <v>0.3454816393243253</v>
      </c>
      <c r="Z570" s="7">
        <f t="shared" ca="1" si="288"/>
        <v>752.53168574898996</v>
      </c>
      <c r="AA570" s="7">
        <f t="shared" ca="1" si="289"/>
        <v>598.77228224746659</v>
      </c>
      <c r="AB570" s="7">
        <f t="shared" ca="1" si="290"/>
        <v>-30.306929438133352</v>
      </c>
      <c r="AC570" s="7">
        <f t="shared" ca="1" si="291"/>
        <v>70.402651088625475</v>
      </c>
      <c r="AD570" s="7">
        <f t="shared" ca="1" si="292"/>
        <v>19.597348911374525</v>
      </c>
      <c r="AE570" s="7">
        <f t="shared" ca="1" si="293"/>
        <v>4.4903225537808372E-2</v>
      </c>
      <c r="AF570" s="7">
        <f t="shared" ca="1" si="294"/>
        <v>19.642252136912333</v>
      </c>
      <c r="AG570" s="7" t="e">
        <f ca="1">IF(AB570&gt;0,MOD(DEGREES(ACOS(((SIN(RADIANS(A570))*COS(RADIANS(AC570)))-SIN(RADIANS(S570)))/(COS(RADIANS(A570))*SIN(RADIANS(AC570)))))+180,360),MOD(540-DEGREES(ACOS(((SIN(RADIANS(A570))*COS(RADIANS(AC570)))-SIN(RADIANS(S570)))/(COS(RADIANS(#REF!))*SIN(RADIANS(AC570))))),360))</f>
        <v>#REF!</v>
      </c>
    </row>
    <row r="571" spans="1:33" x14ac:dyDescent="0.2">
      <c r="A571" s="12">
        <f t="shared" ca="1" si="264"/>
        <v>-22</v>
      </c>
      <c r="B571" s="12">
        <f t="shared" ca="1" si="265"/>
        <v>-27</v>
      </c>
      <c r="C571" s="3">
        <f t="shared" ca="1" si="267"/>
        <v>0</v>
      </c>
      <c r="D571" s="2">
        <f t="shared" ca="1" si="266"/>
        <v>39446</v>
      </c>
      <c r="E571" s="5">
        <v>0</v>
      </c>
      <c r="F571" s="7">
        <f t="shared" ca="1" si="268"/>
        <v>2454464.5</v>
      </c>
      <c r="G571" s="7">
        <f t="shared" ca="1" si="269"/>
        <v>7.9931553730321694E-2</v>
      </c>
      <c r="H571" s="7">
        <f t="shared" ca="1" si="270"/>
        <v>278.0639299367499</v>
      </c>
      <c r="I571" s="7">
        <f t="shared" ca="1" si="271"/>
        <v>3234.9891315136906</v>
      </c>
      <c r="J571" s="7">
        <f t="shared" ca="1" si="272"/>
        <v>1.6705273107782789E-2</v>
      </c>
      <c r="K571" s="7">
        <f t="shared" ca="1" si="273"/>
        <v>-0.17074948887046509</v>
      </c>
      <c r="L571" s="7">
        <f t="shared" ca="1" si="274"/>
        <v>277.89318044787944</v>
      </c>
      <c r="M571" s="7">
        <f t="shared" ca="1" si="275"/>
        <v>3234.81838202482</v>
      </c>
      <c r="N571" s="7">
        <f t="shared" ca="1" si="276"/>
        <v>0.98336175636949497</v>
      </c>
      <c r="O571" s="7">
        <f t="shared" ca="1" si="277"/>
        <v>277.88984847869</v>
      </c>
      <c r="P571" s="7">
        <f t="shared" ca="1" si="278"/>
        <v>23.438251667074571</v>
      </c>
      <c r="Q571" s="7">
        <f t="shared" ca="1" si="279"/>
        <v>23.440478489492673</v>
      </c>
      <c r="R571" s="7">
        <f t="shared" ca="1" si="280"/>
        <v>-81.410622747013036</v>
      </c>
      <c r="S571" s="7">
        <f t="shared" ca="1" si="281"/>
        <v>-23.205525734180224</v>
      </c>
      <c r="T571" s="7">
        <f t="shared" ca="1" si="282"/>
        <v>4.3039013483367985E-2</v>
      </c>
      <c r="U571" s="7">
        <f t="shared" ca="1" si="283"/>
        <v>-2.1152469744524631</v>
      </c>
      <c r="V571" s="7">
        <f t="shared" ca="1" si="284"/>
        <v>100.96865898292207</v>
      </c>
      <c r="W571" s="23">
        <f t="shared" ca="1" si="285"/>
        <v>0.57646892151003648</v>
      </c>
      <c r="X571" s="24">
        <f t="shared" ca="1" si="286"/>
        <v>0.29600042433525298</v>
      </c>
      <c r="Y571" s="24">
        <f t="shared" ca="1" si="287"/>
        <v>0.85693741868481998</v>
      </c>
      <c r="Z571" s="7">
        <f t="shared" ca="1" si="288"/>
        <v>807.74927186337652</v>
      </c>
      <c r="AA571" s="7">
        <f t="shared" ca="1" si="289"/>
        <v>1329.8847530255475</v>
      </c>
      <c r="AB571" s="7">
        <f t="shared" ca="1" si="290"/>
        <v>152.47118825638688</v>
      </c>
      <c r="AC571" s="7">
        <f t="shared" ca="1" si="291"/>
        <v>127.45091758729455</v>
      </c>
      <c r="AD571" s="7">
        <f t="shared" ca="1" si="292"/>
        <v>-37.450917587294555</v>
      </c>
      <c r="AE571" s="7">
        <f t="shared" ca="1" si="293"/>
        <v>7.5329631309066329E-3</v>
      </c>
      <c r="AF571" s="7">
        <f t="shared" ca="1" si="294"/>
        <v>-37.443384624163649</v>
      </c>
      <c r="AG571" s="7">
        <f ca="1">IF(AB571&gt;0,MOD(DEGREES(ACOS(((SIN(RADIANS(A571))*COS(RADIANS(AC571)))-SIN(RADIANS(S571)))/(COS(RADIANS(A571))*SIN(RADIANS(AC571)))))+180,360),MOD(540-DEGREES(ACOS(((SIN(RADIANS(A571))*COS(RADIANS(AC571)))-SIN(RADIANS(S571)))/(COS(RADIANS(#REF!))*SIN(RADIANS(AC571))))),360))</f>
        <v>212.35065556911221</v>
      </c>
    </row>
    <row r="572" spans="1:33" x14ac:dyDescent="0.2">
      <c r="A572" s="12">
        <f t="shared" ca="1" si="264"/>
        <v>45</v>
      </c>
      <c r="B572" s="12">
        <f t="shared" ca="1" si="265"/>
        <v>137</v>
      </c>
      <c r="C572" s="3">
        <f t="shared" ca="1" si="267"/>
        <v>0</v>
      </c>
      <c r="D572" s="2">
        <f t="shared" ca="1" si="266"/>
        <v>40393</v>
      </c>
      <c r="E572" s="5">
        <v>0</v>
      </c>
      <c r="F572" s="7">
        <f t="shared" ca="1" si="268"/>
        <v>2455411.5</v>
      </c>
      <c r="G572" s="7">
        <f t="shared" ca="1" si="269"/>
        <v>0.1058590006844627</v>
      </c>
      <c r="H572" s="7">
        <f t="shared" ca="1" si="270"/>
        <v>131.47198147285189</v>
      </c>
      <c r="I572" s="7">
        <f t="shared" ca="1" si="271"/>
        <v>4168.3525975667362</v>
      </c>
      <c r="J572" s="7">
        <f t="shared" ca="1" si="272"/>
        <v>1.6704182585371808E-2</v>
      </c>
      <c r="K572" s="7">
        <f t="shared" ca="1" si="273"/>
        <v>-0.8925807184007496</v>
      </c>
      <c r="L572" s="7">
        <f t="shared" ca="1" si="274"/>
        <v>130.57940075445114</v>
      </c>
      <c r="M572" s="7">
        <f t="shared" ca="1" si="275"/>
        <v>4167.4600168483357</v>
      </c>
      <c r="N572" s="7">
        <f t="shared" ca="1" si="276"/>
        <v>1.0147629771739082</v>
      </c>
      <c r="O572" s="7">
        <f t="shared" ca="1" si="277"/>
        <v>130.5784138099973</v>
      </c>
      <c r="P572" s="7">
        <f t="shared" ca="1" si="278"/>
        <v>23.437914501783901</v>
      </c>
      <c r="Q572" s="7">
        <f t="shared" ca="1" si="279"/>
        <v>23.438371984695678</v>
      </c>
      <c r="R572" s="7">
        <f t="shared" ca="1" si="280"/>
        <v>133.02933117764096</v>
      </c>
      <c r="S572" s="7">
        <f t="shared" ca="1" si="281"/>
        <v>17.584204950720004</v>
      </c>
      <c r="T572" s="7">
        <f t="shared" ca="1" si="282"/>
        <v>4.3031058307208818E-2</v>
      </c>
      <c r="U572" s="7">
        <f t="shared" ca="1" si="283"/>
        <v>-6.2313052176700268</v>
      </c>
      <c r="V572" s="7">
        <f t="shared" ca="1" si="284"/>
        <v>109.78447839362869</v>
      </c>
      <c r="W572" s="23">
        <f t="shared" ca="1" si="285"/>
        <v>0.12377173973449307</v>
      </c>
      <c r="X572" s="24">
        <f t="shared" ca="1" si="286"/>
        <v>-0.18118514469225327</v>
      </c>
      <c r="Y572" s="24">
        <f t="shared" ca="1" si="287"/>
        <v>0.42872862416123941</v>
      </c>
      <c r="Z572" s="7">
        <f t="shared" ca="1" si="288"/>
        <v>878.27582714902951</v>
      </c>
      <c r="AA572" s="7">
        <f t="shared" ca="1" si="289"/>
        <v>541.76869478232993</v>
      </c>
      <c r="AB572" s="7">
        <f t="shared" ca="1" si="290"/>
        <v>-44.557826304417517</v>
      </c>
      <c r="AC572" s="7">
        <f t="shared" ca="1" si="291"/>
        <v>46.058532598375592</v>
      </c>
      <c r="AD572" s="7">
        <f t="shared" ca="1" si="292"/>
        <v>43.941467401624408</v>
      </c>
      <c r="AE572" s="7">
        <f t="shared" ca="1" si="293"/>
        <v>1.6724816164481213E-2</v>
      </c>
      <c r="AF572" s="7">
        <f t="shared" ca="1" si="294"/>
        <v>43.958192217788891</v>
      </c>
      <c r="AG572" s="7" t="e">
        <f ca="1">IF(AB572&gt;0,MOD(DEGREES(ACOS(((SIN(RADIANS(A572))*COS(RADIANS(AC572)))-SIN(RADIANS(S572)))/(COS(RADIANS(A572))*SIN(RADIANS(AC572)))))+180,360),MOD(540-DEGREES(ACOS(((SIN(RADIANS(A572))*COS(RADIANS(AC572)))-SIN(RADIANS(S572)))/(COS(RADIANS(#REF!))*SIN(RADIANS(AC572))))),360))</f>
        <v>#REF!</v>
      </c>
    </row>
    <row r="573" spans="1:33" x14ac:dyDescent="0.2">
      <c r="A573" s="12">
        <f t="shared" ca="1" si="264"/>
        <v>-51</v>
      </c>
      <c r="B573" s="12">
        <f t="shared" ca="1" si="265"/>
        <v>95</v>
      </c>
      <c r="C573" s="3">
        <f t="shared" ca="1" si="267"/>
        <v>-3</v>
      </c>
      <c r="D573" s="2">
        <f t="shared" ca="1" si="266"/>
        <v>40404</v>
      </c>
      <c r="E573" s="5">
        <v>0</v>
      </c>
      <c r="F573" s="7">
        <f t="shared" ca="1" si="268"/>
        <v>2455422.625</v>
      </c>
      <c r="G573" s="7">
        <f t="shared" ca="1" si="269"/>
        <v>0.10616358658453115</v>
      </c>
      <c r="H573" s="7">
        <f t="shared" ca="1" si="270"/>
        <v>142.43730837426028</v>
      </c>
      <c r="I573" s="7">
        <f t="shared" ca="1" si="271"/>
        <v>4179.3174006909985</v>
      </c>
      <c r="J573" s="7">
        <f t="shared" ca="1" si="272"/>
        <v>1.6704169773312155E-2</v>
      </c>
      <c r="K573" s="7">
        <f t="shared" ca="1" si="273"/>
        <v>-1.1934629034616511</v>
      </c>
      <c r="L573" s="7">
        <f t="shared" ca="1" si="274"/>
        <v>141.24384547079862</v>
      </c>
      <c r="M573" s="7">
        <f t="shared" ca="1" si="275"/>
        <v>4178.1239377875372</v>
      </c>
      <c r="N573" s="7">
        <f t="shared" ca="1" si="276"/>
        <v>1.0130340550285371</v>
      </c>
      <c r="O573" s="7">
        <f t="shared" ca="1" si="277"/>
        <v>141.24286706047434</v>
      </c>
      <c r="P573" s="7">
        <f t="shared" ca="1" si="278"/>
        <v>23.43791054089268</v>
      </c>
      <c r="Q573" s="7">
        <f t="shared" ca="1" si="279"/>
        <v>23.438342102071687</v>
      </c>
      <c r="R573" s="7">
        <f t="shared" ca="1" si="280"/>
        <v>143.62648540039243</v>
      </c>
      <c r="S573" s="7">
        <f t="shared" ca="1" si="281"/>
        <v>14.418769029539032</v>
      </c>
      <c r="T573" s="7">
        <f t="shared" ca="1" si="282"/>
        <v>4.3030945461761151E-2</v>
      </c>
      <c r="U573" s="7">
        <f t="shared" ca="1" si="283"/>
        <v>-4.7603902125183613</v>
      </c>
      <c r="V573" s="7">
        <f t="shared" ca="1" si="284"/>
        <v>72.923613977033284</v>
      </c>
      <c r="W573" s="23">
        <f t="shared" ca="1" si="285"/>
        <v>0.11441693764758219</v>
      </c>
      <c r="X573" s="24">
        <f t="shared" ca="1" si="286"/>
        <v>-8.8148656733065808E-2</v>
      </c>
      <c r="Y573" s="24">
        <f t="shared" ca="1" si="287"/>
        <v>0.31698253202823018</v>
      </c>
      <c r="Z573" s="7">
        <f t="shared" ca="1" si="288"/>
        <v>583.38891181626627</v>
      </c>
      <c r="AA573" s="7">
        <f t="shared" ca="1" si="289"/>
        <v>555.23960978748164</v>
      </c>
      <c r="AB573" s="7">
        <f t="shared" ca="1" si="290"/>
        <v>-41.19009755312959</v>
      </c>
      <c r="AC573" s="7">
        <f t="shared" ca="1" si="291"/>
        <v>74.624150391481635</v>
      </c>
      <c r="AD573" s="7">
        <f t="shared" ca="1" si="292"/>
        <v>15.375849608518365</v>
      </c>
      <c r="AE573" s="7">
        <f t="shared" ca="1" si="293"/>
        <v>5.7768622588233259E-2</v>
      </c>
      <c r="AF573" s="7">
        <f t="shared" ca="1" si="294"/>
        <v>15.433618231106598</v>
      </c>
      <c r="AG573" s="7" t="e">
        <f ca="1">IF(AB573&gt;0,MOD(DEGREES(ACOS(((SIN(RADIANS(A573))*COS(RADIANS(AC573)))-SIN(RADIANS(S573)))/(COS(RADIANS(A573))*SIN(RADIANS(AC573)))))+180,360),MOD(540-DEGREES(ACOS(((SIN(RADIANS(A573))*COS(RADIANS(AC573)))-SIN(RADIANS(S573)))/(COS(RADIANS(#REF!))*SIN(RADIANS(AC573))))),360))</f>
        <v>#REF!</v>
      </c>
    </row>
    <row r="574" spans="1:33" x14ac:dyDescent="0.2">
      <c r="A574" s="12">
        <f t="shared" ca="1" si="264"/>
        <v>-32</v>
      </c>
      <c r="B574" s="12">
        <f t="shared" ca="1" si="265"/>
        <v>-147</v>
      </c>
      <c r="C574" s="3">
        <f t="shared" ca="1" si="267"/>
        <v>-2</v>
      </c>
      <c r="D574" s="2">
        <f t="shared" ca="1" si="266"/>
        <v>36819</v>
      </c>
      <c r="E574" s="5">
        <v>0</v>
      </c>
      <c r="F574" s="7">
        <f t="shared" ca="1" si="268"/>
        <v>2451837.5833333335</v>
      </c>
      <c r="G574" s="7">
        <f t="shared" ca="1" si="269"/>
        <v>8.0104950946882567E-3</v>
      </c>
      <c r="H574" s="7">
        <f t="shared" ca="1" si="270"/>
        <v>208.85045014767161</v>
      </c>
      <c r="I574" s="7">
        <f t="shared" ca="1" si="271"/>
        <v>645.89932575161822</v>
      </c>
      <c r="J574" s="7">
        <f t="shared" ca="1" si="272"/>
        <v>1.6708297254687615E-2</v>
      </c>
      <c r="K574" s="7">
        <f t="shared" ca="1" si="273"/>
        <v>-1.8516609886692215</v>
      </c>
      <c r="L574" s="7">
        <f t="shared" ca="1" si="274"/>
        <v>206.9987891590024</v>
      </c>
      <c r="M574" s="7">
        <f t="shared" ca="1" si="275"/>
        <v>644.04766476294901</v>
      </c>
      <c r="N574" s="7">
        <f t="shared" ca="1" si="276"/>
        <v>0.99568376697117611</v>
      </c>
      <c r="O574" s="7">
        <f t="shared" ca="1" si="277"/>
        <v>206.98859463226592</v>
      </c>
      <c r="P574" s="7">
        <f t="shared" ca="1" si="278"/>
        <v>23.439186941287559</v>
      </c>
      <c r="Q574" s="7">
        <f t="shared" ca="1" si="279"/>
        <v>23.438330432779523</v>
      </c>
      <c r="R574" s="7">
        <f t="shared" ca="1" si="280"/>
        <v>-154.95548703199665</v>
      </c>
      <c r="S574" s="7">
        <f t="shared" ca="1" si="281"/>
        <v>-10.399438913781298</v>
      </c>
      <c r="T574" s="7">
        <f t="shared" ca="1" si="282"/>
        <v>4.3030901395175868E-2</v>
      </c>
      <c r="U574" s="7">
        <f t="shared" ca="1" si="283"/>
        <v>15.213315137530602</v>
      </c>
      <c r="V574" s="7">
        <f t="shared" ca="1" si="284"/>
        <v>97.591420236713773</v>
      </c>
      <c r="W574" s="23">
        <f t="shared" ca="1" si="285"/>
        <v>0.81443519782115936</v>
      </c>
      <c r="X574" s="24">
        <f t="shared" ca="1" si="286"/>
        <v>0.54334791938584326</v>
      </c>
      <c r="Y574" s="24">
        <f t="shared" ca="1" si="287"/>
        <v>1.0855224762564755</v>
      </c>
      <c r="Z574" s="7">
        <f t="shared" ca="1" si="288"/>
        <v>780.73136189371019</v>
      </c>
      <c r="AA574" s="7">
        <f t="shared" ca="1" si="289"/>
        <v>987.21331513753057</v>
      </c>
      <c r="AB574" s="7">
        <f t="shared" ca="1" si="290"/>
        <v>66.803328784382643</v>
      </c>
      <c r="AC574" s="7">
        <f t="shared" ca="1" si="291"/>
        <v>64.899664068174985</v>
      </c>
      <c r="AD574" s="7">
        <f t="shared" ca="1" si="292"/>
        <v>25.100335931825015</v>
      </c>
      <c r="AE574" s="7">
        <f t="shared" ca="1" si="293"/>
        <v>3.4264211563521142E-2</v>
      </c>
      <c r="AF574" s="7">
        <f t="shared" ca="1" si="294"/>
        <v>25.134600143388536</v>
      </c>
      <c r="AG574" s="7">
        <f ca="1">IF(AB574&gt;0,MOD(DEGREES(ACOS(((SIN(RADIANS(A574))*COS(RADIANS(AC574)))-SIN(RADIANS(S574)))/(COS(RADIANS(A574))*SIN(RADIANS(AC574)))))+180,360),MOD(540-DEGREES(ACOS(((SIN(RADIANS(A574))*COS(RADIANS(AC574)))-SIN(RADIANS(S574)))/(COS(RADIANS(#REF!))*SIN(RADIANS(AC574))))),360))</f>
        <v>273.30580351074769</v>
      </c>
    </row>
    <row r="575" spans="1:33" x14ac:dyDescent="0.2">
      <c r="A575" s="12">
        <f t="shared" ca="1" si="264"/>
        <v>57</v>
      </c>
      <c r="B575" s="12">
        <f t="shared" ca="1" si="265"/>
        <v>125</v>
      </c>
      <c r="C575" s="3">
        <f t="shared" ca="1" si="267"/>
        <v>2</v>
      </c>
      <c r="D575" s="2">
        <f t="shared" ca="1" si="266"/>
        <v>38741</v>
      </c>
      <c r="E575" s="5">
        <v>0</v>
      </c>
      <c r="F575" s="7">
        <f t="shared" ca="1" si="268"/>
        <v>2453759.4166666665</v>
      </c>
      <c r="G575" s="7">
        <f t="shared" ca="1" si="269"/>
        <v>6.0627424138713526E-2</v>
      </c>
      <c r="H575" s="7">
        <f t="shared" ca="1" si="270"/>
        <v>303.100402918079</v>
      </c>
      <c r="I575" s="7">
        <f t="shared" ca="1" si="271"/>
        <v>2540.0587999577551</v>
      </c>
      <c r="J575" s="7">
        <f t="shared" ca="1" si="272"/>
        <v>1.6706084939262247E-2</v>
      </c>
      <c r="K575" s="7">
        <f t="shared" ca="1" si="273"/>
        <v>0.66970773177470355</v>
      </c>
      <c r="L575" s="7">
        <f t="shared" ca="1" si="274"/>
        <v>303.77011064985368</v>
      </c>
      <c r="M575" s="7">
        <f t="shared" ca="1" si="275"/>
        <v>2540.72850768953</v>
      </c>
      <c r="N575" s="7">
        <f t="shared" ca="1" si="276"/>
        <v>0.98434190953681977</v>
      </c>
      <c r="O575" s="7">
        <f t="shared" ca="1" si="277"/>
        <v>303.76377372171993</v>
      </c>
      <c r="P575" s="7">
        <f t="shared" ca="1" si="278"/>
        <v>23.438502701492865</v>
      </c>
      <c r="Q575" s="7">
        <f t="shared" ca="1" si="279"/>
        <v>23.441039147268587</v>
      </c>
      <c r="R575" s="7">
        <f t="shared" ca="1" si="280"/>
        <v>-53.920560002842066</v>
      </c>
      <c r="S575" s="7">
        <f t="shared" ca="1" si="281"/>
        <v>-19.311860210727556</v>
      </c>
      <c r="T575" s="7">
        <f t="shared" ca="1" si="282"/>
        <v>4.3041130931139024E-2</v>
      </c>
      <c r="U575" s="7">
        <f t="shared" ca="1" si="283"/>
        <v>-11.951409287800477</v>
      </c>
      <c r="V575" s="7">
        <f t="shared" ca="1" si="284"/>
        <v>59.247782170200601</v>
      </c>
      <c r="W575" s="23">
        <f t="shared" ca="1" si="285"/>
        <v>0.24441070089430592</v>
      </c>
      <c r="X575" s="24">
        <f t="shared" ca="1" si="286"/>
        <v>7.9833528199304254E-2</v>
      </c>
      <c r="Y575" s="24">
        <f t="shared" ca="1" si="287"/>
        <v>0.40898787358930755</v>
      </c>
      <c r="Z575" s="7">
        <f t="shared" ca="1" si="288"/>
        <v>473.98225736160481</v>
      </c>
      <c r="AA575" s="7">
        <f t="shared" ca="1" si="289"/>
        <v>368.04859071219954</v>
      </c>
      <c r="AB575" s="7">
        <f t="shared" ca="1" si="290"/>
        <v>-87.987852321950115</v>
      </c>
      <c r="AC575" s="7">
        <f t="shared" ca="1" si="291"/>
        <v>105.02909488500644</v>
      </c>
      <c r="AD575" s="7">
        <f t="shared" ca="1" si="292"/>
        <v>-15.029094885006444</v>
      </c>
      <c r="AE575" s="7">
        <f t="shared" ca="1" si="293"/>
        <v>2.1490276034749508E-2</v>
      </c>
      <c r="AF575" s="7">
        <f t="shared" ca="1" si="294"/>
        <v>-15.007604608971695</v>
      </c>
      <c r="AG575" s="7" t="e">
        <f ca="1">IF(AB575&gt;0,MOD(DEGREES(ACOS(((SIN(RADIANS(A575))*COS(RADIANS(AC575)))-SIN(RADIANS(S575)))/(COS(RADIANS(A575))*SIN(RADIANS(AC575)))))+180,360),MOD(540-DEGREES(ACOS(((SIN(RADIANS(A575))*COS(RADIANS(AC575)))-SIN(RADIANS(S575)))/(COS(RADIANS(#REF!))*SIN(RADIANS(AC575))))),360))</f>
        <v>#REF!</v>
      </c>
    </row>
    <row r="576" spans="1:33" x14ac:dyDescent="0.2">
      <c r="A576" s="12">
        <f t="shared" ca="1" si="264"/>
        <v>56</v>
      </c>
      <c r="B576" s="12">
        <f t="shared" ca="1" si="265"/>
        <v>-179</v>
      </c>
      <c r="C576" s="3">
        <f t="shared" ca="1" si="267"/>
        <v>0</v>
      </c>
      <c r="D576" s="2">
        <f t="shared" ca="1" si="266"/>
        <v>42629</v>
      </c>
      <c r="E576" s="5">
        <v>0</v>
      </c>
      <c r="F576" s="7">
        <f t="shared" ca="1" si="268"/>
        <v>2457647.5</v>
      </c>
      <c r="G576" s="7">
        <f t="shared" ca="1" si="269"/>
        <v>0.16707734428473647</v>
      </c>
      <c r="H576" s="7">
        <f t="shared" ca="1" si="270"/>
        <v>175.37948386624248</v>
      </c>
      <c r="I576" s="7">
        <f t="shared" ca="1" si="271"/>
        <v>6372.1548249353618</v>
      </c>
      <c r="J576" s="7">
        <f t="shared" ca="1" si="272"/>
        <v>1.6701607032868205E-2</v>
      </c>
      <c r="K576" s="7">
        <f t="shared" ca="1" si="273"/>
        <v>-1.8098944208923313</v>
      </c>
      <c r="L576" s="7">
        <f t="shared" ca="1" si="274"/>
        <v>173.56958944535015</v>
      </c>
      <c r="M576" s="7">
        <f t="shared" ca="1" si="275"/>
        <v>6370.3449305144695</v>
      </c>
      <c r="N576" s="7">
        <f t="shared" ca="1" si="276"/>
        <v>1.0053699409790346</v>
      </c>
      <c r="O576" s="7">
        <f t="shared" ca="1" si="277"/>
        <v>173.56241359476198</v>
      </c>
      <c r="P576" s="7">
        <f t="shared" ca="1" si="278"/>
        <v>23.437118407253688</v>
      </c>
      <c r="Q576" s="7">
        <f t="shared" ca="1" si="279"/>
        <v>23.434685230084355</v>
      </c>
      <c r="R576" s="7">
        <f t="shared" ca="1" si="280"/>
        <v>174.08949806347658</v>
      </c>
      <c r="S576" s="7">
        <f t="shared" ca="1" si="281"/>
        <v>2.5557140046667697</v>
      </c>
      <c r="T576" s="7">
        <f t="shared" ca="1" si="282"/>
        <v>4.3017137262554066E-2</v>
      </c>
      <c r="U576" s="7">
        <f t="shared" ca="1" si="283"/>
        <v>5.1057219535710141</v>
      </c>
      <c r="V576" s="7">
        <f t="shared" ca="1" si="284"/>
        <v>95.290107339506747</v>
      </c>
      <c r="W576" s="23">
        <f t="shared" ca="1" si="285"/>
        <v>0.99367658197668685</v>
      </c>
      <c r="X576" s="24">
        <f t="shared" ca="1" si="286"/>
        <v>0.72898183936694583</v>
      </c>
      <c r="Y576" s="24">
        <f t="shared" ca="1" si="287"/>
        <v>1.2583713245864279</v>
      </c>
      <c r="Z576" s="7">
        <f t="shared" ca="1" si="288"/>
        <v>762.32085871605398</v>
      </c>
      <c r="AA576" s="7">
        <f t="shared" ca="1" si="289"/>
        <v>729.10572195357099</v>
      </c>
      <c r="AB576" s="7">
        <f t="shared" ca="1" si="290"/>
        <v>2.276430488392748</v>
      </c>
      <c r="AC576" s="7">
        <f t="shared" ca="1" si="291"/>
        <v>53.47572539562303</v>
      </c>
      <c r="AD576" s="7">
        <f t="shared" ca="1" si="292"/>
        <v>36.52427460437697</v>
      </c>
      <c r="AE576" s="7">
        <f t="shared" ca="1" si="293"/>
        <v>2.1743384835200347E-2</v>
      </c>
      <c r="AF576" s="7">
        <f t="shared" ca="1" si="294"/>
        <v>36.546017989212167</v>
      </c>
      <c r="AG576" s="7">
        <f ca="1">IF(AB576&gt;0,MOD(DEGREES(ACOS(((SIN(RADIANS(A576))*COS(RADIANS(AC576)))-SIN(RADIANS(S576)))/(COS(RADIANS(A576))*SIN(RADIANS(AC576)))))+180,360),MOD(540-DEGREES(ACOS(((SIN(RADIANS(A576))*COS(RADIANS(AC576)))-SIN(RADIANS(S576)))/(COS(RADIANS(#REF!))*SIN(RADIANS(AC576))))),360))</f>
        <v>182.83036255928494</v>
      </c>
    </row>
    <row r="577" spans="1:33" x14ac:dyDescent="0.2">
      <c r="A577" s="12">
        <f t="shared" ca="1" si="264"/>
        <v>73</v>
      </c>
      <c r="B577" s="12">
        <f t="shared" ca="1" si="265"/>
        <v>136</v>
      </c>
      <c r="C577" s="3">
        <f t="shared" ca="1" si="267"/>
        <v>-9</v>
      </c>
      <c r="D577" s="2">
        <f t="shared" ca="1" si="266"/>
        <v>37612</v>
      </c>
      <c r="E577" s="5">
        <v>0</v>
      </c>
      <c r="F577" s="7">
        <f t="shared" ca="1" si="268"/>
        <v>2452630.875</v>
      </c>
      <c r="G577" s="7">
        <f t="shared" ca="1" si="269"/>
        <v>2.9729637234770706E-2</v>
      </c>
      <c r="H577" s="7">
        <f t="shared" ca="1" si="270"/>
        <v>270.75628748636154</v>
      </c>
      <c r="I577" s="7">
        <f t="shared" ca="1" si="271"/>
        <v>1427.7678157821192</v>
      </c>
      <c r="J577" s="7">
        <f t="shared" ca="1" si="272"/>
        <v>1.6707384143255597E-2</v>
      </c>
      <c r="K577" s="7">
        <f t="shared" ca="1" si="273"/>
        <v>-0.41407475495528362</v>
      </c>
      <c r="L577" s="7">
        <f t="shared" ca="1" si="274"/>
        <v>270.34221273140628</v>
      </c>
      <c r="M577" s="7">
        <f t="shared" ca="1" si="275"/>
        <v>1427.353741027164</v>
      </c>
      <c r="N577" s="7">
        <f t="shared" ca="1" si="276"/>
        <v>0.98368576837869215</v>
      </c>
      <c r="O577" s="7">
        <f t="shared" ca="1" si="277"/>
        <v>270.33210534830096</v>
      </c>
      <c r="P577" s="7">
        <f t="shared" ca="1" si="278"/>
        <v>23.438904501821952</v>
      </c>
      <c r="Q577" s="7">
        <f t="shared" ca="1" si="279"/>
        <v>23.439882567962343</v>
      </c>
      <c r="R577" s="7">
        <f t="shared" ca="1" si="280"/>
        <v>-89.638024382981214</v>
      </c>
      <c r="S577" s="7">
        <f t="shared" ca="1" si="281"/>
        <v>-23.439465264728803</v>
      </c>
      <c r="T577" s="7">
        <f t="shared" ca="1" si="282"/>
        <v>4.3036762916064952E-2</v>
      </c>
      <c r="U577" s="7">
        <f t="shared" ca="1" si="283"/>
        <v>1.5237213161012004</v>
      </c>
      <c r="V577" s="7" t="e">
        <f t="shared" ca="1" si="284"/>
        <v>#NUM!</v>
      </c>
      <c r="W577" s="23">
        <f t="shared" ca="1" si="285"/>
        <v>-0.25383591758062579</v>
      </c>
      <c r="X577" s="24" t="e">
        <f t="shared" ca="1" si="286"/>
        <v>#NUM!</v>
      </c>
      <c r="Y577" s="24" t="e">
        <f t="shared" ca="1" si="287"/>
        <v>#NUM!</v>
      </c>
      <c r="Z577" s="7" t="e">
        <f t="shared" ca="1" si="288"/>
        <v>#NUM!</v>
      </c>
      <c r="AA577" s="7">
        <f t="shared" ca="1" si="289"/>
        <v>1085.5237213161013</v>
      </c>
      <c r="AB577" s="7">
        <f t="shared" ca="1" si="290"/>
        <v>91.380930329025318</v>
      </c>
      <c r="AC577" s="7">
        <f t="shared" ca="1" si="291"/>
        <v>112.75947246438611</v>
      </c>
      <c r="AD577" s="7">
        <f t="shared" ca="1" si="292"/>
        <v>-22.759472464386107</v>
      </c>
      <c r="AE577" s="7">
        <f t="shared" ca="1" si="293"/>
        <v>1.3753511874513175E-2</v>
      </c>
      <c r="AF577" s="7">
        <f t="shared" ca="1" si="294"/>
        <v>-22.745718952511595</v>
      </c>
      <c r="AG577" s="7">
        <f ca="1">IF(AB577&gt;0,MOD(DEGREES(ACOS(((SIN(RADIANS(A577))*COS(RADIANS(AC577)))-SIN(RADIANS(S577)))/(COS(RADIANS(A577))*SIN(RADIANS(AC577)))))+180,360),MOD(540-DEGREES(ACOS(((SIN(RADIANS(A577))*COS(RADIANS(AC577)))-SIN(RADIANS(S577)))/(COS(RADIANS(#REF!))*SIN(RADIANS(AC577))))),360))</f>
        <v>264.07712808229229</v>
      </c>
    </row>
    <row r="578" spans="1:33" x14ac:dyDescent="0.2">
      <c r="A578" s="12">
        <f t="shared" ca="1" si="264"/>
        <v>24</v>
      </c>
      <c r="B578" s="12">
        <f t="shared" ca="1" si="265"/>
        <v>87</v>
      </c>
      <c r="C578" s="3">
        <f t="shared" ca="1" si="267"/>
        <v>10</v>
      </c>
      <c r="D578" s="2">
        <f t="shared" ca="1" si="266"/>
        <v>41358</v>
      </c>
      <c r="E578" s="5">
        <v>0</v>
      </c>
      <c r="F578" s="7">
        <f t="shared" ca="1" si="268"/>
        <v>2456376.0833333335</v>
      </c>
      <c r="G578" s="7">
        <f t="shared" ca="1" si="269"/>
        <v>0.13226785306867866</v>
      </c>
      <c r="H578" s="7">
        <f t="shared" ca="1" si="270"/>
        <v>2.2109995381779299</v>
      </c>
      <c r="I578" s="7">
        <f t="shared" ca="1" si="271"/>
        <v>5119.046201680746</v>
      </c>
      <c r="J578" s="7">
        <f t="shared" ca="1" si="272"/>
        <v>1.6703071639671298E-2</v>
      </c>
      <c r="K578" s="7">
        <f t="shared" ca="1" si="273"/>
        <v>1.8863054412103022</v>
      </c>
      <c r="L578" s="7">
        <f t="shared" ca="1" si="274"/>
        <v>4.0973049793882321</v>
      </c>
      <c r="M578" s="7">
        <f t="shared" ca="1" si="275"/>
        <v>5120.9325071219564</v>
      </c>
      <c r="N578" s="7">
        <f t="shared" ca="1" si="276"/>
        <v>0.99709729830797211</v>
      </c>
      <c r="O578" s="7">
        <f t="shared" ca="1" si="277"/>
        <v>4.0952342869308991</v>
      </c>
      <c r="P578" s="7">
        <f t="shared" ca="1" si="278"/>
        <v>23.437571076203319</v>
      </c>
      <c r="Q578" s="7">
        <f t="shared" ca="1" si="279"/>
        <v>23.43589886013795</v>
      </c>
      <c r="R578" s="7">
        <f t="shared" ca="1" si="280"/>
        <v>3.7584120312915208</v>
      </c>
      <c r="S578" s="7">
        <f t="shared" ca="1" si="281"/>
        <v>1.6276006153800451</v>
      </c>
      <c r="T578" s="7">
        <f t="shared" ca="1" si="282"/>
        <v>4.3021719614121469E-2</v>
      </c>
      <c r="U578" s="7">
        <f t="shared" ca="1" si="283"/>
        <v>-6.1740197641973191</v>
      </c>
      <c r="V578" s="7">
        <f t="shared" ca="1" si="284"/>
        <v>91.637240184122433</v>
      </c>
      <c r="W578" s="23">
        <f t="shared" ca="1" si="285"/>
        <v>0.67928751372513696</v>
      </c>
      <c r="X578" s="24">
        <f t="shared" ca="1" si="286"/>
        <v>0.42473962432479689</v>
      </c>
      <c r="Y578" s="24">
        <f t="shared" ca="1" si="287"/>
        <v>0.93383540312547697</v>
      </c>
      <c r="Z578" s="7">
        <f t="shared" ca="1" si="288"/>
        <v>733.09792147297946</v>
      </c>
      <c r="AA578" s="7">
        <f t="shared" ca="1" si="289"/>
        <v>1181.8259802358027</v>
      </c>
      <c r="AB578" s="7">
        <f t="shared" ca="1" si="290"/>
        <v>115.45649505895068</v>
      </c>
      <c r="AC578" s="7">
        <f t="shared" ca="1" si="291"/>
        <v>112.39280214277321</v>
      </c>
      <c r="AD578" s="7">
        <f t="shared" ca="1" si="292"/>
        <v>-22.392802142773206</v>
      </c>
      <c r="AE578" s="7">
        <f t="shared" ca="1" si="293"/>
        <v>1.4004062512799455E-2</v>
      </c>
      <c r="AF578" s="7">
        <f t="shared" ca="1" si="294"/>
        <v>-22.378798080260406</v>
      </c>
      <c r="AG578" s="7">
        <f ca="1">IF(AB578&gt;0,MOD(DEGREES(ACOS(((SIN(RADIANS(A578))*COS(RADIANS(AC578)))-SIN(RADIANS(S578)))/(COS(RADIANS(A578))*SIN(RADIANS(AC578)))))+180,360),MOD(540-DEGREES(ACOS(((SIN(RADIANS(A578))*COS(RADIANS(AC578)))-SIN(RADIANS(S578)))/(COS(RADIANS(#REF!))*SIN(RADIANS(AC578))))),360))</f>
        <v>282.5370800131559</v>
      </c>
    </row>
    <row r="579" spans="1:33" x14ac:dyDescent="0.2">
      <c r="A579" s="12">
        <f t="shared" ref="A579:A642" ca="1" si="295">RANDBETWEEN(-90,90)</f>
        <v>-40</v>
      </c>
      <c r="B579" s="12">
        <f t="shared" ref="B579:B642" ca="1" si="296">RANDBETWEEN(-180,180)</f>
        <v>163</v>
      </c>
      <c r="C579" s="3">
        <f t="shared" ca="1" si="267"/>
        <v>-11</v>
      </c>
      <c r="D579" s="2">
        <f t="shared" ref="D579:D642" ca="1" si="297">RANDBETWEEN(DATE(2000,1,1), DATE(2018,12,31))</f>
        <v>41841</v>
      </c>
      <c r="E579" s="5">
        <v>0</v>
      </c>
      <c r="F579" s="7">
        <f t="shared" ca="1" si="268"/>
        <v>2456859.9583333335</v>
      </c>
      <c r="G579" s="7">
        <f t="shared" ca="1" si="269"/>
        <v>0.14551562856491412</v>
      </c>
      <c r="H579" s="7">
        <f t="shared" ca="1" si="270"/>
        <v>119.14111705344476</v>
      </c>
      <c r="I579" s="7">
        <f t="shared" ca="1" si="271"/>
        <v>5595.953537434737</v>
      </c>
      <c r="J579" s="7">
        <f t="shared" ca="1" si="272"/>
        <v>1.6702514276675091E-2</v>
      </c>
      <c r="K579" s="7">
        <f t="shared" ca="1" si="273"/>
        <v>-0.51570536594608307</v>
      </c>
      <c r="L579" s="7">
        <f t="shared" ca="1" si="274"/>
        <v>118.62541168749867</v>
      </c>
      <c r="M579" s="7">
        <f t="shared" ca="1" si="275"/>
        <v>5595.4378320687911</v>
      </c>
      <c r="N579" s="7">
        <f t="shared" ca="1" si="276"/>
        <v>1.0160808282573499</v>
      </c>
      <c r="O579" s="7">
        <f t="shared" ca="1" si="277"/>
        <v>118.62163481951026</v>
      </c>
      <c r="P579" s="7">
        <f t="shared" ca="1" si="278"/>
        <v>23.437398799706092</v>
      </c>
      <c r="Q579" s="7">
        <f t="shared" ca="1" si="279"/>
        <v>23.435052785639542</v>
      </c>
      <c r="R579" s="7">
        <f t="shared" ca="1" si="280"/>
        <v>120.74288161462653</v>
      </c>
      <c r="S579" s="7">
        <f t="shared" ca="1" si="281"/>
        <v>20.432892698122473</v>
      </c>
      <c r="T579" s="7">
        <f t="shared" ca="1" si="282"/>
        <v>4.3018525028885625E-2</v>
      </c>
      <c r="U579" s="7">
        <f t="shared" ca="1" si="283"/>
        <v>-6.4191014229307557</v>
      </c>
      <c r="V579" s="7">
        <f t="shared" ca="1" si="284"/>
        <v>73.001033622719831</v>
      </c>
      <c r="W579" s="23">
        <f t="shared" ca="1" si="285"/>
        <v>-0.40665340178963139</v>
      </c>
      <c r="X579" s="24">
        <f t="shared" ca="1" si="286"/>
        <v>-0.60943405074163093</v>
      </c>
      <c r="Y579" s="24">
        <f t="shared" ca="1" si="287"/>
        <v>-0.20387275283763184</v>
      </c>
      <c r="Z579" s="7">
        <f t="shared" ca="1" si="288"/>
        <v>584.00826898175865</v>
      </c>
      <c r="AA579" s="7">
        <f t="shared" ca="1" si="289"/>
        <v>1305.5808985770691</v>
      </c>
      <c r="AB579" s="7">
        <f t="shared" ca="1" si="290"/>
        <v>146.39522464426727</v>
      </c>
      <c r="AC579" s="7">
        <f t="shared" ca="1" si="291"/>
        <v>145.31367643100702</v>
      </c>
      <c r="AD579" s="7">
        <f t="shared" ca="1" si="292"/>
        <v>-55.313676431007025</v>
      </c>
      <c r="AE579" s="7">
        <f t="shared" ca="1" si="293"/>
        <v>3.9933001022388944E-3</v>
      </c>
      <c r="AF579" s="7">
        <f t="shared" ca="1" si="294"/>
        <v>-55.309683130904787</v>
      </c>
      <c r="AG579" s="7">
        <f ca="1">IF(AB579&gt;0,MOD(DEGREES(ACOS(((SIN(RADIANS(A579))*COS(RADIANS(AC579)))-SIN(RADIANS(S579)))/(COS(RADIANS(A579))*SIN(RADIANS(AC579)))))+180,360),MOD(540-DEGREES(ACOS(((SIN(RADIANS(A579))*COS(RADIANS(AC579)))-SIN(RADIANS(S579)))/(COS(RADIANS(#REF!))*SIN(RADIANS(AC579))))),360))</f>
        <v>245.69359270596374</v>
      </c>
    </row>
    <row r="580" spans="1:33" x14ac:dyDescent="0.2">
      <c r="A580" s="12">
        <f t="shared" ca="1" si="295"/>
        <v>-15</v>
      </c>
      <c r="B580" s="12">
        <f t="shared" ca="1" si="296"/>
        <v>-87</v>
      </c>
      <c r="C580" s="3">
        <f t="shared" ref="C580:C643" ca="1" si="298">RANDBETWEEN(-13,13)</f>
        <v>-6</v>
      </c>
      <c r="D580" s="2">
        <f t="shared" ca="1" si="297"/>
        <v>42220</v>
      </c>
      <c r="E580" s="5">
        <v>0</v>
      </c>
      <c r="F580" s="7">
        <f t="shared" ca="1" si="268"/>
        <v>2457238.75</v>
      </c>
      <c r="G580" s="7">
        <f t="shared" ca="1" si="269"/>
        <v>0.15588637919233403</v>
      </c>
      <c r="H580" s="7">
        <f t="shared" ca="1" si="270"/>
        <v>132.49612430324851</v>
      </c>
      <c r="I580" s="7">
        <f t="shared" ca="1" si="271"/>
        <v>5969.2907103358457</v>
      </c>
      <c r="J580" s="7">
        <f t="shared" ca="1" si="272"/>
        <v>1.6702077925396533E-2</v>
      </c>
      <c r="K580" s="7">
        <f t="shared" ca="1" si="273"/>
        <v>-0.91957493151679504</v>
      </c>
      <c r="L580" s="7">
        <f t="shared" ca="1" si="274"/>
        <v>131.57654937173172</v>
      </c>
      <c r="M580" s="7">
        <f t="shared" ca="1" si="275"/>
        <v>5968.3711354043289</v>
      </c>
      <c r="N580" s="7">
        <f t="shared" ca="1" si="276"/>
        <v>1.0146330643736943</v>
      </c>
      <c r="O580" s="7">
        <f t="shared" ca="1" si="277"/>
        <v>131.57115406005676</v>
      </c>
      <c r="P580" s="7">
        <f t="shared" ca="1" si="278"/>
        <v>23.43726393658018</v>
      </c>
      <c r="Q580" s="7">
        <f t="shared" ca="1" si="279"/>
        <v>23.434708806180176</v>
      </c>
      <c r="R580" s="7">
        <f t="shared" ca="1" si="280"/>
        <v>134.02935121515267</v>
      </c>
      <c r="S580" s="7">
        <f t="shared" ca="1" si="281"/>
        <v>17.309610924282783</v>
      </c>
      <c r="T580" s="7">
        <f t="shared" ca="1" si="282"/>
        <v>4.3017226277246474E-2</v>
      </c>
      <c r="U580" s="7">
        <f t="shared" ca="1" si="283"/>
        <v>-6.1526715046570661</v>
      </c>
      <c r="V580" s="7">
        <f t="shared" ca="1" si="284"/>
        <v>86.115735815478374</v>
      </c>
      <c r="W580" s="23">
        <f t="shared" ca="1" si="285"/>
        <v>0.4959393552115674</v>
      </c>
      <c r="X580" s="24">
        <f t="shared" ca="1" si="286"/>
        <v>0.25672897794634969</v>
      </c>
      <c r="Y580" s="24">
        <f t="shared" ca="1" si="287"/>
        <v>0.73514973247678506</v>
      </c>
      <c r="Z580" s="7">
        <f t="shared" ca="1" si="288"/>
        <v>688.92588652382699</v>
      </c>
      <c r="AA580" s="7">
        <f t="shared" ca="1" si="289"/>
        <v>5.8473284953429356</v>
      </c>
      <c r="AB580" s="7">
        <f t="shared" ca="1" si="290"/>
        <v>-178.53816787616427</v>
      </c>
      <c r="AC580" s="7">
        <f t="shared" ca="1" si="291"/>
        <v>177.29713422063887</v>
      </c>
      <c r="AD580" s="7">
        <f t="shared" ca="1" si="292"/>
        <v>-87.297134220638867</v>
      </c>
      <c r="AE580" s="7">
        <f t="shared" ca="1" si="293"/>
        <v>2.7239553485498038E-4</v>
      </c>
      <c r="AF580" s="7">
        <f t="shared" ca="1" si="294"/>
        <v>-87.296861825104017</v>
      </c>
      <c r="AG580" s="7" t="e">
        <f ca="1">IF(AB580&gt;0,MOD(DEGREES(ACOS(((SIN(RADIANS(A580))*COS(RADIANS(AC580)))-SIN(RADIANS(S580)))/(COS(RADIANS(A580))*SIN(RADIANS(AC580)))))+180,360),MOD(540-DEGREES(ACOS(((SIN(RADIANS(A580))*COS(RADIANS(AC580)))-SIN(RADIANS(S580)))/(COS(RADIANS(#REF!))*SIN(RADIANS(AC580))))),360))</f>
        <v>#REF!</v>
      </c>
    </row>
    <row r="581" spans="1:33" x14ac:dyDescent="0.2">
      <c r="A581" s="12">
        <f t="shared" ca="1" si="295"/>
        <v>9</v>
      </c>
      <c r="B581" s="12">
        <f t="shared" ca="1" si="296"/>
        <v>-159</v>
      </c>
      <c r="C581" s="3">
        <f t="shared" ca="1" si="298"/>
        <v>0</v>
      </c>
      <c r="D581" s="2">
        <f t="shared" ca="1" si="297"/>
        <v>37877</v>
      </c>
      <c r="E581" s="5">
        <v>0</v>
      </c>
      <c r="F581" s="7">
        <f t="shared" ca="1" si="268"/>
        <v>2452895.5</v>
      </c>
      <c r="G581" s="7">
        <f t="shared" ca="1" si="269"/>
        <v>3.6974674880219029E-2</v>
      </c>
      <c r="H581" s="7">
        <f t="shared" ca="1" si="270"/>
        <v>171.58322031636089</v>
      </c>
      <c r="I581" s="7">
        <f t="shared" ca="1" si="271"/>
        <v>1688.582290259277</v>
      </c>
      <c r="J581" s="7">
        <f t="shared" ca="1" si="272"/>
        <v>1.6707079522377124E-2</v>
      </c>
      <c r="K581" s="7">
        <f t="shared" ca="1" si="273"/>
        <v>-1.7685033487641175</v>
      </c>
      <c r="L581" s="7">
        <f t="shared" ca="1" si="274"/>
        <v>169.81471696759678</v>
      </c>
      <c r="M581" s="7">
        <f t="shared" ca="1" si="275"/>
        <v>1686.8137869105128</v>
      </c>
      <c r="N581" s="7">
        <f t="shared" ca="1" si="276"/>
        <v>1.0063415288375956</v>
      </c>
      <c r="O581" s="7">
        <f t="shared" ca="1" si="277"/>
        <v>169.80518324443995</v>
      </c>
      <c r="P581" s="7">
        <f t="shared" ca="1" si="278"/>
        <v>23.438810286077924</v>
      </c>
      <c r="Q581" s="7">
        <f t="shared" ca="1" si="279"/>
        <v>23.440332100210178</v>
      </c>
      <c r="R581" s="7">
        <f t="shared" ca="1" si="280"/>
        <v>170.63094434069518</v>
      </c>
      <c r="S581" s="7">
        <f t="shared" ca="1" si="281"/>
        <v>4.0374101386894203</v>
      </c>
      <c r="T581" s="7">
        <f t="shared" ca="1" si="282"/>
        <v>4.3038460621232476E-2</v>
      </c>
      <c r="U581" s="7">
        <f t="shared" ca="1" si="283"/>
        <v>3.7486195236915405</v>
      </c>
      <c r="V581" s="7">
        <f t="shared" ca="1" si="284"/>
        <v>91.486142003781126</v>
      </c>
      <c r="W581" s="23">
        <f t="shared" ca="1" si="285"/>
        <v>0.93906345866410312</v>
      </c>
      <c r="X581" s="24">
        <f t="shared" ca="1" si="286"/>
        <v>0.6849352864313778</v>
      </c>
      <c r="Y581" s="24">
        <f t="shared" ca="1" si="287"/>
        <v>1.1931916308968284</v>
      </c>
      <c r="Z581" s="7">
        <f t="shared" ca="1" si="288"/>
        <v>731.88913603024901</v>
      </c>
      <c r="AA581" s="7">
        <f t="shared" ca="1" si="289"/>
        <v>807.74861952369156</v>
      </c>
      <c r="AB581" s="7">
        <f t="shared" ca="1" si="290"/>
        <v>21.93715488092289</v>
      </c>
      <c r="AC581" s="7">
        <f t="shared" ca="1" si="291"/>
        <v>22.344535429322661</v>
      </c>
      <c r="AD581" s="7">
        <f t="shared" ca="1" si="292"/>
        <v>67.655464570677339</v>
      </c>
      <c r="AE581" s="7">
        <f t="shared" ca="1" si="293"/>
        <v>6.6323500132621739E-3</v>
      </c>
      <c r="AF581" s="7">
        <f t="shared" ca="1" si="294"/>
        <v>67.662096920690601</v>
      </c>
      <c r="AG581" s="7">
        <f ca="1">IF(AB581&gt;0,MOD(DEGREES(ACOS(((SIN(RADIANS(A581))*COS(RADIANS(AC581)))-SIN(RADIANS(S581)))/(COS(RADIANS(A581))*SIN(RADIANS(AC581)))))+180,360),MOD(540-DEGREES(ACOS(((SIN(RADIANS(A581))*COS(RADIANS(AC581)))-SIN(RADIANS(S581)))/(COS(RADIANS(#REF!))*SIN(RADIANS(AC581))))),360))</f>
        <v>258.59043639301581</v>
      </c>
    </row>
    <row r="582" spans="1:33" x14ac:dyDescent="0.2">
      <c r="A582" s="12">
        <f t="shared" ca="1" si="295"/>
        <v>39</v>
      </c>
      <c r="B582" s="12">
        <f t="shared" ca="1" si="296"/>
        <v>-81</v>
      </c>
      <c r="C582" s="3">
        <f t="shared" ca="1" si="298"/>
        <v>9</v>
      </c>
      <c r="D582" s="2">
        <f t="shared" ca="1" si="297"/>
        <v>38539</v>
      </c>
      <c r="E582" s="5">
        <v>0</v>
      </c>
      <c r="F582" s="7">
        <f t="shared" ca="1" si="268"/>
        <v>2453557.125</v>
      </c>
      <c r="G582" s="7">
        <f t="shared" ca="1" si="269"/>
        <v>5.5088980150581793E-2</v>
      </c>
      <c r="H582" s="7">
        <f t="shared" ca="1" si="270"/>
        <v>103.71215549068393</v>
      </c>
      <c r="I582" s="7">
        <f t="shared" ca="1" si="271"/>
        <v>2340.6800763991578</v>
      </c>
      <c r="J582" s="7">
        <f t="shared" ca="1" si="272"/>
        <v>1.6706317840032792E-2</v>
      </c>
      <c r="K582" s="7">
        <f t="shared" ca="1" si="273"/>
        <v>-2.2257671797388603E-2</v>
      </c>
      <c r="L582" s="7">
        <f t="shared" ca="1" si="274"/>
        <v>103.68989781888654</v>
      </c>
      <c r="M582" s="7">
        <f t="shared" ca="1" si="275"/>
        <v>2340.6578187273603</v>
      </c>
      <c r="N582" s="7">
        <f t="shared" ca="1" si="276"/>
        <v>1.0167062143670678</v>
      </c>
      <c r="O582" s="7">
        <f t="shared" ca="1" si="277"/>
        <v>103.68269186055433</v>
      </c>
      <c r="P582" s="7">
        <f t="shared" ca="1" si="278"/>
        <v>23.438574724418562</v>
      </c>
      <c r="Q582" s="7">
        <f t="shared" ca="1" si="279"/>
        <v>23.441002568756492</v>
      </c>
      <c r="R582" s="7">
        <f t="shared" ca="1" si="280"/>
        <v>104.86113805839305</v>
      </c>
      <c r="S582" s="7">
        <f t="shared" ca="1" si="281"/>
        <v>22.737832705834151</v>
      </c>
      <c r="T582" s="7">
        <f t="shared" ca="1" si="282"/>
        <v>4.3040992782599596E-2</v>
      </c>
      <c r="U582" s="7">
        <f t="shared" ca="1" si="283"/>
        <v>-4.6208832079529181</v>
      </c>
      <c r="V582" s="7">
        <f t="shared" ca="1" si="284"/>
        <v>111.07881445716038</v>
      </c>
      <c r="W582" s="23">
        <f t="shared" ca="1" si="285"/>
        <v>1.1032089466721895</v>
      </c>
      <c r="X582" s="24">
        <f t="shared" ca="1" si="286"/>
        <v>0.79465668429118841</v>
      </c>
      <c r="Y582" s="24">
        <f t="shared" ca="1" si="287"/>
        <v>1.4117612090531906</v>
      </c>
      <c r="Z582" s="7">
        <f t="shared" ca="1" si="288"/>
        <v>888.63051565728301</v>
      </c>
      <c r="AA582" s="7">
        <f t="shared" ca="1" si="289"/>
        <v>571.37911679204706</v>
      </c>
      <c r="AB582" s="7">
        <f t="shared" ca="1" si="290"/>
        <v>-37.155220801988236</v>
      </c>
      <c r="AC582" s="7">
        <f t="shared" ca="1" si="291"/>
        <v>35.462834746988229</v>
      </c>
      <c r="AD582" s="7">
        <f t="shared" ca="1" si="292"/>
        <v>54.537165253011771</v>
      </c>
      <c r="AE582" s="7">
        <f t="shared" ca="1" si="293"/>
        <v>1.1488946709872588E-2</v>
      </c>
      <c r="AF582" s="7">
        <f t="shared" ca="1" si="294"/>
        <v>54.548654199721646</v>
      </c>
      <c r="AG582" s="7" t="e">
        <f ca="1">IF(AB582&gt;0,MOD(DEGREES(ACOS(((SIN(RADIANS(A582))*COS(RADIANS(AC582)))-SIN(RADIANS(S582)))/(COS(RADIANS(A582))*SIN(RADIANS(AC582)))))+180,360),MOD(540-DEGREES(ACOS(((SIN(RADIANS(A582))*COS(RADIANS(AC582)))-SIN(RADIANS(S582)))/(COS(RADIANS(#REF!))*SIN(RADIANS(AC582))))),360))</f>
        <v>#REF!</v>
      </c>
    </row>
    <row r="583" spans="1:33" x14ac:dyDescent="0.2">
      <c r="A583" s="12">
        <f t="shared" ca="1" si="295"/>
        <v>62</v>
      </c>
      <c r="B583" s="12">
        <f t="shared" ca="1" si="296"/>
        <v>-33</v>
      </c>
      <c r="C583" s="3">
        <f t="shared" ca="1" si="298"/>
        <v>-13</v>
      </c>
      <c r="D583" s="2">
        <f t="shared" ca="1" si="297"/>
        <v>37222</v>
      </c>
      <c r="E583" s="5">
        <v>0</v>
      </c>
      <c r="F583" s="7">
        <f t="shared" ca="1" si="268"/>
        <v>2452241.0416666665</v>
      </c>
      <c r="G583" s="7">
        <f t="shared" ca="1" si="269"/>
        <v>1.9056582249596481E-2</v>
      </c>
      <c r="H583" s="7">
        <f t="shared" ca="1" si="270"/>
        <v>246.51809142429454</v>
      </c>
      <c r="I583" s="7">
        <f t="shared" ca="1" si="271"/>
        <v>1043.5479727029285</v>
      </c>
      <c r="J583" s="7">
        <f t="shared" ca="1" si="272"/>
        <v>1.6707832872440449E-2</v>
      </c>
      <c r="K583" s="7">
        <f t="shared" ca="1" si="273"/>
        <v>-1.1568857340765064</v>
      </c>
      <c r="L583" s="7">
        <f t="shared" ca="1" si="274"/>
        <v>245.36120569021804</v>
      </c>
      <c r="M583" s="7">
        <f t="shared" ca="1" si="275"/>
        <v>1042.3910869688521</v>
      </c>
      <c r="N583" s="7">
        <f t="shared" ca="1" si="276"/>
        <v>0.98666254176635548</v>
      </c>
      <c r="O583" s="7">
        <f t="shared" ca="1" si="277"/>
        <v>245.35073809632183</v>
      </c>
      <c r="P583" s="7">
        <f t="shared" ca="1" si="278"/>
        <v>23.439043296083408</v>
      </c>
      <c r="Q583" s="7">
        <f t="shared" ca="1" si="279"/>
        <v>23.439124512445559</v>
      </c>
      <c r="R583" s="7">
        <f t="shared" ca="1" si="280"/>
        <v>-116.57177282401628</v>
      </c>
      <c r="S583" s="7">
        <f t="shared" ca="1" si="281"/>
        <v>-21.19409162768163</v>
      </c>
      <c r="T583" s="7">
        <f t="shared" ca="1" si="282"/>
        <v>4.3033900122867924E-2</v>
      </c>
      <c r="U583" s="7">
        <f t="shared" ca="1" si="283"/>
        <v>12.314431466178419</v>
      </c>
      <c r="V583" s="7">
        <f t="shared" ca="1" si="284"/>
        <v>45.889117120489665</v>
      </c>
      <c r="W583" s="23">
        <f t="shared" ca="1" si="285"/>
        <v>4.1448311481820516E-2</v>
      </c>
      <c r="X583" s="24">
        <f t="shared" ca="1" si="286"/>
        <v>-8.6021458297317444E-2</v>
      </c>
      <c r="Y583" s="24">
        <f t="shared" ca="1" si="287"/>
        <v>0.16891808126095847</v>
      </c>
      <c r="Z583" s="7">
        <f t="shared" ca="1" si="288"/>
        <v>367.11293696391732</v>
      </c>
      <c r="AA583" s="7">
        <f t="shared" ca="1" si="289"/>
        <v>660.31443146617846</v>
      </c>
      <c r="AB583" s="7">
        <f t="shared" ca="1" si="290"/>
        <v>-14.921392133455385</v>
      </c>
      <c r="AC583" s="7">
        <f t="shared" ca="1" si="291"/>
        <v>84.045045330042868</v>
      </c>
      <c r="AD583" s="7">
        <f t="shared" ca="1" si="292"/>
        <v>5.9549546699571323</v>
      </c>
      <c r="AE583" s="7">
        <f t="shared" ca="1" si="293"/>
        <v>0.13952316790704039</v>
      </c>
      <c r="AF583" s="7">
        <f t="shared" ca="1" si="294"/>
        <v>6.0944778378641731</v>
      </c>
      <c r="AG583" s="7" t="e">
        <f ca="1">IF(AB583&gt;0,MOD(DEGREES(ACOS(((SIN(RADIANS(A583))*COS(RADIANS(AC583)))-SIN(RADIANS(S583)))/(COS(RADIANS(A583))*SIN(RADIANS(AC583)))))+180,360),MOD(540-DEGREES(ACOS(((SIN(RADIANS(A583))*COS(RADIANS(AC583)))-SIN(RADIANS(S583)))/(COS(RADIANS(#REF!))*SIN(RADIANS(AC583))))),360))</f>
        <v>#REF!</v>
      </c>
    </row>
    <row r="584" spans="1:33" x14ac:dyDescent="0.2">
      <c r="A584" s="12">
        <f t="shared" ca="1" si="295"/>
        <v>70</v>
      </c>
      <c r="B584" s="12">
        <f t="shared" ca="1" si="296"/>
        <v>-155</v>
      </c>
      <c r="C584" s="3">
        <f t="shared" ca="1" si="298"/>
        <v>-3</v>
      </c>
      <c r="D584" s="2">
        <f t="shared" ca="1" si="297"/>
        <v>41066</v>
      </c>
      <c r="E584" s="5">
        <v>0</v>
      </c>
      <c r="F584" s="7">
        <f t="shared" ca="1" si="268"/>
        <v>2456084.625</v>
      </c>
      <c r="G584" s="7">
        <f t="shared" ca="1" si="269"/>
        <v>0.12428815879534566</v>
      </c>
      <c r="H584" s="7">
        <f t="shared" ca="1" si="270"/>
        <v>74.935862069424729</v>
      </c>
      <c r="I584" s="7">
        <f t="shared" ca="1" si="271"/>
        <v>4831.7847865508666</v>
      </c>
      <c r="J584" s="7">
        <f t="shared" ca="1" si="272"/>
        <v>1.6703407341464589E-2</v>
      </c>
      <c r="K584" s="7">
        <f t="shared" ca="1" si="273"/>
        <v>0.88855121389143865</v>
      </c>
      <c r="L584" s="7">
        <f t="shared" ca="1" si="274"/>
        <v>75.824413283316161</v>
      </c>
      <c r="M584" s="7">
        <f t="shared" ca="1" si="275"/>
        <v>4832.6733377647579</v>
      </c>
      <c r="N584" s="7">
        <f t="shared" ca="1" si="276"/>
        <v>1.0147807194462015</v>
      </c>
      <c r="O584" s="7">
        <f t="shared" ca="1" si="277"/>
        <v>75.823043006378668</v>
      </c>
      <c r="P584" s="7">
        <f t="shared" ca="1" si="278"/>
        <v>23.437674845614669</v>
      </c>
      <c r="Q584" s="7">
        <f t="shared" ca="1" si="279"/>
        <v>23.436578781992953</v>
      </c>
      <c r="R584" s="7">
        <f t="shared" ca="1" si="280"/>
        <v>74.606433376500974</v>
      </c>
      <c r="S584" s="7">
        <f t="shared" ca="1" si="281"/>
        <v>22.682255632994281</v>
      </c>
      <c r="T584" s="7">
        <f t="shared" ca="1" si="282"/>
        <v>4.30242869377453E-2</v>
      </c>
      <c r="U584" s="7">
        <f t="shared" ca="1" si="283"/>
        <v>1.3109290788383772</v>
      </c>
      <c r="V584" s="7" t="e">
        <f t="shared" ca="1" si="284"/>
        <v>#NUM!</v>
      </c>
      <c r="W584" s="23">
        <f t="shared" ca="1" si="285"/>
        <v>0.80464518813969554</v>
      </c>
      <c r="X584" s="24" t="e">
        <f t="shared" ca="1" si="286"/>
        <v>#NUM!</v>
      </c>
      <c r="Y584" s="24" t="e">
        <f t="shared" ca="1" si="287"/>
        <v>#NUM!</v>
      </c>
      <c r="Z584" s="7" t="e">
        <f t="shared" ca="1" si="288"/>
        <v>#NUM!</v>
      </c>
      <c r="AA584" s="7">
        <f t="shared" ca="1" si="289"/>
        <v>1001.3109290788384</v>
      </c>
      <c r="AB584" s="7">
        <f t="shared" ca="1" si="290"/>
        <v>70.3277322697096</v>
      </c>
      <c r="AC584" s="7">
        <f t="shared" ca="1" si="291"/>
        <v>62.056733505402789</v>
      </c>
      <c r="AD584" s="7">
        <f t="shared" ca="1" si="292"/>
        <v>27.943266494597211</v>
      </c>
      <c r="AE584" s="7">
        <f t="shared" ca="1" si="293"/>
        <v>3.0295762591558837E-2</v>
      </c>
      <c r="AF584" s="7">
        <f t="shared" ca="1" si="294"/>
        <v>27.973562257188771</v>
      </c>
      <c r="AG584" s="7">
        <f ca="1">IF(AB584&gt;0,MOD(DEGREES(ACOS(((SIN(RADIANS(A584))*COS(RADIANS(AC584)))-SIN(RADIANS(S584)))/(COS(RADIANS(A584))*SIN(RADIANS(AC584)))))+180,360),MOD(540-DEGREES(ACOS(((SIN(RADIANS(A584))*COS(RADIANS(AC584)))-SIN(RADIANS(S584)))/(COS(RADIANS(#REF!))*SIN(RADIANS(AC584))))),360))</f>
        <v>259.56645723228166</v>
      </c>
    </row>
    <row r="585" spans="1:33" x14ac:dyDescent="0.2">
      <c r="A585" s="12">
        <f t="shared" ca="1" si="295"/>
        <v>61</v>
      </c>
      <c r="B585" s="12">
        <f t="shared" ca="1" si="296"/>
        <v>-40</v>
      </c>
      <c r="C585" s="3">
        <f t="shared" ca="1" si="298"/>
        <v>-13</v>
      </c>
      <c r="D585" s="2">
        <f t="shared" ca="1" si="297"/>
        <v>41094</v>
      </c>
      <c r="E585" s="5">
        <v>0</v>
      </c>
      <c r="F585" s="7">
        <f t="shared" ca="1" si="268"/>
        <v>2456113.0416666665</v>
      </c>
      <c r="G585" s="7">
        <f t="shared" ca="1" si="269"/>
        <v>0.12506616472735144</v>
      </c>
      <c r="H585" s="7">
        <f t="shared" ca="1" si="270"/>
        <v>102.94467461276054</v>
      </c>
      <c r="I585" s="7">
        <f t="shared" ca="1" si="271"/>
        <v>4859.7922611932427</v>
      </c>
      <c r="J585" s="7">
        <f t="shared" ca="1" si="272"/>
        <v>1.6703374611849533E-2</v>
      </c>
      <c r="K585" s="7">
        <f t="shared" ca="1" si="273"/>
        <v>6.7978802909461969E-3</v>
      </c>
      <c r="L585" s="7">
        <f t="shared" ca="1" si="274"/>
        <v>102.95147249305148</v>
      </c>
      <c r="M585" s="7">
        <f t="shared" ca="1" si="275"/>
        <v>4859.7990590735335</v>
      </c>
      <c r="N585" s="7">
        <f t="shared" ca="1" si="276"/>
        <v>1.0167043034034344</v>
      </c>
      <c r="O585" s="7">
        <f t="shared" ca="1" si="277"/>
        <v>102.95004698353092</v>
      </c>
      <c r="P585" s="7">
        <f t="shared" ca="1" si="278"/>
        <v>23.437664728282339</v>
      </c>
      <c r="Q585" s="7">
        <f t="shared" ca="1" si="279"/>
        <v>23.436508289981695</v>
      </c>
      <c r="R585" s="7">
        <f t="shared" ca="1" si="280"/>
        <v>104.0700170055662</v>
      </c>
      <c r="S585" s="7">
        <f t="shared" ca="1" si="281"/>
        <v>22.806277748858211</v>
      </c>
      <c r="T585" s="7">
        <f t="shared" ca="1" si="282"/>
        <v>4.3024020762413462E-2</v>
      </c>
      <c r="U585" s="7">
        <f t="shared" ca="1" si="283"/>
        <v>-4.5013556332291387</v>
      </c>
      <c r="V585" s="7">
        <f t="shared" ca="1" si="284"/>
        <v>142.28981832260931</v>
      </c>
      <c r="W585" s="23">
        <f t="shared" ca="1" si="285"/>
        <v>7.2570385856409167E-2</v>
      </c>
      <c r="X585" s="24">
        <f t="shared" ca="1" si="286"/>
        <v>-0.32267910948417222</v>
      </c>
      <c r="Y585" s="24">
        <f t="shared" ca="1" si="287"/>
        <v>0.46781988119699058</v>
      </c>
      <c r="Z585" s="7">
        <f t="shared" ca="1" si="288"/>
        <v>1138.3185465808745</v>
      </c>
      <c r="AA585" s="7">
        <f t="shared" ca="1" si="289"/>
        <v>615.4986443667708</v>
      </c>
      <c r="AB585" s="7">
        <f t="shared" ca="1" si="290"/>
        <v>-26.125338908307299</v>
      </c>
      <c r="AC585" s="7">
        <f t="shared" ca="1" si="291"/>
        <v>42.245970625222405</v>
      </c>
      <c r="AD585" s="7">
        <f t="shared" ca="1" si="292"/>
        <v>47.754029374777595</v>
      </c>
      <c r="AE585" s="7">
        <f t="shared" ca="1" si="293"/>
        <v>1.4642911634388578E-2</v>
      </c>
      <c r="AF585" s="7">
        <f t="shared" ca="1" si="294"/>
        <v>47.768672286411984</v>
      </c>
      <c r="AG585" s="7" t="e">
        <f ca="1">IF(AB585&gt;0,MOD(DEGREES(ACOS(((SIN(RADIANS(A585))*COS(RADIANS(AC585)))-SIN(RADIANS(S585)))/(COS(RADIANS(A585))*SIN(RADIANS(AC585)))))+180,360),MOD(540-DEGREES(ACOS(((SIN(RADIANS(A585))*COS(RADIANS(AC585)))-SIN(RADIANS(S585)))/(COS(RADIANS(#REF!))*SIN(RADIANS(AC585))))),360))</f>
        <v>#REF!</v>
      </c>
    </row>
    <row r="586" spans="1:33" x14ac:dyDescent="0.2">
      <c r="A586" s="12">
        <f t="shared" ca="1" si="295"/>
        <v>-87</v>
      </c>
      <c r="B586" s="12">
        <f t="shared" ca="1" si="296"/>
        <v>-140</v>
      </c>
      <c r="C586" s="3">
        <f t="shared" ca="1" si="298"/>
        <v>-8</v>
      </c>
      <c r="D586" s="2">
        <f t="shared" ca="1" si="297"/>
        <v>39433</v>
      </c>
      <c r="E586" s="5">
        <v>0</v>
      </c>
      <c r="F586" s="7">
        <f t="shared" ca="1" si="268"/>
        <v>2454451.8333333335</v>
      </c>
      <c r="G586" s="7">
        <f t="shared" ca="1" si="269"/>
        <v>7.9584759297289212E-2</v>
      </c>
      <c r="H586" s="7">
        <f t="shared" ca="1" si="270"/>
        <v>265.57906335804955</v>
      </c>
      <c r="I586" s="7">
        <f t="shared" ca="1" si="271"/>
        <v>3222.5048612871642</v>
      </c>
      <c r="J586" s="7">
        <f t="shared" ca="1" si="272"/>
        <v>1.6705287692989332E-2</v>
      </c>
      <c r="K586" s="7">
        <f t="shared" ca="1" si="273"/>
        <v>-0.58715108153542972</v>
      </c>
      <c r="L586" s="7">
        <f t="shared" ca="1" si="274"/>
        <v>264.99191227651414</v>
      </c>
      <c r="M586" s="7">
        <f t="shared" ca="1" si="275"/>
        <v>3221.9177102056287</v>
      </c>
      <c r="N586" s="7">
        <f t="shared" ca="1" si="276"/>
        <v>0.98409429530962012</v>
      </c>
      <c r="O586" s="7">
        <f t="shared" ca="1" si="277"/>
        <v>264.98853147140272</v>
      </c>
      <c r="P586" s="7">
        <f t="shared" ca="1" si="278"/>
        <v>23.43825617685291</v>
      </c>
      <c r="Q586" s="7">
        <f t="shared" ca="1" si="279"/>
        <v>23.440497630551281</v>
      </c>
      <c r="R586" s="7">
        <f t="shared" ca="1" si="280"/>
        <v>-95.459635350471643</v>
      </c>
      <c r="S586" s="7">
        <f t="shared" ca="1" si="281"/>
        <v>-23.34556576019212</v>
      </c>
      <c r="T586" s="7">
        <f t="shared" ca="1" si="282"/>
        <v>4.3039085772868663E-2</v>
      </c>
      <c r="U586" s="7">
        <f t="shared" ca="1" si="283"/>
        <v>4.1241904358818093</v>
      </c>
      <c r="V586" s="7" t="e">
        <f t="shared" ca="1" si="284"/>
        <v>#NUM!</v>
      </c>
      <c r="W586" s="23">
        <f t="shared" ca="1" si="285"/>
        <v>0.55269153441952656</v>
      </c>
      <c r="X586" s="24" t="e">
        <f t="shared" ca="1" si="286"/>
        <v>#NUM!</v>
      </c>
      <c r="Y586" s="24" t="e">
        <f t="shared" ca="1" si="287"/>
        <v>#NUM!</v>
      </c>
      <c r="Z586" s="7" t="e">
        <f t="shared" ca="1" si="288"/>
        <v>#NUM!</v>
      </c>
      <c r="AA586" s="7">
        <f t="shared" ca="1" si="289"/>
        <v>1364.1241904358817</v>
      </c>
      <c r="AB586" s="7">
        <f t="shared" ca="1" si="290"/>
        <v>161.03104760897043</v>
      </c>
      <c r="AC586" s="7">
        <f t="shared" ca="1" si="291"/>
        <v>69.494894089525843</v>
      </c>
      <c r="AD586" s="7">
        <f t="shared" ca="1" si="292"/>
        <v>20.505105910474157</v>
      </c>
      <c r="AE586" s="7">
        <f t="shared" ca="1" si="293"/>
        <v>4.2785229664866441E-2</v>
      </c>
      <c r="AF586" s="7">
        <f t="shared" ca="1" si="294"/>
        <v>20.547891140139022</v>
      </c>
      <c r="AG586" s="7">
        <f ca="1">IF(AB586&gt;0,MOD(DEGREES(ACOS(((SIN(RADIANS(A586))*COS(RADIANS(AC586)))-SIN(RADIANS(S586)))/(COS(RADIANS(A586))*SIN(RADIANS(AC586)))))+180,360),MOD(540-DEGREES(ACOS(((SIN(RADIANS(A586))*COS(RADIANS(AC586)))-SIN(RADIANS(S586)))/(COS(RADIANS(#REF!))*SIN(RADIANS(AC586))))),360))</f>
        <v>198.58022324598511</v>
      </c>
    </row>
    <row r="587" spans="1:33" x14ac:dyDescent="0.2">
      <c r="A587" s="12">
        <f t="shared" ca="1" si="295"/>
        <v>-68</v>
      </c>
      <c r="B587" s="12">
        <f t="shared" ca="1" si="296"/>
        <v>170</v>
      </c>
      <c r="C587" s="3">
        <f t="shared" ca="1" si="298"/>
        <v>3</v>
      </c>
      <c r="D587" s="2">
        <f t="shared" ca="1" si="297"/>
        <v>40696</v>
      </c>
      <c r="E587" s="5">
        <v>0</v>
      </c>
      <c r="F587" s="7">
        <f t="shared" ca="1" si="268"/>
        <v>2455714.375</v>
      </c>
      <c r="G587" s="7">
        <f t="shared" ca="1" si="269"/>
        <v>0.11415126625598905</v>
      </c>
      <c r="H587" s="7">
        <f t="shared" ca="1" si="270"/>
        <v>69.999926235757812</v>
      </c>
      <c r="I587" s="7">
        <f t="shared" ca="1" si="271"/>
        <v>4466.8662826137406</v>
      </c>
      <c r="J587" s="7">
        <f t="shared" ca="1" si="272"/>
        <v>1.6703833772254578E-2</v>
      </c>
      <c r="K587" s="7">
        <f t="shared" ca="1" si="273"/>
        <v>1.0282043335049464</v>
      </c>
      <c r="L587" s="7">
        <f t="shared" ca="1" si="274"/>
        <v>71.028130569262757</v>
      </c>
      <c r="M587" s="7">
        <f t="shared" ca="1" si="275"/>
        <v>4467.8944869472452</v>
      </c>
      <c r="N587" s="7">
        <f t="shared" ca="1" si="276"/>
        <v>1.0140704162091343</v>
      </c>
      <c r="O587" s="7">
        <f t="shared" ca="1" si="277"/>
        <v>71.027196568290293</v>
      </c>
      <c r="P587" s="7">
        <f t="shared" ca="1" si="278"/>
        <v>23.437806667633048</v>
      </c>
      <c r="Q587" s="7">
        <f t="shared" ca="1" si="279"/>
        <v>23.437550449662421</v>
      </c>
      <c r="R587" s="7">
        <f t="shared" ca="1" si="280"/>
        <v>69.458385361481504</v>
      </c>
      <c r="S587" s="7">
        <f t="shared" ca="1" si="281"/>
        <v>22.09483630786486</v>
      </c>
      <c r="T587" s="7">
        <f t="shared" ca="1" si="282"/>
        <v>4.3027956011184663E-2</v>
      </c>
      <c r="U587" s="7">
        <f t="shared" ca="1" si="283"/>
        <v>2.1599605313090744</v>
      </c>
      <c r="V587" s="7">
        <f t="shared" ca="1" si="284"/>
        <v>15.659268490877814</v>
      </c>
      <c r="W587" s="23">
        <f t="shared" ca="1" si="285"/>
        <v>0.15127780518659092</v>
      </c>
      <c r="X587" s="24">
        <f t="shared" ca="1" si="286"/>
        <v>0.10777983715637478</v>
      </c>
      <c r="Y587" s="24">
        <f t="shared" ca="1" si="287"/>
        <v>0.19477577321680706</v>
      </c>
      <c r="Z587" s="7">
        <f t="shared" ca="1" si="288"/>
        <v>125.27414792702251</v>
      </c>
      <c r="AA587" s="7">
        <f t="shared" ca="1" si="289"/>
        <v>502.15996053130903</v>
      </c>
      <c r="AB587" s="7">
        <f t="shared" ca="1" si="290"/>
        <v>-54.460009867172744</v>
      </c>
      <c r="AC587" s="7">
        <f t="shared" ca="1" si="291"/>
        <v>98.452795471836637</v>
      </c>
      <c r="AD587" s="7">
        <f t="shared" ca="1" si="292"/>
        <v>-8.4527954718366374</v>
      </c>
      <c r="AE587" s="7">
        <f t="shared" ca="1" si="293"/>
        <v>3.8826764540645528E-2</v>
      </c>
      <c r="AF587" s="7">
        <f t="shared" ca="1" si="294"/>
        <v>-8.4139687072959912</v>
      </c>
      <c r="AG587" s="7" t="e">
        <f ca="1">IF(AB587&gt;0,MOD(DEGREES(ACOS(((SIN(RADIANS(A587))*COS(RADIANS(AC587)))-SIN(RADIANS(S587)))/(COS(RADIANS(A587))*SIN(RADIANS(AC587)))))+180,360),MOD(540-DEGREES(ACOS(((SIN(RADIANS(A587))*COS(RADIANS(AC587)))-SIN(RADIANS(S587)))/(COS(RADIANS(#REF!))*SIN(RADIANS(AC587))))),360))</f>
        <v>#REF!</v>
      </c>
    </row>
    <row r="588" spans="1:33" x14ac:dyDescent="0.2">
      <c r="A588" s="12">
        <f t="shared" ca="1" si="295"/>
        <v>-2</v>
      </c>
      <c r="B588" s="12">
        <f t="shared" ca="1" si="296"/>
        <v>153</v>
      </c>
      <c r="C588" s="3">
        <f t="shared" ca="1" si="298"/>
        <v>-5</v>
      </c>
      <c r="D588" s="2">
        <f t="shared" ca="1" si="297"/>
        <v>38929</v>
      </c>
      <c r="E588" s="5">
        <v>0</v>
      </c>
      <c r="F588" s="7">
        <f t="shared" ca="1" si="268"/>
        <v>2453947.7083333335</v>
      </c>
      <c r="G588" s="7">
        <f t="shared" ca="1" si="269"/>
        <v>6.5782569016659506E-2</v>
      </c>
      <c r="H588" s="7">
        <f t="shared" ca="1" si="270"/>
        <v>128.68958730689974</v>
      </c>
      <c r="I588" s="7">
        <f t="shared" ca="1" si="271"/>
        <v>2725.6391195710085</v>
      </c>
      <c r="J588" s="7">
        <f t="shared" ca="1" si="272"/>
        <v>1.6705868149871461E-2</v>
      </c>
      <c r="K588" s="7">
        <f t="shared" ca="1" si="273"/>
        <v>-0.81300209075528007</v>
      </c>
      <c r="L588" s="7">
        <f t="shared" ca="1" si="274"/>
        <v>127.87658521614446</v>
      </c>
      <c r="M588" s="7">
        <f t="shared" ca="1" si="275"/>
        <v>2724.8261174802533</v>
      </c>
      <c r="N588" s="7">
        <f t="shared" ca="1" si="276"/>
        <v>1.015113091715613</v>
      </c>
      <c r="O588" s="7">
        <f t="shared" ca="1" si="277"/>
        <v>127.87107807920451</v>
      </c>
      <c r="P588" s="7">
        <f t="shared" ca="1" si="278"/>
        <v>23.438435663054012</v>
      </c>
      <c r="Q588" s="7">
        <f t="shared" ca="1" si="279"/>
        <v>23.44099378907325</v>
      </c>
      <c r="R588" s="7">
        <f t="shared" ca="1" si="280"/>
        <v>130.28535926718445</v>
      </c>
      <c r="S588" s="7">
        <f t="shared" ca="1" si="281"/>
        <v>18.301930710209557</v>
      </c>
      <c r="T588" s="7">
        <f t="shared" ca="1" si="282"/>
        <v>4.3040959623812082E-2</v>
      </c>
      <c r="U588" s="7">
        <f t="shared" ca="1" si="283"/>
        <v>-6.403128558271705</v>
      </c>
      <c r="V588" s="7">
        <f t="shared" ca="1" si="284"/>
        <v>90.216106537383197</v>
      </c>
      <c r="W588" s="23">
        <f t="shared" ca="1" si="285"/>
        <v>-0.12888671627897799</v>
      </c>
      <c r="X588" s="24">
        <f t="shared" ca="1" si="286"/>
        <v>-0.37948701221615355</v>
      </c>
      <c r="Y588" s="24">
        <f t="shared" ca="1" si="287"/>
        <v>0.12171357965819754</v>
      </c>
      <c r="Z588" s="7">
        <f t="shared" ca="1" si="288"/>
        <v>721.72885229906558</v>
      </c>
      <c r="AA588" s="7">
        <f t="shared" ca="1" si="289"/>
        <v>905.59687144172824</v>
      </c>
      <c r="AB588" s="7">
        <f t="shared" ca="1" si="290"/>
        <v>46.39921786043206</v>
      </c>
      <c r="AC588" s="7">
        <f t="shared" ca="1" si="291"/>
        <v>49.955206265293739</v>
      </c>
      <c r="AD588" s="7">
        <f t="shared" ca="1" si="292"/>
        <v>40.044793734706261</v>
      </c>
      <c r="AE588" s="7">
        <f t="shared" ca="1" si="293"/>
        <v>1.9170371041713704E-2</v>
      </c>
      <c r="AF588" s="7">
        <f t="shared" ca="1" si="294"/>
        <v>40.063964105747971</v>
      </c>
      <c r="AG588" s="7">
        <f ca="1">IF(AB588&gt;0,MOD(DEGREES(ACOS(((SIN(RADIANS(A588))*COS(RADIANS(AC588)))-SIN(RADIANS(S588)))/(COS(RADIANS(A588))*SIN(RADIANS(AC588)))))+180,360),MOD(540-DEGREES(ACOS(((SIN(RADIANS(A588))*COS(RADIANS(AC588)))-SIN(RADIANS(S588)))/(COS(RADIANS(#REF!))*SIN(RADIANS(AC588))))),360))</f>
        <v>296.09096897093167</v>
      </c>
    </row>
    <row r="589" spans="1:33" x14ac:dyDescent="0.2">
      <c r="A589" s="12">
        <f t="shared" ca="1" si="295"/>
        <v>17</v>
      </c>
      <c r="B589" s="12">
        <f t="shared" ca="1" si="296"/>
        <v>-179</v>
      </c>
      <c r="C589" s="3">
        <f t="shared" ca="1" si="298"/>
        <v>3</v>
      </c>
      <c r="D589" s="2">
        <f t="shared" ca="1" si="297"/>
        <v>41886</v>
      </c>
      <c r="E589" s="5">
        <v>0</v>
      </c>
      <c r="F589" s="7">
        <f t="shared" ca="1" si="268"/>
        <v>2456904.375</v>
      </c>
      <c r="G589" s="7">
        <f t="shared" ca="1" si="269"/>
        <v>0.14673169062286107</v>
      </c>
      <c r="H589" s="7">
        <f t="shared" ca="1" si="270"/>
        <v>162.92028740834303</v>
      </c>
      <c r="I589" s="7">
        <f t="shared" ca="1" si="271"/>
        <v>5639.7306165599075</v>
      </c>
      <c r="J589" s="7">
        <f t="shared" ca="1" si="272"/>
        <v>1.6702463112046335E-2</v>
      </c>
      <c r="K589" s="7">
        <f t="shared" ca="1" si="273"/>
        <v>-1.6355733838311786</v>
      </c>
      <c r="L589" s="7">
        <f t="shared" ca="1" si="274"/>
        <v>161.28471402451186</v>
      </c>
      <c r="M589" s="7">
        <f t="shared" ca="1" si="275"/>
        <v>5638.0950431760766</v>
      </c>
      <c r="N589" s="7">
        <f t="shared" ca="1" si="276"/>
        <v>1.008625636307815</v>
      </c>
      <c r="O589" s="7">
        <f t="shared" ca="1" si="277"/>
        <v>161.28075577501139</v>
      </c>
      <c r="P589" s="7">
        <f t="shared" ca="1" si="278"/>
        <v>23.4373829858134</v>
      </c>
      <c r="Q589" s="7">
        <f t="shared" ca="1" si="279"/>
        <v>23.434996899221233</v>
      </c>
      <c r="R589" s="7">
        <f t="shared" ca="1" si="280"/>
        <v>162.72931380067325</v>
      </c>
      <c r="S589" s="7">
        <f t="shared" ca="1" si="281"/>
        <v>7.3330647289581652</v>
      </c>
      <c r="T589" s="7">
        <f t="shared" ca="1" si="282"/>
        <v>4.3018314018977676E-2</v>
      </c>
      <c r="U589" s="7">
        <f t="shared" ca="1" si="283"/>
        <v>0.73297708719995702</v>
      </c>
      <c r="V589" s="7">
        <f t="shared" ca="1" si="284"/>
        <v>93.134041079016171</v>
      </c>
      <c r="W589" s="23">
        <f t="shared" ca="1" si="285"/>
        <v>1.1217132103561112</v>
      </c>
      <c r="X589" s="24">
        <f t="shared" ca="1" si="286"/>
        <v>0.86300754069217733</v>
      </c>
      <c r="Y589" s="24">
        <f t="shared" ca="1" si="287"/>
        <v>1.380418880020045</v>
      </c>
      <c r="Z589" s="7">
        <f t="shared" ca="1" si="288"/>
        <v>745.07232863212937</v>
      </c>
      <c r="AA589" s="7">
        <f t="shared" ca="1" si="289"/>
        <v>544.73297708719997</v>
      </c>
      <c r="AB589" s="7">
        <f t="shared" ca="1" si="290"/>
        <v>-43.816755728200008</v>
      </c>
      <c r="AC589" s="7">
        <f t="shared" ca="1" si="291"/>
        <v>43.804753259219773</v>
      </c>
      <c r="AD589" s="7">
        <f t="shared" ca="1" si="292"/>
        <v>46.195246740780227</v>
      </c>
      <c r="AE589" s="7">
        <f t="shared" ca="1" si="293"/>
        <v>1.5462071549027769E-2</v>
      </c>
      <c r="AF589" s="7">
        <f t="shared" ca="1" si="294"/>
        <v>46.210708812329258</v>
      </c>
      <c r="AG589" s="7" t="e">
        <f ca="1">IF(AB589&gt;0,MOD(DEGREES(ACOS(((SIN(RADIANS(A589))*COS(RADIANS(AC589)))-SIN(RADIANS(S589)))/(COS(RADIANS(A589))*SIN(RADIANS(AC589)))))+180,360),MOD(540-DEGREES(ACOS(((SIN(RADIANS(A589))*COS(RADIANS(AC589)))-SIN(RADIANS(S589)))/(COS(RADIANS(#REF!))*SIN(RADIANS(AC589))))),360))</f>
        <v>#REF!</v>
      </c>
    </row>
    <row r="590" spans="1:33" x14ac:dyDescent="0.2">
      <c r="A590" s="12">
        <f t="shared" ca="1" si="295"/>
        <v>14</v>
      </c>
      <c r="B590" s="12">
        <f t="shared" ca="1" si="296"/>
        <v>114</v>
      </c>
      <c r="C590" s="3">
        <f t="shared" ca="1" si="298"/>
        <v>-13</v>
      </c>
      <c r="D590" s="2">
        <f t="shared" ca="1" si="297"/>
        <v>38734</v>
      </c>
      <c r="E590" s="5">
        <v>0</v>
      </c>
      <c r="F590" s="7">
        <f t="shared" ca="1" si="268"/>
        <v>2453753.0416666665</v>
      </c>
      <c r="G590" s="7">
        <f t="shared" ca="1" si="269"/>
        <v>6.0452886151033849E-2</v>
      </c>
      <c r="H590" s="7">
        <f t="shared" ca="1" si="270"/>
        <v>296.81690099062416</v>
      </c>
      <c r="I590" s="7">
        <f t="shared" ca="1" si="271"/>
        <v>2533.7755981650075</v>
      </c>
      <c r="J590" s="7">
        <f t="shared" ca="1" si="272"/>
        <v>1.6706092278993202E-2</v>
      </c>
      <c r="K590" s="7">
        <f t="shared" ca="1" si="273"/>
        <v>0.4652709639554623</v>
      </c>
      <c r="L590" s="7">
        <f t="shared" ca="1" si="274"/>
        <v>297.28217195457961</v>
      </c>
      <c r="M590" s="7">
        <f t="shared" ca="1" si="275"/>
        <v>2534.2408691289629</v>
      </c>
      <c r="N590" s="7">
        <f t="shared" ca="1" si="276"/>
        <v>0.98379166500778437</v>
      </c>
      <c r="O590" s="7">
        <f t="shared" ca="1" si="277"/>
        <v>297.27580713374675</v>
      </c>
      <c r="P590" s="7">
        <f t="shared" ca="1" si="278"/>
        <v>23.438504971216442</v>
      </c>
      <c r="Q590" s="7">
        <f t="shared" ca="1" si="279"/>
        <v>23.441039331605221</v>
      </c>
      <c r="R590" s="7">
        <f t="shared" ca="1" si="280"/>
        <v>-60.664688394749781</v>
      </c>
      <c r="S590" s="7">
        <f t="shared" ca="1" si="281"/>
        <v>-20.706044027930165</v>
      </c>
      <c r="T590" s="7">
        <f t="shared" ca="1" si="282"/>
        <v>4.3041131627336249E-2</v>
      </c>
      <c r="U590" s="7">
        <f t="shared" ca="1" si="283"/>
        <v>-10.099340930396561</v>
      </c>
      <c r="V590" s="7">
        <f t="shared" ca="1" si="284"/>
        <v>85.513426791474444</v>
      </c>
      <c r="W590" s="23">
        <f t="shared" ca="1" si="285"/>
        <v>-0.35131990213166903</v>
      </c>
      <c r="X590" s="24">
        <f t="shared" ca="1" si="286"/>
        <v>-0.58885719877465359</v>
      </c>
      <c r="Y590" s="24">
        <f t="shared" ca="1" si="287"/>
        <v>-0.11378260548868446</v>
      </c>
      <c r="Z590" s="7">
        <f t="shared" ca="1" si="288"/>
        <v>684.10741433179555</v>
      </c>
      <c r="AA590" s="7">
        <f t="shared" ca="1" si="289"/>
        <v>1225.9006590696035</v>
      </c>
      <c r="AB590" s="7">
        <f t="shared" ca="1" si="290"/>
        <v>126.47516476740088</v>
      </c>
      <c r="AC590" s="7">
        <f t="shared" ca="1" si="291"/>
        <v>128.68913298628289</v>
      </c>
      <c r="AD590" s="7">
        <f t="shared" ca="1" si="292"/>
        <v>-38.689132986282885</v>
      </c>
      <c r="AE590" s="7">
        <f t="shared" ca="1" si="293"/>
        <v>7.2049373606663638E-3</v>
      </c>
      <c r="AF590" s="7">
        <f t="shared" ca="1" si="294"/>
        <v>-38.681928048922217</v>
      </c>
      <c r="AG590" s="7">
        <f ca="1">IF(AB590&gt;0,MOD(DEGREES(ACOS(((SIN(RADIANS(A590))*COS(RADIANS(AC590)))-SIN(RADIANS(S590)))/(COS(RADIANS(A590))*SIN(RADIANS(AC590)))))+180,360),MOD(540-DEGREES(ACOS(((SIN(RADIANS(A590))*COS(RADIANS(AC590)))-SIN(RADIANS(S590)))/(COS(RADIANS(#REF!))*SIN(RADIANS(AC590))))),360))</f>
        <v>254.50369806268699</v>
      </c>
    </row>
    <row r="591" spans="1:33" x14ac:dyDescent="0.2">
      <c r="A591" s="12">
        <f t="shared" ca="1" si="295"/>
        <v>-42</v>
      </c>
      <c r="B591" s="12">
        <f t="shared" ca="1" si="296"/>
        <v>-29</v>
      </c>
      <c r="C591" s="3">
        <f t="shared" ca="1" si="298"/>
        <v>-3</v>
      </c>
      <c r="D591" s="2">
        <f t="shared" ca="1" si="297"/>
        <v>42894</v>
      </c>
      <c r="E591" s="5">
        <v>0</v>
      </c>
      <c r="F591" s="7">
        <f t="shared" ca="1" si="268"/>
        <v>2457912.625</v>
      </c>
      <c r="G591" s="7">
        <f t="shared" ca="1" si="269"/>
        <v>0.17433607118412048</v>
      </c>
      <c r="H591" s="7">
        <f t="shared" ca="1" si="270"/>
        <v>76.699240981193725</v>
      </c>
      <c r="I591" s="7">
        <f t="shared" ca="1" si="271"/>
        <v>6633.462099246759</v>
      </c>
      <c r="J591" s="7">
        <f t="shared" ca="1" si="272"/>
        <v>1.6701301583774208E-2</v>
      </c>
      <c r="K591" s="7">
        <f t="shared" ca="1" si="273"/>
        <v>0.83936439203636548</v>
      </c>
      <c r="L591" s="7">
        <f t="shared" ca="1" si="274"/>
        <v>77.538605373230084</v>
      </c>
      <c r="M591" s="7">
        <f t="shared" ca="1" si="275"/>
        <v>6634.3014636387952</v>
      </c>
      <c r="N591" s="7">
        <f t="shared" ca="1" si="276"/>
        <v>1.0149971252342582</v>
      </c>
      <c r="O591" s="7">
        <f t="shared" ca="1" si="277"/>
        <v>77.530371778568735</v>
      </c>
      <c r="P591" s="7">
        <f t="shared" ca="1" si="278"/>
        <v>23.437024013472772</v>
      </c>
      <c r="Q591" s="7">
        <f t="shared" ca="1" si="279"/>
        <v>23.434856561522079</v>
      </c>
      <c r="R591" s="7">
        <f t="shared" ca="1" si="280"/>
        <v>76.449041912408134</v>
      </c>
      <c r="S591" s="7">
        <f t="shared" ca="1" si="281"/>
        <v>22.850284712820905</v>
      </c>
      <c r="T591" s="7">
        <f t="shared" ca="1" si="282"/>
        <v>4.301778414950562E-2</v>
      </c>
      <c r="U591" s="7">
        <f t="shared" ca="1" si="283"/>
        <v>0.96492214826608336</v>
      </c>
      <c r="V591" s="7">
        <f t="shared" ca="1" si="284"/>
        <v>69.010533603909167</v>
      </c>
      <c r="W591" s="23">
        <f t="shared" ca="1" si="285"/>
        <v>0.45488547073037078</v>
      </c>
      <c r="X591" s="24">
        <f t="shared" ca="1" si="286"/>
        <v>0.26318954405284534</v>
      </c>
      <c r="Y591" s="24">
        <f t="shared" ca="1" si="287"/>
        <v>0.64658139740789622</v>
      </c>
      <c r="Z591" s="7">
        <f t="shared" ca="1" si="288"/>
        <v>552.08426883127333</v>
      </c>
      <c r="AA591" s="7">
        <f t="shared" ca="1" si="289"/>
        <v>64.964922148266083</v>
      </c>
      <c r="AB591" s="7">
        <f t="shared" ca="1" si="290"/>
        <v>-163.75876946293349</v>
      </c>
      <c r="AC591" s="7">
        <f t="shared" ca="1" si="291"/>
        <v>156.53954985645316</v>
      </c>
      <c r="AD591" s="7">
        <f t="shared" ca="1" si="292"/>
        <v>-66.539549856453164</v>
      </c>
      <c r="AE591" s="7">
        <f t="shared" ca="1" si="293"/>
        <v>2.504132923819681E-3</v>
      </c>
      <c r="AF591" s="7">
        <f t="shared" ca="1" si="294"/>
        <v>-66.537045723529346</v>
      </c>
      <c r="AG591" s="7" t="e">
        <f ca="1">IF(AB591&gt;0,MOD(DEGREES(ACOS(((SIN(RADIANS(A591))*COS(RADIANS(AC591)))-SIN(RADIANS(S591)))/(COS(RADIANS(A591))*SIN(RADIANS(AC591)))))+180,360),MOD(540-DEGREES(ACOS(((SIN(RADIANS(A591))*COS(RADIANS(AC591)))-SIN(RADIANS(S591)))/(COS(RADIANS(#REF!))*SIN(RADIANS(AC591))))),360))</f>
        <v>#REF!</v>
      </c>
    </row>
    <row r="592" spans="1:33" x14ac:dyDescent="0.2">
      <c r="A592" s="12">
        <f t="shared" ca="1" si="295"/>
        <v>54</v>
      </c>
      <c r="B592" s="12">
        <f t="shared" ca="1" si="296"/>
        <v>-68</v>
      </c>
      <c r="C592" s="3">
        <f t="shared" ca="1" si="298"/>
        <v>11</v>
      </c>
      <c r="D592" s="2">
        <f t="shared" ca="1" si="297"/>
        <v>39598</v>
      </c>
      <c r="E592" s="5">
        <v>0</v>
      </c>
      <c r="F592" s="7">
        <f t="shared" ca="1" si="268"/>
        <v>2454616.0416666665</v>
      </c>
      <c r="G592" s="7">
        <f t="shared" ca="1" si="269"/>
        <v>8.4080538443983888E-2</v>
      </c>
      <c r="H592" s="7">
        <f t="shared" ca="1" si="270"/>
        <v>67.430573847813321</v>
      </c>
      <c r="I592" s="7">
        <f t="shared" ca="1" si="271"/>
        <v>3384.3486407686664</v>
      </c>
      <c r="J592" s="7">
        <f t="shared" ca="1" si="272"/>
        <v>1.67050986106951E-2</v>
      </c>
      <c r="K592" s="7">
        <f t="shared" ca="1" si="273"/>
        <v>1.0970393019459235</v>
      </c>
      <c r="L592" s="7">
        <f t="shared" ca="1" si="274"/>
        <v>68.527613149759247</v>
      </c>
      <c r="M592" s="7">
        <f t="shared" ca="1" si="275"/>
        <v>3385.4456800706125</v>
      </c>
      <c r="N592" s="7">
        <f t="shared" ca="1" si="276"/>
        <v>1.0136681380778767</v>
      </c>
      <c r="O592" s="7">
        <f t="shared" ca="1" si="277"/>
        <v>68.524838532824219</v>
      </c>
      <c r="P592" s="7">
        <f t="shared" ca="1" si="278"/>
        <v>23.438197712916494</v>
      </c>
      <c r="Q592" s="7">
        <f t="shared" ca="1" si="279"/>
        <v>23.440226432411009</v>
      </c>
      <c r="R592" s="7">
        <f t="shared" ca="1" si="280"/>
        <v>66.79054384848051</v>
      </c>
      <c r="S592" s="7">
        <f t="shared" ca="1" si="281"/>
        <v>21.726469413976599</v>
      </c>
      <c r="T592" s="7">
        <f t="shared" ca="1" si="282"/>
        <v>4.3038061552568313E-2</v>
      </c>
      <c r="U592" s="7">
        <f t="shared" ca="1" si="283"/>
        <v>2.5455742786633184</v>
      </c>
      <c r="V592" s="7">
        <f t="shared" ca="1" si="284"/>
        <v>125.10598004734776</v>
      </c>
      <c r="W592" s="23">
        <f t="shared" ca="1" si="285"/>
        <v>1.1454544623064837</v>
      </c>
      <c r="X592" s="24">
        <f t="shared" ca="1" si="286"/>
        <v>0.79793785106385107</v>
      </c>
      <c r="Y592" s="24">
        <f t="shared" ca="1" si="287"/>
        <v>1.4929710735491164</v>
      </c>
      <c r="Z592" s="7">
        <f t="shared" ca="1" si="288"/>
        <v>1000.8478403787821</v>
      </c>
      <c r="AA592" s="7">
        <f t="shared" ca="1" si="289"/>
        <v>510.54557427866325</v>
      </c>
      <c r="AB592" s="7">
        <f t="shared" ca="1" si="290"/>
        <v>-52.363606430334187</v>
      </c>
      <c r="AC592" s="7">
        <f t="shared" ca="1" si="291"/>
        <v>50.73478818358668</v>
      </c>
      <c r="AD592" s="7">
        <f t="shared" ca="1" si="292"/>
        <v>39.26521181641332</v>
      </c>
      <c r="AE592" s="7">
        <f t="shared" ca="1" si="293"/>
        <v>1.9706785399773889E-2</v>
      </c>
      <c r="AF592" s="7">
        <f t="shared" ca="1" si="294"/>
        <v>39.284918601813096</v>
      </c>
      <c r="AG592" s="7" t="e">
        <f ca="1">IF(AB592&gt;0,MOD(DEGREES(ACOS(((SIN(RADIANS(A592))*COS(RADIANS(AC592)))-SIN(RADIANS(S592)))/(COS(RADIANS(A592))*SIN(RADIANS(AC592)))))+180,360),MOD(540-DEGREES(ACOS(((SIN(RADIANS(A592))*COS(RADIANS(AC592)))-SIN(RADIANS(S592)))/(COS(RADIANS(#REF!))*SIN(RADIANS(AC592))))),360))</f>
        <v>#REF!</v>
      </c>
    </row>
    <row r="593" spans="1:33" x14ac:dyDescent="0.2">
      <c r="A593" s="12">
        <f t="shared" ca="1" si="295"/>
        <v>0</v>
      </c>
      <c r="B593" s="12">
        <f t="shared" ca="1" si="296"/>
        <v>111</v>
      </c>
      <c r="C593" s="3">
        <f t="shared" ca="1" si="298"/>
        <v>-13</v>
      </c>
      <c r="D593" s="2">
        <f t="shared" ca="1" si="297"/>
        <v>39837</v>
      </c>
      <c r="E593" s="5">
        <v>0</v>
      </c>
      <c r="F593" s="7">
        <f t="shared" ca="1" si="268"/>
        <v>2454856.0416666665</v>
      </c>
      <c r="G593" s="7">
        <f t="shared" ca="1" si="269"/>
        <v>9.0651380333100925E-2</v>
      </c>
      <c r="H593" s="7">
        <f t="shared" ca="1" si="270"/>
        <v>303.98594063535347</v>
      </c>
      <c r="I593" s="7">
        <f t="shared" ca="1" si="271"/>
        <v>3620.8927082061609</v>
      </c>
      <c r="J593" s="7">
        <f t="shared" ca="1" si="272"/>
        <v>1.6704822246745799E-2</v>
      </c>
      <c r="K593" s="7">
        <f t="shared" ca="1" si="273"/>
        <v>0.69620073344579869</v>
      </c>
      <c r="L593" s="7">
        <f t="shared" ca="1" si="274"/>
        <v>304.68214136879925</v>
      </c>
      <c r="M593" s="7">
        <f t="shared" ca="1" si="275"/>
        <v>3621.5889089396069</v>
      </c>
      <c r="N593" s="7">
        <f t="shared" ca="1" si="276"/>
        <v>0.98443086014180325</v>
      </c>
      <c r="O593" s="7">
        <f t="shared" ca="1" si="277"/>
        <v>304.68012867754538</v>
      </c>
      <c r="P593" s="7">
        <f t="shared" ca="1" si="278"/>
        <v>23.438112264481074</v>
      </c>
      <c r="Q593" s="7">
        <f t="shared" ca="1" si="279"/>
        <v>23.439747781721</v>
      </c>
      <c r="R593" s="7">
        <f t="shared" ca="1" si="280"/>
        <v>-52.978102746723451</v>
      </c>
      <c r="S593" s="7">
        <f t="shared" ca="1" si="281"/>
        <v>-19.093739650720646</v>
      </c>
      <c r="T593" s="7">
        <f t="shared" ca="1" si="282"/>
        <v>4.3036253888905682E-2</v>
      </c>
      <c r="U593" s="7">
        <f t="shared" ca="1" si="283"/>
        <v>-12.162777628133728</v>
      </c>
      <c r="V593" s="7">
        <f t="shared" ca="1" si="284"/>
        <v>90.881499512438694</v>
      </c>
      <c r="W593" s="23">
        <f t="shared" ca="1" si="285"/>
        <v>-0.34155362664712935</v>
      </c>
      <c r="X593" s="24">
        <f t="shared" ca="1" si="286"/>
        <v>-0.59400223640390348</v>
      </c>
      <c r="Y593" s="24">
        <f t="shared" ca="1" si="287"/>
        <v>-8.9105016890355215E-2</v>
      </c>
      <c r="Z593" s="7">
        <f t="shared" ca="1" si="288"/>
        <v>727.05199609950955</v>
      </c>
      <c r="AA593" s="7">
        <f t="shared" ca="1" si="289"/>
        <v>1211.8372223718663</v>
      </c>
      <c r="AB593" s="7">
        <f t="shared" ca="1" si="290"/>
        <v>122.95930559296659</v>
      </c>
      <c r="AC593" s="7">
        <f t="shared" ca="1" si="291"/>
        <v>120.938152165459</v>
      </c>
      <c r="AD593" s="7">
        <f t="shared" ca="1" si="292"/>
        <v>-30.938152165459002</v>
      </c>
      <c r="AE593" s="7">
        <f t="shared" ca="1" si="293"/>
        <v>9.6264149296689978E-3</v>
      </c>
      <c r="AF593" s="7">
        <f t="shared" ca="1" si="294"/>
        <v>-30.928525750529332</v>
      </c>
      <c r="AG593" s="7">
        <f ca="1">IF(AB593&gt;0,MOD(DEGREES(ACOS(((SIN(RADIANS(A593))*COS(RADIANS(AC593)))-SIN(RADIANS(S593)))/(COS(RADIANS(A593))*SIN(RADIANS(AC593)))))+180,360),MOD(540-DEGREES(ACOS(((SIN(RADIANS(A593))*COS(RADIANS(AC593)))-SIN(RADIANS(S593)))/(COS(RADIANS(#REF!))*SIN(RADIANS(AC593))))),360))</f>
        <v>247.58107500983266</v>
      </c>
    </row>
    <row r="594" spans="1:33" x14ac:dyDescent="0.2">
      <c r="A594" s="12">
        <f t="shared" ca="1" si="295"/>
        <v>-69</v>
      </c>
      <c r="B594" s="12">
        <f t="shared" ca="1" si="296"/>
        <v>47</v>
      </c>
      <c r="C594" s="3">
        <f t="shared" ca="1" si="298"/>
        <v>2</v>
      </c>
      <c r="D594" s="2">
        <f t="shared" ca="1" si="297"/>
        <v>41544</v>
      </c>
      <c r="E594" s="5">
        <v>0</v>
      </c>
      <c r="F594" s="7">
        <f t="shared" ca="1" si="268"/>
        <v>2456562.4166666665</v>
      </c>
      <c r="G594" s="7">
        <f t="shared" ca="1" si="269"/>
        <v>0.13736938170202631</v>
      </c>
      <c r="H594" s="7">
        <f t="shared" ca="1" si="270"/>
        <v>185.86995806555115</v>
      </c>
      <c r="I594" s="7">
        <f t="shared" ca="1" si="271"/>
        <v>5302.6963872970791</v>
      </c>
      <c r="J594" s="7">
        <f t="shared" ca="1" si="272"/>
        <v>1.6702857012428424E-2</v>
      </c>
      <c r="K594" s="7">
        <f t="shared" ca="1" si="273"/>
        <v>-1.8931044509204893</v>
      </c>
      <c r="L594" s="7">
        <f t="shared" ca="1" si="274"/>
        <v>183.97685361463067</v>
      </c>
      <c r="M594" s="7">
        <f t="shared" ca="1" si="275"/>
        <v>5300.8032828461583</v>
      </c>
      <c r="N594" s="7">
        <f t="shared" ca="1" si="276"/>
        <v>1.0023979616176559</v>
      </c>
      <c r="O594" s="7">
        <f t="shared" ca="1" si="277"/>
        <v>183.97419433319678</v>
      </c>
      <c r="P594" s="7">
        <f t="shared" ca="1" si="278"/>
        <v>23.437504734989385</v>
      </c>
      <c r="Q594" s="7">
        <f t="shared" ca="1" si="279"/>
        <v>23.435525089581073</v>
      </c>
      <c r="R594" s="7">
        <f t="shared" ca="1" si="280"/>
        <v>-176.35271956241183</v>
      </c>
      <c r="S594" s="7">
        <f t="shared" ca="1" si="281"/>
        <v>-1.5795369893056868</v>
      </c>
      <c r="T594" s="7">
        <f t="shared" ca="1" si="282"/>
        <v>4.3020308325517752E-2</v>
      </c>
      <c r="U594" s="7">
        <f t="shared" ca="1" si="283"/>
        <v>8.8556499039441992</v>
      </c>
      <c r="V594" s="7">
        <f t="shared" ca="1" si="284"/>
        <v>96.4547503145169</v>
      </c>
      <c r="W594" s="23">
        <f t="shared" ca="1" si="285"/>
        <v>0.44662802090003872</v>
      </c>
      <c r="X594" s="24">
        <f t="shared" ca="1" si="286"/>
        <v>0.17869815891526958</v>
      </c>
      <c r="Y594" s="24">
        <f t="shared" ca="1" si="287"/>
        <v>0.71455788288480782</v>
      </c>
      <c r="Z594" s="7">
        <f t="shared" ca="1" si="288"/>
        <v>771.6380025161352</v>
      </c>
      <c r="AA594" s="7">
        <f t="shared" ca="1" si="289"/>
        <v>76.855649903944197</v>
      </c>
      <c r="AB594" s="7">
        <f t="shared" ca="1" si="290"/>
        <v>-160.78608752401396</v>
      </c>
      <c r="AC594" s="7">
        <f t="shared" ca="1" si="291"/>
        <v>108.21256324816325</v>
      </c>
      <c r="AD594" s="7">
        <f t="shared" ca="1" si="292"/>
        <v>-18.212563248163249</v>
      </c>
      <c r="AE594" s="7">
        <f t="shared" ca="1" si="293"/>
        <v>1.7536594118438196E-2</v>
      </c>
      <c r="AF594" s="7">
        <f t="shared" ca="1" si="294"/>
        <v>-18.19502665404481</v>
      </c>
      <c r="AG594" s="7" t="e">
        <f ca="1">IF(AB594&gt;0,MOD(DEGREES(ACOS(((SIN(RADIANS(A594))*COS(RADIANS(AC594)))-SIN(RADIANS(S594)))/(COS(RADIANS(A594))*SIN(RADIANS(AC594)))))+180,360),MOD(540-DEGREES(ACOS(((SIN(RADIANS(A594))*COS(RADIANS(AC594)))-SIN(RADIANS(S594)))/(COS(RADIANS(#REF!))*SIN(RADIANS(AC594))))),360))</f>
        <v>#REF!</v>
      </c>
    </row>
    <row r="595" spans="1:33" x14ac:dyDescent="0.2">
      <c r="A595" s="12">
        <f t="shared" ca="1" si="295"/>
        <v>86</v>
      </c>
      <c r="B595" s="12">
        <f t="shared" ca="1" si="296"/>
        <v>157</v>
      </c>
      <c r="C595" s="3">
        <f t="shared" ca="1" si="298"/>
        <v>-13</v>
      </c>
      <c r="D595" s="2">
        <f t="shared" ca="1" si="297"/>
        <v>42775</v>
      </c>
      <c r="E595" s="5">
        <v>0</v>
      </c>
      <c r="F595" s="7">
        <f t="shared" ca="1" si="268"/>
        <v>2457794.0416666665</v>
      </c>
      <c r="G595" s="7">
        <f t="shared" ca="1" si="269"/>
        <v>0.17108943645904207</v>
      </c>
      <c r="H595" s="7">
        <f t="shared" ca="1" si="270"/>
        <v>319.81789118153029</v>
      </c>
      <c r="I595" s="7">
        <f t="shared" ca="1" si="271"/>
        <v>6516.5863326777708</v>
      </c>
      <c r="J595" s="7">
        <f t="shared" ca="1" si="272"/>
        <v>1.670143820464845E-2</v>
      </c>
      <c r="K595" s="7">
        <f t="shared" ca="1" si="273"/>
        <v>1.160067568035011</v>
      </c>
      <c r="L595" s="7">
        <f t="shared" ca="1" si="274"/>
        <v>320.97795874956529</v>
      </c>
      <c r="M595" s="7">
        <f t="shared" ca="1" si="275"/>
        <v>6517.7464002458055</v>
      </c>
      <c r="N595" s="7">
        <f t="shared" ca="1" si="276"/>
        <v>0.9866915397014282</v>
      </c>
      <c r="O595" s="7">
        <f t="shared" ca="1" si="277"/>
        <v>320.97018307083169</v>
      </c>
      <c r="P595" s="7">
        <f t="shared" ca="1" si="278"/>
        <v>23.437066233289318</v>
      </c>
      <c r="Q595" s="7">
        <f t="shared" ca="1" si="279"/>
        <v>23.434762784841453</v>
      </c>
      <c r="R595" s="7">
        <f t="shared" ca="1" si="280"/>
        <v>-36.641084745255029</v>
      </c>
      <c r="S595" s="7">
        <f t="shared" ca="1" si="281"/>
        <v>-14.503814031478747</v>
      </c>
      <c r="T595" s="7">
        <f t="shared" ca="1" si="282"/>
        <v>4.3017430081252812E-2</v>
      </c>
      <c r="U595" s="7">
        <f t="shared" ca="1" si="283"/>
        <v>-14.223428067252685</v>
      </c>
      <c r="V595" s="7" t="e">
        <f t="shared" ca="1" si="284"/>
        <v>#NUM!</v>
      </c>
      <c r="W595" s="23">
        <f t="shared" ca="1" si="285"/>
        <v>-0.46790039717551896</v>
      </c>
      <c r="X595" s="24" t="e">
        <f t="shared" ca="1" si="286"/>
        <v>#NUM!</v>
      </c>
      <c r="Y595" s="24" t="e">
        <f t="shared" ca="1" si="287"/>
        <v>#NUM!</v>
      </c>
      <c r="Z595" s="7" t="e">
        <f t="shared" ca="1" si="288"/>
        <v>#NUM!</v>
      </c>
      <c r="AA595" s="7">
        <f t="shared" ca="1" si="289"/>
        <v>1393.7765719327472</v>
      </c>
      <c r="AB595" s="7">
        <f t="shared" ca="1" si="290"/>
        <v>168.44414298318679</v>
      </c>
      <c r="AC595" s="7">
        <f t="shared" ca="1" si="291"/>
        <v>108.42112536020218</v>
      </c>
      <c r="AD595" s="7">
        <f t="shared" ca="1" si="292"/>
        <v>-18.421125360202183</v>
      </c>
      <c r="AE595" s="7">
        <f t="shared" ca="1" si="293"/>
        <v>1.7323931070457613E-2</v>
      </c>
      <c r="AF595" s="7">
        <f t="shared" ca="1" si="294"/>
        <v>-18.403801429131725</v>
      </c>
      <c r="AG595" s="7">
        <f ca="1">IF(AB595&gt;0,MOD(DEGREES(ACOS(((SIN(RADIANS(A595))*COS(RADIANS(AC595)))-SIN(RADIANS(S595)))/(COS(RADIANS(A595))*SIN(RADIANS(AC595)))))+180,360),MOD(540-DEGREES(ACOS(((SIN(RADIANS(A595))*COS(RADIANS(AC595)))-SIN(RADIANS(S595)))/(COS(RADIANS(#REF!))*SIN(RADIANS(AC595))))),360))</f>
        <v>348.20484493789502</v>
      </c>
    </row>
    <row r="596" spans="1:33" x14ac:dyDescent="0.2">
      <c r="A596" s="12">
        <f t="shared" ca="1" si="295"/>
        <v>-46</v>
      </c>
      <c r="B596" s="12">
        <f t="shared" ca="1" si="296"/>
        <v>11</v>
      </c>
      <c r="C596" s="3">
        <f t="shared" ca="1" si="298"/>
        <v>10</v>
      </c>
      <c r="D596" s="2">
        <f t="shared" ca="1" si="297"/>
        <v>38940</v>
      </c>
      <c r="E596" s="5">
        <v>0</v>
      </c>
      <c r="F596" s="7">
        <f t="shared" ca="1" si="268"/>
        <v>2453958.0833333335</v>
      </c>
      <c r="G596" s="7">
        <f t="shared" ca="1" si="269"/>
        <v>6.606662103582446E-2</v>
      </c>
      <c r="H596" s="7">
        <f t="shared" ca="1" si="270"/>
        <v>138.91567867995946</v>
      </c>
      <c r="I596" s="7">
        <f t="shared" ca="1" si="271"/>
        <v>2735.864722488147</v>
      </c>
      <c r="J596" s="7">
        <f t="shared" ca="1" si="272"/>
        <v>1.6705856204431557E-2</v>
      </c>
      <c r="K596" s="7">
        <f t="shared" ca="1" si="273"/>
        <v>-1.1028248112290273</v>
      </c>
      <c r="L596" s="7">
        <f t="shared" ca="1" si="274"/>
        <v>137.81285386873043</v>
      </c>
      <c r="M596" s="7">
        <f t="shared" ca="1" si="275"/>
        <v>2734.7618976769181</v>
      </c>
      <c r="N596" s="7">
        <f t="shared" ca="1" si="276"/>
        <v>1.0136333791506793</v>
      </c>
      <c r="O596" s="7">
        <f t="shared" ca="1" si="277"/>
        <v>137.8073925233829</v>
      </c>
      <c r="P596" s="7">
        <f t="shared" ca="1" si="278"/>
        <v>23.438431969189942</v>
      </c>
      <c r="Q596" s="7">
        <f t="shared" ca="1" si="279"/>
        <v>23.440989038546935</v>
      </c>
      <c r="R596" s="7">
        <f t="shared" ca="1" si="280"/>
        <v>140.24985281781318</v>
      </c>
      <c r="S596" s="7">
        <f t="shared" ca="1" si="281"/>
        <v>15.496252255764833</v>
      </c>
      <c r="T596" s="7">
        <f t="shared" ca="1" si="282"/>
        <v>4.30409416822033E-2</v>
      </c>
      <c r="U596" s="7">
        <f t="shared" ca="1" si="283"/>
        <v>-5.3572208371951442</v>
      </c>
      <c r="V596" s="7">
        <f t="shared" ca="1" si="284"/>
        <v>74.610041372538731</v>
      </c>
      <c r="W596" s="23">
        <f t="shared" ca="1" si="285"/>
        <v>0.88983140335916333</v>
      </c>
      <c r="X596" s="24">
        <f t="shared" ca="1" si="286"/>
        <v>0.68258128843544463</v>
      </c>
      <c r="Y596" s="24">
        <f t="shared" ca="1" si="287"/>
        <v>1.0970815182828821</v>
      </c>
      <c r="Z596" s="7">
        <f t="shared" ca="1" si="288"/>
        <v>596.88033098030985</v>
      </c>
      <c r="AA596" s="7">
        <f t="shared" ca="1" si="289"/>
        <v>878.6427791628048</v>
      </c>
      <c r="AB596" s="7">
        <f t="shared" ca="1" si="290"/>
        <v>39.6606947907012</v>
      </c>
      <c r="AC596" s="7">
        <f t="shared" ca="1" si="291"/>
        <v>71.146825725847407</v>
      </c>
      <c r="AD596" s="7">
        <f t="shared" ca="1" si="292"/>
        <v>18.853174274152593</v>
      </c>
      <c r="AE596" s="7">
        <f t="shared" ca="1" si="293"/>
        <v>4.6780608617305416E-2</v>
      </c>
      <c r="AF596" s="7">
        <f t="shared" ca="1" si="294"/>
        <v>18.899954882769897</v>
      </c>
      <c r="AG596" s="7">
        <f ca="1">IF(AB596&gt;0,MOD(DEGREES(ACOS(((SIN(RADIANS(A596))*COS(RADIANS(AC596)))-SIN(RADIANS(S596)))/(COS(RADIANS(A596))*SIN(RADIANS(AC596)))))+180,360),MOD(540-DEGREES(ACOS(((SIN(RADIANS(A596))*COS(RADIANS(AC596)))-SIN(RADIANS(S596)))/(COS(RADIANS(#REF!))*SIN(RADIANS(AC596))))),360))</f>
        <v>319.46547512405755</v>
      </c>
    </row>
    <row r="597" spans="1:33" x14ac:dyDescent="0.2">
      <c r="A597" s="12">
        <f t="shared" ca="1" si="295"/>
        <v>25</v>
      </c>
      <c r="B597" s="12">
        <f t="shared" ca="1" si="296"/>
        <v>-134</v>
      </c>
      <c r="C597" s="3">
        <f t="shared" ca="1" si="298"/>
        <v>-13</v>
      </c>
      <c r="D597" s="2">
        <f t="shared" ca="1" si="297"/>
        <v>40121</v>
      </c>
      <c r="E597" s="5">
        <v>0</v>
      </c>
      <c r="F597" s="7">
        <f t="shared" ca="1" si="268"/>
        <v>2455140.0416666665</v>
      </c>
      <c r="G597" s="7">
        <f t="shared" ca="1" si="269"/>
        <v>9.8426876568556101E-2</v>
      </c>
      <c r="H597" s="7">
        <f t="shared" ca="1" si="270"/>
        <v>223.90979136776468</v>
      </c>
      <c r="I597" s="7">
        <f t="shared" ca="1" si="271"/>
        <v>3900.8031879900514</v>
      </c>
      <c r="J597" s="7">
        <f t="shared" ca="1" si="272"/>
        <v>1.670449520193909E-2</v>
      </c>
      <c r="K597" s="7">
        <f t="shared" ca="1" si="273"/>
        <v>-1.6616957080513148</v>
      </c>
      <c r="L597" s="7">
        <f t="shared" ca="1" si="274"/>
        <v>222.24809565971336</v>
      </c>
      <c r="M597" s="7">
        <f t="shared" ca="1" si="275"/>
        <v>3899.1414922819999</v>
      </c>
      <c r="N597" s="7">
        <f t="shared" ca="1" si="276"/>
        <v>0.99165530302282012</v>
      </c>
      <c r="O597" s="7">
        <f t="shared" ca="1" si="277"/>
        <v>222.24674940765925</v>
      </c>
      <c r="P597" s="7">
        <f t="shared" ca="1" si="278"/>
        <v>23.438011150496219</v>
      </c>
      <c r="Q597" s="7">
        <f t="shared" ca="1" si="279"/>
        <v>23.439079633087385</v>
      </c>
      <c r="R597" s="7">
        <f t="shared" ca="1" si="280"/>
        <v>-140.19594937715118</v>
      </c>
      <c r="S597" s="7">
        <f t="shared" ca="1" si="281"/>
        <v>-15.511582696200069</v>
      </c>
      <c r="T597" s="7">
        <f t="shared" ca="1" si="282"/>
        <v>4.3033730639408629E-2</v>
      </c>
      <c r="U597" s="7">
        <f t="shared" ca="1" si="283"/>
        <v>16.464760649226733</v>
      </c>
      <c r="V597" s="7">
        <f t="shared" ca="1" si="284"/>
        <v>83.524823985350892</v>
      </c>
      <c r="W597" s="23">
        <f t="shared" ca="1" si="285"/>
        <v>0.31912169399359258</v>
      </c>
      <c r="X597" s="24">
        <f t="shared" ca="1" si="286"/>
        <v>8.710829403428455E-2</v>
      </c>
      <c r="Y597" s="24">
        <f t="shared" ca="1" si="287"/>
        <v>0.55113509395290061</v>
      </c>
      <c r="Z597" s="7">
        <f t="shared" ca="1" si="288"/>
        <v>668.19859188280714</v>
      </c>
      <c r="AA597" s="7">
        <f t="shared" ca="1" si="289"/>
        <v>260.46476064922672</v>
      </c>
      <c r="AB597" s="7">
        <f t="shared" ca="1" si="290"/>
        <v>-114.88380983769332</v>
      </c>
      <c r="AC597" s="7">
        <f t="shared" ca="1" si="291"/>
        <v>118.71724809810831</v>
      </c>
      <c r="AD597" s="7">
        <f t="shared" ca="1" si="292"/>
        <v>-28.717248098108314</v>
      </c>
      <c r="AE597" s="7">
        <f t="shared" ca="1" si="293"/>
        <v>1.0531592807283979E-2</v>
      </c>
      <c r="AF597" s="7">
        <f t="shared" ca="1" si="294"/>
        <v>-28.706716505301031</v>
      </c>
      <c r="AG597" s="7" t="e">
        <f ca="1">IF(AB597&gt;0,MOD(DEGREES(ACOS(((SIN(RADIANS(A597))*COS(RADIANS(AC597)))-SIN(RADIANS(S597)))/(COS(RADIANS(A597))*SIN(RADIANS(AC597)))))+180,360),MOD(540-DEGREES(ACOS(((SIN(RADIANS(A597))*COS(RADIANS(AC597)))-SIN(RADIANS(S597)))/(COS(RADIANS(#REF!))*SIN(RADIANS(AC597))))),360))</f>
        <v>#REF!</v>
      </c>
    </row>
    <row r="598" spans="1:33" x14ac:dyDescent="0.2">
      <c r="A598" s="12">
        <f t="shared" ca="1" si="295"/>
        <v>-35</v>
      </c>
      <c r="B598" s="12">
        <f t="shared" ca="1" si="296"/>
        <v>132</v>
      </c>
      <c r="C598" s="3">
        <f t="shared" ca="1" si="298"/>
        <v>-6</v>
      </c>
      <c r="D598" s="2">
        <f t="shared" ca="1" si="297"/>
        <v>36625</v>
      </c>
      <c r="E598" s="5">
        <v>0</v>
      </c>
      <c r="F598" s="7">
        <f t="shared" ca="1" si="268"/>
        <v>2451643.75</v>
      </c>
      <c r="G598" s="7">
        <f t="shared" ca="1" si="269"/>
        <v>2.7036276522929502E-3</v>
      </c>
      <c r="H598" s="7">
        <f t="shared" ca="1" si="270"/>
        <v>17.799136818438001</v>
      </c>
      <c r="I598" s="7">
        <f t="shared" ca="1" si="271"/>
        <v>454.85713781920509</v>
      </c>
      <c r="J598" s="7">
        <f t="shared" ca="1" si="272"/>
        <v>1.6708520346678253E-2</v>
      </c>
      <c r="K598" s="7">
        <f t="shared" ca="1" si="273"/>
        <v>1.9040603514288068</v>
      </c>
      <c r="L598" s="7">
        <f t="shared" ca="1" si="274"/>
        <v>19.703197169866808</v>
      </c>
      <c r="M598" s="7">
        <f t="shared" ca="1" si="275"/>
        <v>456.76119817063392</v>
      </c>
      <c r="N598" s="7">
        <f t="shared" ca="1" si="276"/>
        <v>1.0016922909207713</v>
      </c>
      <c r="O598" s="7">
        <f t="shared" ca="1" si="277"/>
        <v>19.693359699532596</v>
      </c>
      <c r="P598" s="7">
        <f t="shared" ca="1" si="278"/>
        <v>23.439255952685329</v>
      </c>
      <c r="Q598" s="7">
        <f t="shared" ca="1" si="279"/>
        <v>23.437983279991826</v>
      </c>
      <c r="R598" s="7">
        <f t="shared" ca="1" si="280"/>
        <v>18.179633480397197</v>
      </c>
      <c r="S598" s="7">
        <f t="shared" ca="1" si="281"/>
        <v>7.7030150181203201</v>
      </c>
      <c r="T598" s="7">
        <f t="shared" ca="1" si="282"/>
        <v>4.3029590458115899E-2</v>
      </c>
      <c r="U598" s="7">
        <f t="shared" ca="1" si="283"/>
        <v>-1.5440195553463729</v>
      </c>
      <c r="V598" s="7">
        <f t="shared" ca="1" si="284"/>
        <v>85.595349035675099</v>
      </c>
      <c r="W598" s="23">
        <f t="shared" ca="1" si="285"/>
        <v>-0.11559443086434279</v>
      </c>
      <c r="X598" s="24">
        <f t="shared" ca="1" si="286"/>
        <v>-0.35335928929677363</v>
      </c>
      <c r="Y598" s="24">
        <f t="shared" ca="1" si="287"/>
        <v>0.12217042756808805</v>
      </c>
      <c r="Z598" s="7">
        <f t="shared" ca="1" si="288"/>
        <v>684.76279228540079</v>
      </c>
      <c r="AA598" s="7">
        <f t="shared" ca="1" si="289"/>
        <v>886.45598044465362</v>
      </c>
      <c r="AB598" s="7">
        <f t="shared" ca="1" si="290"/>
        <v>41.613995111163405</v>
      </c>
      <c r="AC598" s="7">
        <f t="shared" ca="1" si="291"/>
        <v>57.993208087182765</v>
      </c>
      <c r="AD598" s="7">
        <f t="shared" ca="1" si="292"/>
        <v>32.006791912817235</v>
      </c>
      <c r="AE598" s="7">
        <f t="shared" ca="1" si="293"/>
        <v>2.574142872186877E-2</v>
      </c>
      <c r="AF598" s="7">
        <f t="shared" ca="1" si="294"/>
        <v>32.032533341539107</v>
      </c>
      <c r="AG598" s="7">
        <f ca="1">IF(AB598&gt;0,MOD(DEGREES(ACOS(((SIN(RADIANS(A598))*COS(RADIANS(AC598)))-SIN(RADIANS(S598)))/(COS(RADIANS(A598))*SIN(RADIANS(AC598)))))+180,360),MOD(540-DEGREES(ACOS(((SIN(RADIANS(A598))*COS(RADIANS(AC598)))-SIN(RADIANS(S598)))/(COS(RADIANS(#REF!))*SIN(RADIANS(AC598))))),360))</f>
        <v>309.09570306343892</v>
      </c>
    </row>
    <row r="599" spans="1:33" x14ac:dyDescent="0.2">
      <c r="A599" s="12">
        <f t="shared" ca="1" si="295"/>
        <v>-72</v>
      </c>
      <c r="B599" s="12">
        <f t="shared" ca="1" si="296"/>
        <v>85</v>
      </c>
      <c r="C599" s="3">
        <f t="shared" ca="1" si="298"/>
        <v>8</v>
      </c>
      <c r="D599" s="2">
        <f t="shared" ca="1" si="297"/>
        <v>37759</v>
      </c>
      <c r="E599" s="5">
        <v>0</v>
      </c>
      <c r="F599" s="7">
        <f t="shared" ca="1" si="268"/>
        <v>2452777.1666666665</v>
      </c>
      <c r="G599" s="7">
        <f t="shared" ca="1" si="269"/>
        <v>3.3734884782108461E-2</v>
      </c>
      <c r="H599" s="7">
        <f t="shared" ca="1" si="270"/>
        <v>54.948282627310618</v>
      </c>
      <c r="I599" s="7">
        <f t="shared" ca="1" si="271"/>
        <v>1571.952923623561</v>
      </c>
      <c r="J599" s="7">
        <f t="shared" ca="1" si="272"/>
        <v>1.6707215742458436E-2</v>
      </c>
      <c r="K599" s="7">
        <f t="shared" ca="1" si="273"/>
        <v>1.4040505073212213</v>
      </c>
      <c r="L599" s="7">
        <f t="shared" ca="1" si="274"/>
        <v>56.352333134631841</v>
      </c>
      <c r="M599" s="7">
        <f t="shared" ca="1" si="275"/>
        <v>1573.3569741308822</v>
      </c>
      <c r="N599" s="7">
        <f t="shared" ca="1" si="276"/>
        <v>1.011321952028903</v>
      </c>
      <c r="O599" s="7">
        <f t="shared" ca="1" si="277"/>
        <v>56.342512230759603</v>
      </c>
      <c r="P599" s="7">
        <f t="shared" ca="1" si="278"/>
        <v>23.438852416879747</v>
      </c>
      <c r="Q599" s="7">
        <f t="shared" ca="1" si="279"/>
        <v>23.440140451265385</v>
      </c>
      <c r="R599" s="7">
        <f t="shared" ca="1" si="280"/>
        <v>54.030250744588017</v>
      </c>
      <c r="S599" s="7">
        <f t="shared" ca="1" si="281"/>
        <v>19.335999812955102</v>
      </c>
      <c r="T599" s="7">
        <f t="shared" ca="1" si="282"/>
        <v>4.3037736834678562E-2</v>
      </c>
      <c r="U599" s="7">
        <f t="shared" ca="1" si="283"/>
        <v>3.6280507174161158</v>
      </c>
      <c r="V599" s="7" t="e">
        <f t="shared" ca="1" si="284"/>
        <v>#NUM!</v>
      </c>
      <c r="W599" s="23">
        <f t="shared" ca="1" si="285"/>
        <v>0.59470274255735001</v>
      </c>
      <c r="X599" s="24" t="e">
        <f t="shared" ca="1" si="286"/>
        <v>#NUM!</v>
      </c>
      <c r="Y599" s="24" t="e">
        <f t="shared" ca="1" si="287"/>
        <v>#NUM!</v>
      </c>
      <c r="Z599" s="7" t="e">
        <f t="shared" ca="1" si="288"/>
        <v>#NUM!</v>
      </c>
      <c r="AA599" s="7">
        <f t="shared" ca="1" si="289"/>
        <v>1303.628050717416</v>
      </c>
      <c r="AB599" s="7">
        <f t="shared" ca="1" si="290"/>
        <v>145.90701267935401</v>
      </c>
      <c r="AC599" s="7">
        <f t="shared" ca="1" si="291"/>
        <v>123.80532501038799</v>
      </c>
      <c r="AD599" s="7">
        <f t="shared" ca="1" si="292"/>
        <v>-33.805325010387989</v>
      </c>
      <c r="AE599" s="7">
        <f t="shared" ca="1" si="293"/>
        <v>8.6173904808787144E-3</v>
      </c>
      <c r="AF599" s="7">
        <f t="shared" ca="1" si="294"/>
        <v>-33.79670761990711</v>
      </c>
      <c r="AG599" s="7">
        <f ca="1">IF(AB599&gt;0,MOD(DEGREES(ACOS(((SIN(RADIANS(A599))*COS(RADIANS(AC599)))-SIN(RADIANS(S599)))/(COS(RADIANS(A599))*SIN(RADIANS(AC599)))))+180,360),MOD(540-DEGREES(ACOS(((SIN(RADIANS(A599))*COS(RADIANS(AC599)))-SIN(RADIANS(S599)))/(COS(RADIANS(#REF!))*SIN(RADIANS(AC599))))),360))</f>
        <v>219.53407431355578</v>
      </c>
    </row>
    <row r="600" spans="1:33" x14ac:dyDescent="0.2">
      <c r="A600" s="12">
        <f t="shared" ca="1" si="295"/>
        <v>17</v>
      </c>
      <c r="B600" s="12">
        <f t="shared" ca="1" si="296"/>
        <v>127</v>
      </c>
      <c r="C600" s="3">
        <f t="shared" ca="1" si="298"/>
        <v>-4</v>
      </c>
      <c r="D600" s="2">
        <f t="shared" ca="1" si="297"/>
        <v>40573</v>
      </c>
      <c r="E600" s="5">
        <v>0</v>
      </c>
      <c r="F600" s="7">
        <f t="shared" ca="1" si="268"/>
        <v>2455591.6666666665</v>
      </c>
      <c r="G600" s="7">
        <f t="shared" ca="1" si="269"/>
        <v>0.11079169518594145</v>
      </c>
      <c r="H600" s="7">
        <f t="shared" ca="1" si="270"/>
        <v>309.05278118631577</v>
      </c>
      <c r="I600" s="7">
        <f t="shared" ca="1" si="271"/>
        <v>4345.9249148264207</v>
      </c>
      <c r="J600" s="7">
        <f t="shared" ca="1" si="272"/>
        <v>1.6703975094292344E-2</v>
      </c>
      <c r="K600" s="7">
        <f t="shared" ca="1" si="273"/>
        <v>0.85281306359345321</v>
      </c>
      <c r="L600" s="7">
        <f t="shared" ca="1" si="274"/>
        <v>309.9055942499092</v>
      </c>
      <c r="M600" s="7">
        <f t="shared" ca="1" si="275"/>
        <v>4346.7777278900139</v>
      </c>
      <c r="N600" s="7">
        <f t="shared" ca="1" si="276"/>
        <v>0.98503254172427457</v>
      </c>
      <c r="O600" s="7">
        <f t="shared" ca="1" si="277"/>
        <v>309.90468383624153</v>
      </c>
      <c r="P600" s="7">
        <f t="shared" ca="1" si="278"/>
        <v>23.437850356114811</v>
      </c>
      <c r="Q600" s="7">
        <f t="shared" ca="1" si="279"/>
        <v>23.437884034975269</v>
      </c>
      <c r="R600" s="7">
        <f t="shared" ca="1" si="280"/>
        <v>-47.651684708519568</v>
      </c>
      <c r="S600" s="7">
        <f t="shared" ca="1" si="281"/>
        <v>-17.765541673761081</v>
      </c>
      <c r="T600" s="7">
        <f t="shared" ca="1" si="282"/>
        <v>4.3029215687710787E-2</v>
      </c>
      <c r="U600" s="7">
        <f t="shared" ca="1" si="283"/>
        <v>-13.205031696948495</v>
      </c>
      <c r="V600" s="7">
        <f t="shared" ca="1" si="284"/>
        <v>85.296867774741528</v>
      </c>
      <c r="W600" s="23">
        <f t="shared" ca="1" si="285"/>
        <v>-1.0274283543785777E-2</v>
      </c>
      <c r="X600" s="24">
        <f t="shared" ca="1" si="286"/>
        <v>-0.24721002736251227</v>
      </c>
      <c r="Y600" s="24">
        <f t="shared" ca="1" si="287"/>
        <v>0.22666146027494069</v>
      </c>
      <c r="Z600" s="7">
        <f t="shared" ca="1" si="288"/>
        <v>682.37494219793223</v>
      </c>
      <c r="AA600" s="7">
        <f t="shared" ca="1" si="289"/>
        <v>734.79496830305152</v>
      </c>
      <c r="AB600" s="7">
        <f t="shared" ca="1" si="290"/>
        <v>3.6987420757628797</v>
      </c>
      <c r="AC600" s="7">
        <f t="shared" ca="1" si="291"/>
        <v>34.955694308553646</v>
      </c>
      <c r="AD600" s="7">
        <f t="shared" ca="1" si="292"/>
        <v>55.044305691446354</v>
      </c>
      <c r="AE600" s="7">
        <f t="shared" ca="1" si="293"/>
        <v>1.1275344564076964E-2</v>
      </c>
      <c r="AF600" s="7">
        <f t="shared" ca="1" si="294"/>
        <v>55.05558103601043</v>
      </c>
      <c r="AG600" s="7">
        <f ca="1">IF(AB600&gt;0,MOD(DEGREES(ACOS(((SIN(RADIANS(A600))*COS(RADIANS(AC600)))-SIN(RADIANS(S600)))/(COS(RADIANS(A600))*SIN(RADIANS(AC600)))))+180,360),MOD(540-DEGREES(ACOS(((SIN(RADIANS(A600))*COS(RADIANS(AC600)))-SIN(RADIANS(S600)))/(COS(RADIANS(#REF!))*SIN(RADIANS(AC600))))),360))</f>
        <v>186.15540382213237</v>
      </c>
    </row>
    <row r="601" spans="1:33" x14ac:dyDescent="0.2">
      <c r="A601" s="12">
        <f t="shared" ca="1" si="295"/>
        <v>-73</v>
      </c>
      <c r="B601" s="12">
        <f t="shared" ca="1" si="296"/>
        <v>120</v>
      </c>
      <c r="C601" s="3">
        <f t="shared" ca="1" si="298"/>
        <v>-1</v>
      </c>
      <c r="D601" s="2">
        <f t="shared" ca="1" si="297"/>
        <v>37918</v>
      </c>
      <c r="E601" s="5">
        <v>0</v>
      </c>
      <c r="F601" s="7">
        <f t="shared" ca="1" si="268"/>
        <v>2452936.5416666665</v>
      </c>
      <c r="G601" s="7">
        <f t="shared" ca="1" si="269"/>
        <v>3.8098334474100243E-2</v>
      </c>
      <c r="H601" s="7">
        <f t="shared" ca="1" si="270"/>
        <v>212.03583074852622</v>
      </c>
      <c r="I601" s="7">
        <f t="shared" ca="1" si="271"/>
        <v>1729.0329684752824</v>
      </c>
      <c r="J601" s="7">
        <f t="shared" ca="1" si="272"/>
        <v>1.6707032276410804E-2</v>
      </c>
      <c r="K601" s="7">
        <f t="shared" ca="1" si="273"/>
        <v>-1.82192696675306</v>
      </c>
      <c r="L601" s="7">
        <f t="shared" ca="1" si="274"/>
        <v>210.21390378177315</v>
      </c>
      <c r="M601" s="7">
        <f t="shared" ca="1" si="275"/>
        <v>1727.2110415085292</v>
      </c>
      <c r="N601" s="7">
        <f t="shared" ca="1" si="276"/>
        <v>0.99480409913626489</v>
      </c>
      <c r="O601" s="7">
        <f t="shared" ca="1" si="277"/>
        <v>210.20448058020838</v>
      </c>
      <c r="P601" s="7">
        <f t="shared" ca="1" si="278"/>
        <v>23.438795673809853</v>
      </c>
      <c r="Q601" s="7">
        <f t="shared" ca="1" si="279"/>
        <v>23.440394458788425</v>
      </c>
      <c r="R601" s="7">
        <f t="shared" ca="1" si="280"/>
        <v>-151.89426515894166</v>
      </c>
      <c r="S601" s="7">
        <f t="shared" ca="1" si="281"/>
        <v>-11.54430482200171</v>
      </c>
      <c r="T601" s="7">
        <f t="shared" ca="1" si="282"/>
        <v>4.3038696127735081E-2</v>
      </c>
      <c r="U601" s="7">
        <f t="shared" ca="1" si="283"/>
        <v>15.720063168011329</v>
      </c>
      <c r="V601" s="7">
        <f t="shared" ca="1" si="284"/>
        <v>135.95946457402334</v>
      </c>
      <c r="W601" s="23">
        <f t="shared" ca="1" si="285"/>
        <v>0.1140832894666588</v>
      </c>
      <c r="X601" s="24">
        <f t="shared" ca="1" si="286"/>
        <v>-0.26358188990562825</v>
      </c>
      <c r="Y601" s="24">
        <f t="shared" ca="1" si="287"/>
        <v>0.49174846883894585</v>
      </c>
      <c r="Z601" s="7">
        <f t="shared" ca="1" si="288"/>
        <v>1087.6757165921867</v>
      </c>
      <c r="AA601" s="7">
        <f t="shared" ca="1" si="289"/>
        <v>555.72006316801139</v>
      </c>
      <c r="AB601" s="7">
        <f t="shared" ca="1" si="290"/>
        <v>-41.069984207997152</v>
      </c>
      <c r="AC601" s="7">
        <f t="shared" ca="1" si="291"/>
        <v>65.961947181698463</v>
      </c>
      <c r="AD601" s="7">
        <f t="shared" ca="1" si="292"/>
        <v>24.038052818301537</v>
      </c>
      <c r="AE601" s="7">
        <f t="shared" ca="1" si="293"/>
        <v>3.5966058734202513E-2</v>
      </c>
      <c r="AF601" s="7">
        <f t="shared" ca="1" si="294"/>
        <v>24.074018877035741</v>
      </c>
      <c r="AG601" s="7" t="e">
        <f ca="1">IF(AB601&gt;0,MOD(DEGREES(ACOS(((SIN(RADIANS(A601))*COS(RADIANS(AC601)))-SIN(RADIANS(S601)))/(COS(RADIANS(A601))*SIN(RADIANS(AC601)))))+180,360),MOD(540-DEGREES(ACOS(((SIN(RADIANS(A601))*COS(RADIANS(AC601)))-SIN(RADIANS(S601)))/(COS(RADIANS(#REF!))*SIN(RADIANS(AC601))))),360))</f>
        <v>#REF!</v>
      </c>
    </row>
    <row r="602" spans="1:33" x14ac:dyDescent="0.2">
      <c r="A602" s="12">
        <f t="shared" ca="1" si="295"/>
        <v>-84</v>
      </c>
      <c r="B602" s="12">
        <f t="shared" ca="1" si="296"/>
        <v>-168</v>
      </c>
      <c r="C602" s="3">
        <f t="shared" ca="1" si="298"/>
        <v>6</v>
      </c>
      <c r="D602" s="2">
        <f t="shared" ca="1" si="297"/>
        <v>42550</v>
      </c>
      <c r="E602" s="5">
        <v>0</v>
      </c>
      <c r="F602" s="7">
        <f t="shared" ca="1" si="268"/>
        <v>2457568.25</v>
      </c>
      <c r="G602" s="7">
        <f t="shared" ca="1" si="269"/>
        <v>0.16490759753593429</v>
      </c>
      <c r="H602" s="7">
        <f t="shared" ca="1" si="270"/>
        <v>97.266930354820943</v>
      </c>
      <c r="I602" s="7">
        <f t="shared" ca="1" si="271"/>
        <v>6294.0460027193812</v>
      </c>
      <c r="J602" s="7">
        <f t="shared" ca="1" si="272"/>
        <v>1.6701698333777239E-2</v>
      </c>
      <c r="K602" s="7">
        <f t="shared" ca="1" si="273"/>
        <v>0.19448580175569732</v>
      </c>
      <c r="L602" s="7">
        <f t="shared" ca="1" si="274"/>
        <v>97.461416156576647</v>
      </c>
      <c r="M602" s="7">
        <f t="shared" ca="1" si="275"/>
        <v>6294.2404885211372</v>
      </c>
      <c r="N602" s="7">
        <f t="shared" ca="1" si="276"/>
        <v>1.0166155642681987</v>
      </c>
      <c r="O602" s="7">
        <f t="shared" ca="1" si="277"/>
        <v>97.45457675538357</v>
      </c>
      <c r="P602" s="7">
        <f t="shared" ca="1" si="278"/>
        <v>23.437146623029761</v>
      </c>
      <c r="Q602" s="7">
        <f t="shared" ca="1" si="279"/>
        <v>23.434661736183148</v>
      </c>
      <c r="R602" s="7">
        <f t="shared" ca="1" si="280"/>
        <v>98.116185403717736</v>
      </c>
      <c r="S602" s="7">
        <f t="shared" ca="1" si="281"/>
        <v>23.224920763355897</v>
      </c>
      <c r="T602" s="7">
        <f t="shared" ca="1" si="282"/>
        <v>4.3017048558297549E-2</v>
      </c>
      <c r="U602" s="7">
        <f t="shared" ca="1" si="283"/>
        <v>-3.4208524900680142</v>
      </c>
      <c r="V602" s="7" t="e">
        <f t="shared" ca="1" si="284"/>
        <v>#NUM!</v>
      </c>
      <c r="W602" s="23">
        <f t="shared" ca="1" si="285"/>
        <v>1.2190422586736582</v>
      </c>
      <c r="X602" s="24" t="e">
        <f t="shared" ca="1" si="286"/>
        <v>#NUM!</v>
      </c>
      <c r="Y602" s="24" t="e">
        <f t="shared" ca="1" si="287"/>
        <v>#NUM!</v>
      </c>
      <c r="Z602" s="7" t="e">
        <f t="shared" ca="1" si="288"/>
        <v>#NUM!</v>
      </c>
      <c r="AA602" s="7">
        <f t="shared" ca="1" si="289"/>
        <v>404.579147509932</v>
      </c>
      <c r="AB602" s="7">
        <f t="shared" ca="1" si="290"/>
        <v>-78.855213122517</v>
      </c>
      <c r="AC602" s="7">
        <f t="shared" ca="1" si="291"/>
        <v>111.93870484503437</v>
      </c>
      <c r="AD602" s="7">
        <f t="shared" ca="1" si="292"/>
        <v>-21.938704845034366</v>
      </c>
      <c r="AE602" s="7">
        <f t="shared" ca="1" si="293"/>
        <v>1.4325355362948676E-2</v>
      </c>
      <c r="AF602" s="7">
        <f t="shared" ca="1" si="294"/>
        <v>-21.924379489671416</v>
      </c>
      <c r="AG602" s="7" t="e">
        <f ca="1">IF(AB602&gt;0,MOD(DEGREES(ACOS(((SIN(RADIANS(A602))*COS(RADIANS(AC602)))-SIN(RADIANS(S602)))/(COS(RADIANS(A602))*SIN(RADIANS(AC602)))))+180,360),MOD(540-DEGREES(ACOS(((SIN(RADIANS(A602))*COS(RADIANS(AC602)))-SIN(RADIANS(S602)))/(COS(RADIANS(#REF!))*SIN(RADIANS(AC602))))),360))</f>
        <v>#REF!</v>
      </c>
    </row>
    <row r="603" spans="1:33" x14ac:dyDescent="0.2">
      <c r="A603" s="12">
        <f t="shared" ca="1" si="295"/>
        <v>20</v>
      </c>
      <c r="B603" s="12">
        <f t="shared" ca="1" si="296"/>
        <v>121</v>
      </c>
      <c r="C603" s="3">
        <f t="shared" ca="1" si="298"/>
        <v>9</v>
      </c>
      <c r="D603" s="2">
        <f t="shared" ca="1" si="297"/>
        <v>41629</v>
      </c>
      <c r="E603" s="5">
        <v>0</v>
      </c>
      <c r="F603" s="7">
        <f t="shared" ca="1" si="268"/>
        <v>2456647.125</v>
      </c>
      <c r="G603" s="7">
        <f t="shared" ca="1" si="269"/>
        <v>0.13968856947296374</v>
      </c>
      <c r="H603" s="7">
        <f t="shared" ca="1" si="270"/>
        <v>269.36250339444177</v>
      </c>
      <c r="I603" s="7">
        <f t="shared" ca="1" si="271"/>
        <v>5386.1849443962483</v>
      </c>
      <c r="J603" s="7">
        <f t="shared" ca="1" si="272"/>
        <v>1.6702759439321088E-2</v>
      </c>
      <c r="K603" s="7">
        <f t="shared" ca="1" si="273"/>
        <v>-0.46648118999356381</v>
      </c>
      <c r="L603" s="7">
        <f t="shared" ca="1" si="274"/>
        <v>268.89602220444823</v>
      </c>
      <c r="M603" s="7">
        <f t="shared" ca="1" si="275"/>
        <v>5385.7184632062545</v>
      </c>
      <c r="N603" s="7">
        <f t="shared" ca="1" si="276"/>
        <v>0.98379772940161492</v>
      </c>
      <c r="O603" s="7">
        <f t="shared" ca="1" si="277"/>
        <v>268.89306455066878</v>
      </c>
      <c r="P603" s="7">
        <f t="shared" ca="1" si="278"/>
        <v>23.437474575847016</v>
      </c>
      <c r="Q603" s="7">
        <f t="shared" ca="1" si="279"/>
        <v>23.435374049516632</v>
      </c>
      <c r="R603" s="7">
        <f t="shared" ca="1" si="280"/>
        <v>-91.206428785088178</v>
      </c>
      <c r="S603" s="7">
        <f t="shared" ca="1" si="281"/>
        <v>-23.4307392416274</v>
      </c>
      <c r="T603" s="7">
        <f t="shared" ca="1" si="282"/>
        <v>4.3019738033233765E-2</v>
      </c>
      <c r="U603" s="7">
        <f t="shared" ca="1" si="283"/>
        <v>2.2512981119164408</v>
      </c>
      <c r="V603" s="7">
        <f t="shared" ca="1" si="284"/>
        <v>81.901552803817637</v>
      </c>
      <c r="W603" s="23">
        <f t="shared" ca="1" si="285"/>
        <v>0.53732548742228026</v>
      </c>
      <c r="X603" s="24">
        <f t="shared" ca="1" si="286"/>
        <v>0.30982117407834237</v>
      </c>
      <c r="Y603" s="24">
        <f t="shared" ca="1" si="287"/>
        <v>0.7648298007662182</v>
      </c>
      <c r="Z603" s="7">
        <f t="shared" ca="1" si="288"/>
        <v>655.2124224305411</v>
      </c>
      <c r="AA603" s="7">
        <f t="shared" ca="1" si="289"/>
        <v>1386.2512981119164</v>
      </c>
      <c r="AB603" s="7">
        <f t="shared" ca="1" si="290"/>
        <v>166.5628245279791</v>
      </c>
      <c r="AC603" s="7">
        <f t="shared" ca="1" si="291"/>
        <v>167.06003037673111</v>
      </c>
      <c r="AD603" s="7">
        <f t="shared" ca="1" si="292"/>
        <v>-77.060030376731106</v>
      </c>
      <c r="AE603" s="7">
        <f t="shared" ca="1" si="293"/>
        <v>1.3257433913929013E-3</v>
      </c>
      <c r="AF603" s="7">
        <f t="shared" ca="1" si="294"/>
        <v>-77.058704633339715</v>
      </c>
      <c r="AG603" s="7">
        <f ca="1">IF(AB603&gt;0,MOD(DEGREES(ACOS(((SIN(RADIANS(A603))*COS(RADIANS(AC603)))-SIN(RADIANS(S603)))/(COS(RADIANS(A603))*SIN(RADIANS(AC603)))))+180,360),MOD(540-DEGREES(ACOS(((SIN(RADIANS(A603))*COS(RADIANS(AC603)))-SIN(RADIANS(S603)))/(COS(RADIANS(#REF!))*SIN(RADIANS(AC603))))),360))</f>
        <v>252.20585378609627</v>
      </c>
    </row>
    <row r="604" spans="1:33" x14ac:dyDescent="0.2">
      <c r="A604" s="12">
        <f t="shared" ca="1" si="295"/>
        <v>18</v>
      </c>
      <c r="B604" s="12">
        <f t="shared" ca="1" si="296"/>
        <v>-147</v>
      </c>
      <c r="C604" s="3">
        <f t="shared" ca="1" si="298"/>
        <v>-9</v>
      </c>
      <c r="D604" s="2">
        <f t="shared" ca="1" si="297"/>
        <v>36658</v>
      </c>
      <c r="E604" s="5">
        <v>0</v>
      </c>
      <c r="F604" s="7">
        <f t="shared" ca="1" si="268"/>
        <v>2451676.875</v>
      </c>
      <c r="G604" s="7">
        <f t="shared" ca="1" si="269"/>
        <v>3.6105407255304584E-3</v>
      </c>
      <c r="H604" s="7">
        <f t="shared" ca="1" si="270"/>
        <v>50.44870562561573</v>
      </c>
      <c r="I604" s="7">
        <f t="shared" ca="1" si="271"/>
        <v>487.5051471504604</v>
      </c>
      <c r="J604" s="7">
        <f t="shared" ca="1" si="272"/>
        <v>1.6708482222047859E-2</v>
      </c>
      <c r="K604" s="7">
        <f t="shared" ca="1" si="273"/>
        <v>1.4996357184111977</v>
      </c>
      <c r="L604" s="7">
        <f t="shared" ca="1" si="274"/>
        <v>51.948341344026929</v>
      </c>
      <c r="M604" s="7">
        <f t="shared" ca="1" si="275"/>
        <v>489.00478286887159</v>
      </c>
      <c r="N604" s="7">
        <f t="shared" ca="1" si="276"/>
        <v>1.0103467237036035</v>
      </c>
      <c r="O604" s="7">
        <f t="shared" ca="1" si="277"/>
        <v>51.938433078249254</v>
      </c>
      <c r="P604" s="7">
        <f t="shared" ca="1" si="278"/>
        <v>23.439244159035646</v>
      </c>
      <c r="Q604" s="7">
        <f t="shared" ca="1" si="279"/>
        <v>23.438040074666819</v>
      </c>
      <c r="R604" s="7">
        <f t="shared" ca="1" si="280"/>
        <v>49.521440592321049</v>
      </c>
      <c r="S604" s="7">
        <f t="shared" ca="1" si="281"/>
        <v>18.250589070831435</v>
      </c>
      <c r="T604" s="7">
        <f t="shared" ca="1" si="282"/>
        <v>4.3029804927748473E-2</v>
      </c>
      <c r="U604" s="7">
        <f t="shared" ca="1" si="283"/>
        <v>3.6654961486172759</v>
      </c>
      <c r="V604" s="7">
        <f t="shared" ca="1" si="284"/>
        <v>97.07924973436667</v>
      </c>
      <c r="W604" s="23">
        <f t="shared" ca="1" si="285"/>
        <v>0.53078784989679362</v>
      </c>
      <c r="X604" s="24">
        <f t="shared" ca="1" si="286"/>
        <v>0.26112326730133062</v>
      </c>
      <c r="Y604" s="24">
        <f t="shared" ca="1" si="287"/>
        <v>0.80045243249225662</v>
      </c>
      <c r="Z604" s="7">
        <f t="shared" ca="1" si="288"/>
        <v>776.63399787493336</v>
      </c>
      <c r="AA604" s="7">
        <f t="shared" ca="1" si="289"/>
        <v>1395.6654961486174</v>
      </c>
      <c r="AB604" s="7">
        <f t="shared" ca="1" si="290"/>
        <v>168.91637403715436</v>
      </c>
      <c r="AC604" s="7">
        <f t="shared" ca="1" si="291"/>
        <v>142.14734785920956</v>
      </c>
      <c r="AD604" s="7">
        <f t="shared" ca="1" si="292"/>
        <v>-52.14734785920956</v>
      </c>
      <c r="AE604" s="7">
        <f t="shared" ca="1" si="293"/>
        <v>4.4841695163340845E-3</v>
      </c>
      <c r="AF604" s="7">
        <f t="shared" ca="1" si="294"/>
        <v>-52.142863689693229</v>
      </c>
      <c r="AG604" s="7">
        <f ca="1">IF(AB604&gt;0,MOD(DEGREES(ACOS(((SIN(RADIANS(A604))*COS(RADIANS(AC604)))-SIN(RADIANS(S604)))/(COS(RADIANS(A604))*SIN(RADIANS(AC604)))))+180,360),MOD(540-DEGREES(ACOS(((SIN(RADIANS(A604))*COS(RADIANS(AC604)))-SIN(RADIANS(S604)))/(COS(RADIANS(#REF!))*SIN(RADIANS(AC604))))),360))</f>
        <v>342.69100463829176</v>
      </c>
    </row>
    <row r="605" spans="1:33" x14ac:dyDescent="0.2">
      <c r="A605" s="12">
        <f t="shared" ca="1" si="295"/>
        <v>-2</v>
      </c>
      <c r="B605" s="12">
        <f t="shared" ca="1" si="296"/>
        <v>23</v>
      </c>
      <c r="C605" s="3">
        <f t="shared" ca="1" si="298"/>
        <v>0</v>
      </c>
      <c r="D605" s="2">
        <f t="shared" ca="1" si="297"/>
        <v>36752</v>
      </c>
      <c r="E605" s="5">
        <v>0</v>
      </c>
      <c r="F605" s="7">
        <f t="shared" ca="1" si="268"/>
        <v>2451770.5</v>
      </c>
      <c r="G605" s="7">
        <f t="shared" ca="1" si="269"/>
        <v>6.1738535249828887E-3</v>
      </c>
      <c r="H605" s="7">
        <f t="shared" ca="1" si="270"/>
        <v>142.72993972860002</v>
      </c>
      <c r="I605" s="7">
        <f t="shared" ca="1" si="271"/>
        <v>579.78197352309428</v>
      </c>
      <c r="J605" s="7">
        <f t="shared" ca="1" si="272"/>
        <v>1.6708374464890013E-2</v>
      </c>
      <c r="K605" s="7">
        <f t="shared" ca="1" si="273"/>
        <v>-1.2056636842927926</v>
      </c>
      <c r="L605" s="7">
        <f t="shared" ca="1" si="274"/>
        <v>141.52427604430721</v>
      </c>
      <c r="M605" s="7">
        <f t="shared" ca="1" si="275"/>
        <v>578.57630983880154</v>
      </c>
      <c r="N605" s="7">
        <f t="shared" ca="1" si="276"/>
        <v>1.0129532926482721</v>
      </c>
      <c r="O605" s="7">
        <f t="shared" ca="1" si="277"/>
        <v>141.51418926245091</v>
      </c>
      <c r="P605" s="7">
        <f t="shared" ca="1" si="278"/>
        <v>23.439210825284768</v>
      </c>
      <c r="Q605" s="7">
        <f t="shared" ca="1" si="279"/>
        <v>23.438206486338366</v>
      </c>
      <c r="R605" s="7">
        <f t="shared" ca="1" si="280"/>
        <v>143.89174451365326</v>
      </c>
      <c r="S605" s="7">
        <f t="shared" ca="1" si="281"/>
        <v>14.331646168626079</v>
      </c>
      <c r="T605" s="7">
        <f t="shared" ca="1" si="282"/>
        <v>4.3030433339465872E-2</v>
      </c>
      <c r="U605" s="7">
        <f t="shared" ca="1" si="283"/>
        <v>-4.6866047306188516</v>
      </c>
      <c r="V605" s="7">
        <f t="shared" ca="1" si="284"/>
        <v>90.349074413299803</v>
      </c>
      <c r="W605" s="23">
        <f t="shared" ca="1" si="285"/>
        <v>0.43936569772959638</v>
      </c>
      <c r="X605" s="24">
        <f t="shared" ca="1" si="286"/>
        <v>0.18839604658154135</v>
      </c>
      <c r="Y605" s="24">
        <f t="shared" ca="1" si="287"/>
        <v>0.69033534887765136</v>
      </c>
      <c r="Z605" s="7">
        <f t="shared" ca="1" si="288"/>
        <v>722.79259530639843</v>
      </c>
      <c r="AA605" s="7">
        <f t="shared" ca="1" si="289"/>
        <v>87.313395269381147</v>
      </c>
      <c r="AB605" s="7">
        <f t="shared" ca="1" si="290"/>
        <v>-158.17165118265473</v>
      </c>
      <c r="AC605" s="7">
        <f t="shared" ca="1" si="291"/>
        <v>155.16258144916952</v>
      </c>
      <c r="AD605" s="7">
        <f t="shared" ca="1" si="292"/>
        <v>-65.162581449169522</v>
      </c>
      <c r="AE605" s="7">
        <f t="shared" ca="1" si="293"/>
        <v>2.6706884706821804E-3</v>
      </c>
      <c r="AF605" s="7">
        <f t="shared" ca="1" si="294"/>
        <v>-65.159910760698835</v>
      </c>
      <c r="AG605" s="7" t="e">
        <f ca="1">IF(AB605&gt;0,MOD(DEGREES(ACOS(((SIN(RADIANS(A605))*COS(RADIANS(AC605)))-SIN(RADIANS(S605)))/(COS(RADIANS(A605))*SIN(RADIANS(AC605)))))+180,360),MOD(540-DEGREES(ACOS(((SIN(RADIANS(A605))*COS(RADIANS(AC605)))-SIN(RADIANS(S605)))/(COS(RADIANS(#REF!))*SIN(RADIANS(AC605))))),360))</f>
        <v>#REF!</v>
      </c>
    </row>
    <row r="606" spans="1:33" x14ac:dyDescent="0.2">
      <c r="A606" s="12">
        <f t="shared" ca="1" si="295"/>
        <v>20</v>
      </c>
      <c r="B606" s="12">
        <f t="shared" ca="1" si="296"/>
        <v>112</v>
      </c>
      <c r="C606" s="3">
        <f t="shared" ca="1" si="298"/>
        <v>-10</v>
      </c>
      <c r="D606" s="2">
        <f t="shared" ca="1" si="297"/>
        <v>41812</v>
      </c>
      <c r="E606" s="5">
        <v>0</v>
      </c>
      <c r="F606" s="7">
        <f t="shared" ca="1" si="268"/>
        <v>2456830.9166666665</v>
      </c>
      <c r="G606" s="7">
        <f t="shared" ca="1" si="269"/>
        <v>0.14472051106547601</v>
      </c>
      <c r="H606" s="7">
        <f t="shared" ca="1" si="270"/>
        <v>90.516274898397569</v>
      </c>
      <c r="I606" s="7">
        <f t="shared" ca="1" si="271"/>
        <v>5567.3300626214759</v>
      </c>
      <c r="J606" s="7">
        <f t="shared" ca="1" si="272"/>
        <v>1.6702547730268205E-2</v>
      </c>
      <c r="K606" s="7">
        <f t="shared" ca="1" si="273"/>
        <v>0.41141243767478131</v>
      </c>
      <c r="L606" s="7">
        <f t="shared" ca="1" si="274"/>
        <v>90.927687336072353</v>
      </c>
      <c r="M606" s="7">
        <f t="shared" ca="1" si="275"/>
        <v>5567.7414750591506</v>
      </c>
      <c r="N606" s="7">
        <f t="shared" ca="1" si="276"/>
        <v>1.0163099711524135</v>
      </c>
      <c r="O606" s="7">
        <f t="shared" ca="1" si="277"/>
        <v>90.924027339665457</v>
      </c>
      <c r="P606" s="7">
        <f t="shared" ca="1" si="278"/>
        <v>23.437409139559097</v>
      </c>
      <c r="Q606" s="7">
        <f t="shared" ca="1" si="279"/>
        <v>23.435091468475004</v>
      </c>
      <c r="R606" s="7">
        <f t="shared" ca="1" si="280"/>
        <v>91.007085551582506</v>
      </c>
      <c r="S606" s="7">
        <f t="shared" ca="1" si="281"/>
        <v>23.431861804629452</v>
      </c>
      <c r="T606" s="7">
        <f t="shared" ca="1" si="282"/>
        <v>4.3018671083689869E-2</v>
      </c>
      <c r="U606" s="7">
        <f t="shared" ca="1" si="283"/>
        <v>-1.9747512298166028</v>
      </c>
      <c r="V606" s="7">
        <f t="shared" ca="1" si="284"/>
        <v>100.05572853473126</v>
      </c>
      <c r="W606" s="23">
        <f t="shared" ca="1" si="285"/>
        <v>-0.22640642275707179</v>
      </c>
      <c r="X606" s="24">
        <f t="shared" ca="1" si="286"/>
        <v>-0.5043390020202142</v>
      </c>
      <c r="Y606" s="24">
        <f t="shared" ca="1" si="287"/>
        <v>5.1526156506070619E-2</v>
      </c>
      <c r="Z606" s="7">
        <f t="shared" ca="1" si="288"/>
        <v>800.44582827785007</v>
      </c>
      <c r="AA606" s="7">
        <f t="shared" ca="1" si="289"/>
        <v>1046.0252487701835</v>
      </c>
      <c r="AB606" s="7">
        <f t="shared" ca="1" si="290"/>
        <v>81.506312192545863</v>
      </c>
      <c r="AC606" s="7">
        <f t="shared" ca="1" si="291"/>
        <v>74.730807425350534</v>
      </c>
      <c r="AD606" s="7">
        <f t="shared" ca="1" si="292"/>
        <v>15.269192574649466</v>
      </c>
      <c r="AE606" s="7">
        <f t="shared" ca="1" si="293"/>
        <v>5.8178710159740105E-2</v>
      </c>
      <c r="AF606" s="7">
        <f t="shared" ca="1" si="294"/>
        <v>15.327371284809207</v>
      </c>
      <c r="AG606" s="7">
        <f ca="1">IF(AB606&gt;0,MOD(DEGREES(ACOS(((SIN(RADIANS(A606))*COS(RADIANS(AC606)))-SIN(RADIANS(S606)))/(COS(RADIANS(A606))*SIN(RADIANS(AC606)))))+180,360),MOD(540-DEGREES(ACOS(((SIN(RADIANS(A606))*COS(RADIANS(AC606)))-SIN(RADIANS(S606)))/(COS(RADIANS(#REF!))*SIN(RADIANS(AC606))))),360))</f>
        <v>289.8344481598956</v>
      </c>
    </row>
    <row r="607" spans="1:33" x14ac:dyDescent="0.2">
      <c r="A607" s="12">
        <f t="shared" ca="1" si="295"/>
        <v>-63</v>
      </c>
      <c r="B607" s="12">
        <f t="shared" ca="1" si="296"/>
        <v>-7</v>
      </c>
      <c r="C607" s="3">
        <f t="shared" ca="1" si="298"/>
        <v>-6</v>
      </c>
      <c r="D607" s="2">
        <f t="shared" ca="1" si="297"/>
        <v>42217</v>
      </c>
      <c r="E607" s="5">
        <v>0</v>
      </c>
      <c r="F607" s="7">
        <f t="shared" ca="1" si="268"/>
        <v>2457235.75</v>
      </c>
      <c r="G607" s="7">
        <f t="shared" ca="1" si="269"/>
        <v>0.15580424366872006</v>
      </c>
      <c r="H607" s="7">
        <f t="shared" ca="1" si="270"/>
        <v>129.53918221499316</v>
      </c>
      <c r="I607" s="7">
        <f t="shared" ca="1" si="271"/>
        <v>5966.3339094946059</v>
      </c>
      <c r="J607" s="7">
        <f t="shared" ca="1" si="272"/>
        <v>1.6702081381371168E-2</v>
      </c>
      <c r="K607" s="7">
        <f t="shared" ca="1" si="273"/>
        <v>-0.83338670173502549</v>
      </c>
      <c r="L607" s="7">
        <f t="shared" ca="1" si="274"/>
        <v>128.70579551325812</v>
      </c>
      <c r="M607" s="7">
        <f t="shared" ca="1" si="275"/>
        <v>5965.5005227928705</v>
      </c>
      <c r="N607" s="7">
        <f t="shared" ca="1" si="276"/>
        <v>1.0150235249035529</v>
      </c>
      <c r="O607" s="7">
        <f t="shared" ca="1" si="277"/>
        <v>128.70041342850112</v>
      </c>
      <c r="P607" s="7">
        <f t="shared" ca="1" si="278"/>
        <v>23.437265004685401</v>
      </c>
      <c r="Q607" s="7">
        <f t="shared" ca="1" si="279"/>
        <v>23.434710321699278</v>
      </c>
      <c r="R607" s="7">
        <f t="shared" ca="1" si="280"/>
        <v>131.12710085438709</v>
      </c>
      <c r="S607" s="7">
        <f t="shared" ca="1" si="281"/>
        <v>18.082032849790235</v>
      </c>
      <c r="T607" s="7">
        <f t="shared" ca="1" si="282"/>
        <v>4.3017231999294282E-2</v>
      </c>
      <c r="U607" s="7">
        <f t="shared" ca="1" si="283"/>
        <v>-6.3712675780957921</v>
      </c>
      <c r="V607" s="7">
        <f t="shared" ca="1" si="284"/>
        <v>52.619003579673098</v>
      </c>
      <c r="W607" s="23">
        <f t="shared" ca="1" si="285"/>
        <v>0.27386893581812205</v>
      </c>
      <c r="X607" s="24">
        <f t="shared" ca="1" si="286"/>
        <v>0.12770503698569677</v>
      </c>
      <c r="Y607" s="24">
        <f t="shared" ca="1" si="287"/>
        <v>0.4200328346505473</v>
      </c>
      <c r="Z607" s="7">
        <f t="shared" ca="1" si="288"/>
        <v>420.95202863738479</v>
      </c>
      <c r="AA607" s="7">
        <f t="shared" ca="1" si="289"/>
        <v>325.6287324219042</v>
      </c>
      <c r="AB607" s="7">
        <f t="shared" ca="1" si="290"/>
        <v>-98.592816894523949</v>
      </c>
      <c r="AC607" s="7">
        <f t="shared" ca="1" si="291"/>
        <v>109.93967014700181</v>
      </c>
      <c r="AD607" s="7">
        <f t="shared" ca="1" si="292"/>
        <v>-19.939670147001806</v>
      </c>
      <c r="AE607" s="7">
        <f t="shared" ca="1" si="293"/>
        <v>1.5905033043498898E-2</v>
      </c>
      <c r="AF607" s="7">
        <f t="shared" ca="1" si="294"/>
        <v>-19.923765113958307</v>
      </c>
      <c r="AG607" s="7" t="e">
        <f ca="1">IF(AB607&gt;0,MOD(DEGREES(ACOS(((SIN(RADIANS(A607))*COS(RADIANS(AC607)))-SIN(RADIANS(S607)))/(COS(RADIANS(A607))*SIN(RADIANS(AC607)))))+180,360),MOD(540-DEGREES(ACOS(((SIN(RADIANS(A607))*COS(RADIANS(AC607)))-SIN(RADIANS(S607)))/(COS(RADIANS(#REF!))*SIN(RADIANS(AC607))))),360))</f>
        <v>#REF!</v>
      </c>
    </row>
    <row r="608" spans="1:33" x14ac:dyDescent="0.2">
      <c r="A608" s="12">
        <f t="shared" ca="1" si="295"/>
        <v>6</v>
      </c>
      <c r="B608" s="12">
        <f t="shared" ca="1" si="296"/>
        <v>-29</v>
      </c>
      <c r="C608" s="3">
        <f t="shared" ca="1" si="298"/>
        <v>-8</v>
      </c>
      <c r="D608" s="2">
        <f t="shared" ca="1" si="297"/>
        <v>37013</v>
      </c>
      <c r="E608" s="5">
        <v>0</v>
      </c>
      <c r="F608" s="7">
        <f t="shared" ca="1" si="268"/>
        <v>2452031.8333333335</v>
      </c>
      <c r="G608" s="7">
        <f t="shared" ca="1" si="269"/>
        <v>1.3328770248692362E-2</v>
      </c>
      <c r="H608" s="7">
        <f t="shared" ca="1" si="270"/>
        <v>40.312449893990902</v>
      </c>
      <c r="I608" s="7">
        <f t="shared" ca="1" si="271"/>
        <v>837.35218045922636</v>
      </c>
      <c r="J608" s="7">
        <f t="shared" ca="1" si="272"/>
        <v>1.6708073675976026E-2</v>
      </c>
      <c r="K608" s="7">
        <f t="shared" ca="1" si="273"/>
        <v>1.6841341061981279</v>
      </c>
      <c r="L608" s="7">
        <f t="shared" ca="1" si="274"/>
        <v>41.996584000189031</v>
      </c>
      <c r="M608" s="7">
        <f t="shared" ca="1" si="275"/>
        <v>839.0363145654245</v>
      </c>
      <c r="N608" s="7">
        <f t="shared" ca="1" si="276"/>
        <v>1.0078953807489199</v>
      </c>
      <c r="O608" s="7">
        <f t="shared" ca="1" si="277"/>
        <v>41.986176296370985</v>
      </c>
      <c r="P608" s="7">
        <f t="shared" ca="1" si="278"/>
        <v>23.439117781533412</v>
      </c>
      <c r="Q608" s="7">
        <f t="shared" ca="1" si="279"/>
        <v>23.438705824336047</v>
      </c>
      <c r="R608" s="7">
        <f t="shared" ca="1" si="280"/>
        <v>39.546742278545253</v>
      </c>
      <c r="S608" s="7">
        <f t="shared" ca="1" si="281"/>
        <v>15.431568659593632</v>
      </c>
      <c r="T608" s="7">
        <f t="shared" ca="1" si="282"/>
        <v>4.3032318993322036E-2</v>
      </c>
      <c r="U608" s="7">
        <f t="shared" ca="1" si="283"/>
        <v>3.0207794558510752</v>
      </c>
      <c r="V608" s="7">
        <f t="shared" ca="1" si="284"/>
        <v>92.532020557645211</v>
      </c>
      <c r="W608" s="23">
        <f t="shared" ca="1" si="285"/>
        <v>0.24512445871121452</v>
      </c>
      <c r="X608" s="24">
        <f t="shared" ca="1" si="286"/>
        <v>-1.1908931726688832E-2</v>
      </c>
      <c r="Y608" s="24">
        <f t="shared" ca="1" si="287"/>
        <v>0.50215784914911787</v>
      </c>
      <c r="Z608" s="7">
        <f t="shared" ca="1" si="288"/>
        <v>740.25616446116169</v>
      </c>
      <c r="AA608" s="7">
        <f t="shared" ca="1" si="289"/>
        <v>367.02077945585108</v>
      </c>
      <c r="AB608" s="7">
        <f t="shared" ca="1" si="290"/>
        <v>-88.244805136037229</v>
      </c>
      <c r="AC608" s="7">
        <f t="shared" ca="1" si="291"/>
        <v>86.722218572542459</v>
      </c>
      <c r="AD608" s="7">
        <f t="shared" ca="1" si="292"/>
        <v>3.2777814274575405</v>
      </c>
      <c r="AE608" s="7">
        <f t="shared" ca="1" si="293"/>
        <v>0.21639618125947385</v>
      </c>
      <c r="AF608" s="7">
        <f t="shared" ca="1" si="294"/>
        <v>3.4941776087170142</v>
      </c>
      <c r="AG608" s="7" t="e">
        <f ca="1">IF(AB608&gt;0,MOD(DEGREES(ACOS(((SIN(RADIANS(A608))*COS(RADIANS(AC608)))-SIN(RADIANS(S608)))/(COS(RADIANS(A608))*SIN(RADIANS(AC608)))))+180,360),MOD(540-DEGREES(ACOS(((SIN(RADIANS(A608))*COS(RADIANS(AC608)))-SIN(RADIANS(S608)))/(COS(RADIANS(#REF!))*SIN(RADIANS(AC608))))),360))</f>
        <v>#REF!</v>
      </c>
    </row>
    <row r="609" spans="1:33" x14ac:dyDescent="0.2">
      <c r="A609" s="12">
        <f t="shared" ca="1" si="295"/>
        <v>63</v>
      </c>
      <c r="B609" s="12">
        <f t="shared" ca="1" si="296"/>
        <v>78</v>
      </c>
      <c r="C609" s="3">
        <f t="shared" ca="1" si="298"/>
        <v>-6</v>
      </c>
      <c r="D609" s="2">
        <f t="shared" ca="1" si="297"/>
        <v>39518</v>
      </c>
      <c r="E609" s="5">
        <v>0</v>
      </c>
      <c r="F609" s="7">
        <f t="shared" ca="1" si="268"/>
        <v>2454536.75</v>
      </c>
      <c r="G609" s="7">
        <f t="shared" ca="1" si="269"/>
        <v>8.1909650924024635E-2</v>
      </c>
      <c r="H609" s="7">
        <f t="shared" ca="1" si="270"/>
        <v>349.27695180568435</v>
      </c>
      <c r="I609" s="7">
        <f t="shared" ca="1" si="271"/>
        <v>3306.1987518191049</v>
      </c>
      <c r="J609" s="7">
        <f t="shared" ca="1" si="272"/>
        <v>1.670518991394962E-2</v>
      </c>
      <c r="K609" s="7">
        <f t="shared" ca="1" si="273"/>
        <v>1.7660719443661781</v>
      </c>
      <c r="L609" s="7">
        <f t="shared" ca="1" si="274"/>
        <v>351.04302375005051</v>
      </c>
      <c r="M609" s="7">
        <f t="shared" ca="1" si="275"/>
        <v>3307.964823763471</v>
      </c>
      <c r="N609" s="7">
        <f t="shared" ca="1" si="276"/>
        <v>0.99349533923478184</v>
      </c>
      <c r="O609" s="7">
        <f t="shared" ca="1" si="277"/>
        <v>351.03996396169231</v>
      </c>
      <c r="P609" s="7">
        <f t="shared" ca="1" si="278"/>
        <v>23.438225943536082</v>
      </c>
      <c r="Q609" s="7">
        <f t="shared" ca="1" si="279"/>
        <v>23.440363537566892</v>
      </c>
      <c r="R609" s="7">
        <f t="shared" ca="1" si="280"/>
        <v>-8.2311823914130837</v>
      </c>
      <c r="S609" s="7">
        <f t="shared" ca="1" si="281"/>
        <v>-3.5520165684877298</v>
      </c>
      <c r="T609" s="7">
        <f t="shared" ca="1" si="282"/>
        <v>4.3038579349027467E-2</v>
      </c>
      <c r="U609" s="7">
        <f t="shared" ca="1" si="283"/>
        <v>-9.9655727474900502</v>
      </c>
      <c r="V609" s="7">
        <f t="shared" ca="1" si="284"/>
        <v>84.851210371087575</v>
      </c>
      <c r="W609" s="23">
        <f t="shared" ca="1" si="285"/>
        <v>4.0253869963534764E-2</v>
      </c>
      <c r="X609" s="24">
        <f t="shared" ca="1" si="286"/>
        <v>-0.19544393662281961</v>
      </c>
      <c r="Y609" s="24">
        <f t="shared" ca="1" si="287"/>
        <v>0.27595167654988911</v>
      </c>
      <c r="Z609" s="7">
        <f t="shared" ca="1" si="288"/>
        <v>678.8096829687006</v>
      </c>
      <c r="AA609" s="7">
        <f t="shared" ca="1" si="289"/>
        <v>662.03442725250989</v>
      </c>
      <c r="AB609" s="7">
        <f t="shared" ca="1" si="290"/>
        <v>-14.491393186872529</v>
      </c>
      <c r="AC609" s="7">
        <f t="shared" ca="1" si="291"/>
        <v>67.449319621033126</v>
      </c>
      <c r="AD609" s="7">
        <f t="shared" ca="1" si="292"/>
        <v>22.550680378966874</v>
      </c>
      <c r="AE609" s="7">
        <f t="shared" ca="1" si="293"/>
        <v>3.8595827843667746E-2</v>
      </c>
      <c r="AF609" s="7">
        <f t="shared" ca="1" si="294"/>
        <v>22.589276206810542</v>
      </c>
      <c r="AG609" s="7" t="e">
        <f ca="1">IF(AB609&gt;0,MOD(DEGREES(ACOS(((SIN(RADIANS(A609))*COS(RADIANS(AC609)))-SIN(RADIANS(S609)))/(COS(RADIANS(A609))*SIN(RADIANS(AC609)))))+180,360),MOD(540-DEGREES(ACOS(((SIN(RADIANS(A609))*COS(RADIANS(AC609)))-SIN(RADIANS(S609)))/(COS(RADIANS(#REF!))*SIN(RADIANS(AC609))))),360))</f>
        <v>#REF!</v>
      </c>
    </row>
    <row r="610" spans="1:33" x14ac:dyDescent="0.2">
      <c r="A610" s="12">
        <f t="shared" ca="1" si="295"/>
        <v>-34</v>
      </c>
      <c r="B610" s="12">
        <f t="shared" ca="1" si="296"/>
        <v>36</v>
      </c>
      <c r="C610" s="3">
        <f t="shared" ca="1" si="298"/>
        <v>-2</v>
      </c>
      <c r="D610" s="2">
        <f t="shared" ca="1" si="297"/>
        <v>38553</v>
      </c>
      <c r="E610" s="5">
        <v>0</v>
      </c>
      <c r="F610" s="7">
        <f t="shared" ca="1" si="268"/>
        <v>2453571.5833333335</v>
      </c>
      <c r="G610" s="7">
        <f t="shared" ca="1" si="269"/>
        <v>5.5484827743558895E-2</v>
      </c>
      <c r="H610" s="7">
        <f t="shared" ca="1" si="270"/>
        <v>117.9629735864828</v>
      </c>
      <c r="I610" s="7">
        <f t="shared" ca="1" si="271"/>
        <v>2354.9302137991881</v>
      </c>
      <c r="J610" s="7">
        <f t="shared" ca="1" si="272"/>
        <v>1.6706301194241817E-2</v>
      </c>
      <c r="K610" s="7">
        <f t="shared" ca="1" si="273"/>
        <v>-0.48346580373725456</v>
      </c>
      <c r="L610" s="7">
        <f t="shared" ca="1" si="274"/>
        <v>117.47950778274554</v>
      </c>
      <c r="M610" s="7">
        <f t="shared" ca="1" si="275"/>
        <v>2354.446747995451</v>
      </c>
      <c r="N610" s="7">
        <f t="shared" ca="1" si="276"/>
        <v>1.0161614242938681</v>
      </c>
      <c r="O610" s="7">
        <f t="shared" ca="1" si="277"/>
        <v>117.47236253403192</v>
      </c>
      <c r="P610" s="7">
        <f t="shared" ca="1" si="278"/>
        <v>23.438569576745145</v>
      </c>
      <c r="Q610" s="7">
        <f t="shared" ca="1" si="279"/>
        <v>23.44100805305537</v>
      </c>
      <c r="R610" s="7">
        <f t="shared" ca="1" si="280"/>
        <v>119.54135260935264</v>
      </c>
      <c r="S610" s="7">
        <f t="shared" ca="1" si="281"/>
        <v>20.667587123848946</v>
      </c>
      <c r="T610" s="7">
        <f t="shared" ca="1" si="282"/>
        <v>4.3041013495506625E-2</v>
      </c>
      <c r="U610" s="7">
        <f t="shared" ca="1" si="283"/>
        <v>-6.3394834761548147</v>
      </c>
      <c r="V610" s="7">
        <f t="shared" ca="1" si="284"/>
        <v>76.367270946533552</v>
      </c>
      <c r="W610" s="23">
        <f t="shared" ca="1" si="285"/>
        <v>0.32106908574732973</v>
      </c>
      <c r="X610" s="24">
        <f t="shared" ca="1" si="286"/>
        <v>0.1089377775625143</v>
      </c>
      <c r="Y610" s="24">
        <f t="shared" ca="1" si="287"/>
        <v>0.53320039393214513</v>
      </c>
      <c r="Z610" s="7">
        <f t="shared" ca="1" si="288"/>
        <v>610.93816757226841</v>
      </c>
      <c r="AA610" s="7">
        <f t="shared" ca="1" si="289"/>
        <v>257.66051652384522</v>
      </c>
      <c r="AB610" s="7">
        <f t="shared" ca="1" si="290"/>
        <v>-115.5848708690387</v>
      </c>
      <c r="AC610" s="7">
        <f t="shared" ca="1" si="291"/>
        <v>122.16382495743727</v>
      </c>
      <c r="AD610" s="7">
        <f t="shared" ca="1" si="292"/>
        <v>-32.163824957437271</v>
      </c>
      <c r="AE610" s="7">
        <f t="shared" ca="1" si="293"/>
        <v>9.1754468760629152E-3</v>
      </c>
      <c r="AF610" s="7">
        <f t="shared" ca="1" si="294"/>
        <v>-32.154649510561207</v>
      </c>
      <c r="AG610" s="7" t="e">
        <f ca="1">IF(AB610&gt;0,MOD(DEGREES(ACOS(((SIN(RADIANS(A610))*COS(RADIANS(AC610)))-SIN(RADIANS(S610)))/(COS(RADIANS(A610))*SIN(RADIANS(AC610)))))+180,360),MOD(540-DEGREES(ACOS(((SIN(RADIANS(A610))*COS(RADIANS(AC610)))-SIN(RADIANS(S610)))/(COS(RADIANS(#REF!))*SIN(RADIANS(AC610))))),360))</f>
        <v>#REF!</v>
      </c>
    </row>
    <row r="611" spans="1:33" x14ac:dyDescent="0.2">
      <c r="A611" s="12">
        <f t="shared" ca="1" si="295"/>
        <v>-43</v>
      </c>
      <c r="B611" s="12">
        <f t="shared" ca="1" si="296"/>
        <v>-50</v>
      </c>
      <c r="C611" s="3">
        <f t="shared" ca="1" si="298"/>
        <v>3</v>
      </c>
      <c r="D611" s="2">
        <f t="shared" ca="1" si="297"/>
        <v>40108</v>
      </c>
      <c r="E611" s="5">
        <v>0</v>
      </c>
      <c r="F611" s="7">
        <f t="shared" ca="1" si="268"/>
        <v>2455126.375</v>
      </c>
      <c r="G611" s="7">
        <f t="shared" ca="1" si="269"/>
        <v>9.8052703627652296E-2</v>
      </c>
      <c r="H611" s="7">
        <f t="shared" ca="1" si="270"/>
        <v>210.43927742338155</v>
      </c>
      <c r="I611" s="7">
        <f t="shared" ca="1" si="271"/>
        <v>3887.3333174845975</v>
      </c>
      <c r="J611" s="7">
        <f t="shared" ca="1" si="272"/>
        <v>1.6704510940361652E-2</v>
      </c>
      <c r="K611" s="7">
        <f t="shared" ca="1" si="273"/>
        <v>-1.8383930208098236</v>
      </c>
      <c r="L611" s="7">
        <f t="shared" ca="1" si="274"/>
        <v>208.60088440257172</v>
      </c>
      <c r="M611" s="7">
        <f t="shared" ca="1" si="275"/>
        <v>3885.4949244637878</v>
      </c>
      <c r="N611" s="7">
        <f t="shared" ca="1" si="276"/>
        <v>0.99528037868565145</v>
      </c>
      <c r="O611" s="7">
        <f t="shared" ca="1" si="277"/>
        <v>208.5995126051761</v>
      </c>
      <c r="P611" s="7">
        <f t="shared" ca="1" si="278"/>
        <v>23.438016016310097</v>
      </c>
      <c r="Q611" s="7">
        <f t="shared" ca="1" si="279"/>
        <v>23.43911379705818</v>
      </c>
      <c r="R611" s="7">
        <f t="shared" ca="1" si="280"/>
        <v>-153.4249570560641</v>
      </c>
      <c r="S611" s="7">
        <f t="shared" ca="1" si="281"/>
        <v>-10.976616328393892</v>
      </c>
      <c r="T611" s="7">
        <f t="shared" ca="1" si="282"/>
        <v>4.3033859656995237E-2</v>
      </c>
      <c r="U611" s="7">
        <f t="shared" ca="1" si="283"/>
        <v>15.48385145984755</v>
      </c>
      <c r="V611" s="7">
        <f t="shared" ca="1" si="284"/>
        <v>101.6022512828352</v>
      </c>
      <c r="W611" s="23">
        <f t="shared" ca="1" si="285"/>
        <v>0.7531362142639948</v>
      </c>
      <c r="X611" s="24">
        <f t="shared" ca="1" si="286"/>
        <v>0.47090773847834144</v>
      </c>
      <c r="Y611" s="24">
        <f t="shared" ca="1" si="287"/>
        <v>1.035364690049648</v>
      </c>
      <c r="Z611" s="7">
        <f t="shared" ca="1" si="288"/>
        <v>812.81801026268158</v>
      </c>
      <c r="AA611" s="7">
        <f t="shared" ca="1" si="289"/>
        <v>1075.4838514598475</v>
      </c>
      <c r="AB611" s="7">
        <f t="shared" ca="1" si="290"/>
        <v>88.870962864961882</v>
      </c>
      <c r="AC611" s="7">
        <f t="shared" ca="1" si="291"/>
        <v>81.720321015795776</v>
      </c>
      <c r="AD611" s="7">
        <f t="shared" ca="1" si="292"/>
        <v>8.2796789842042244</v>
      </c>
      <c r="AE611" s="7">
        <f t="shared" ca="1" si="293"/>
        <v>0.10495976126289934</v>
      </c>
      <c r="AF611" s="7">
        <f t="shared" ca="1" si="294"/>
        <v>8.3846387454671234</v>
      </c>
      <c r="AG611" s="7">
        <f ca="1">IF(AB611&gt;0,MOD(DEGREES(ACOS(((SIN(RADIANS(A611))*COS(RADIANS(AC611)))-SIN(RADIANS(S611)))/(COS(RADIANS(A611))*SIN(RADIANS(AC611)))))+180,360),MOD(540-DEGREES(ACOS(((SIN(RADIANS(A611))*COS(RADIANS(AC611)))-SIN(RADIANS(S611)))/(COS(RADIANS(#REF!))*SIN(RADIANS(AC611))))),360))</f>
        <v>262.68112710697392</v>
      </c>
    </row>
    <row r="612" spans="1:33" x14ac:dyDescent="0.2">
      <c r="A612" s="12">
        <f t="shared" ca="1" si="295"/>
        <v>4</v>
      </c>
      <c r="B612" s="12">
        <f t="shared" ca="1" si="296"/>
        <v>-147</v>
      </c>
      <c r="C612" s="3">
        <f t="shared" ca="1" si="298"/>
        <v>-5</v>
      </c>
      <c r="D612" s="2">
        <f t="shared" ca="1" si="297"/>
        <v>38138</v>
      </c>
      <c r="E612" s="5">
        <v>0</v>
      </c>
      <c r="F612" s="7">
        <f t="shared" ca="1" si="268"/>
        <v>2453156.7083333335</v>
      </c>
      <c r="G612" s="7">
        <f t="shared" ca="1" si="269"/>
        <v>4.4126169290444585E-2</v>
      </c>
      <c r="H612" s="7">
        <f t="shared" ca="1" si="270"/>
        <v>69.042524695275915</v>
      </c>
      <c r="I612" s="7">
        <f t="shared" ca="1" si="271"/>
        <v>1946.0292970924961</v>
      </c>
      <c r="J612" s="7">
        <f t="shared" ca="1" si="272"/>
        <v>1.6706778821521582E-2</v>
      </c>
      <c r="K612" s="7">
        <f t="shared" ca="1" si="273"/>
        <v>1.0514586922911064</v>
      </c>
      <c r="L612" s="7">
        <f t="shared" ca="1" si="274"/>
        <v>70.093983387567022</v>
      </c>
      <c r="M612" s="7">
        <f t="shared" ca="1" si="275"/>
        <v>1947.0807557847872</v>
      </c>
      <c r="N612" s="7">
        <f t="shared" ca="1" si="276"/>
        <v>1.0139417186442012</v>
      </c>
      <c r="O612" s="7">
        <f t="shared" ca="1" si="277"/>
        <v>70.085240463353713</v>
      </c>
      <c r="P612" s="7">
        <f t="shared" ca="1" si="278"/>
        <v>23.438717286775454</v>
      </c>
      <c r="Q612" s="7">
        <f t="shared" ca="1" si="279"/>
        <v>23.440687121226709</v>
      </c>
      <c r="R612" s="7">
        <f t="shared" ca="1" si="280"/>
        <v>68.452206461048632</v>
      </c>
      <c r="S612" s="7">
        <f t="shared" ca="1" si="281"/>
        <v>21.963216089162902</v>
      </c>
      <c r="T612" s="7">
        <f t="shared" ca="1" si="282"/>
        <v>4.3039801420548383E-2</v>
      </c>
      <c r="U612" s="7">
        <f t="shared" ca="1" si="283"/>
        <v>2.3215213438969862</v>
      </c>
      <c r="V612" s="7">
        <f t="shared" ca="1" si="284"/>
        <v>92.516901922869351</v>
      </c>
      <c r="W612" s="23">
        <f t="shared" ca="1" si="285"/>
        <v>0.69838783240007152</v>
      </c>
      <c r="X612" s="24">
        <f t="shared" ca="1" si="286"/>
        <v>0.44139643816987889</v>
      </c>
      <c r="Y612" s="24">
        <f t="shared" ca="1" si="287"/>
        <v>0.95537922663026409</v>
      </c>
      <c r="Z612" s="7">
        <f t="shared" ca="1" si="288"/>
        <v>740.13521538295481</v>
      </c>
      <c r="AA612" s="7">
        <f t="shared" ca="1" si="289"/>
        <v>1154.3215213438971</v>
      </c>
      <c r="AB612" s="7">
        <f t="shared" ca="1" si="290"/>
        <v>108.58038033597427</v>
      </c>
      <c r="AC612" s="7">
        <f t="shared" ca="1" si="291"/>
        <v>105.58692456496368</v>
      </c>
      <c r="AD612" s="7">
        <f t="shared" ca="1" si="292"/>
        <v>-15.586924564963681</v>
      </c>
      <c r="AE612" s="7">
        <f t="shared" ca="1" si="293"/>
        <v>2.0684040736619724E-2</v>
      </c>
      <c r="AF612" s="7">
        <f t="shared" ca="1" si="294"/>
        <v>-15.566240524227061</v>
      </c>
      <c r="AG612" s="7">
        <f ca="1">IF(AB612&gt;0,MOD(DEGREES(ACOS(((SIN(RADIANS(A612))*COS(RADIANS(AC612)))-SIN(RADIANS(S612)))/(COS(RADIANS(A612))*SIN(RADIANS(AC612)))))+180,360),MOD(540-DEGREES(ACOS(((SIN(RADIANS(A612))*COS(RADIANS(AC612)))-SIN(RADIANS(S612)))/(COS(RADIANS(#REF!))*SIN(RADIANS(AC612))))),360))</f>
        <v>294.1260831896069</v>
      </c>
    </row>
    <row r="613" spans="1:33" x14ac:dyDescent="0.2">
      <c r="A613" s="12">
        <f t="shared" ca="1" si="295"/>
        <v>58</v>
      </c>
      <c r="B613" s="12">
        <f t="shared" ca="1" si="296"/>
        <v>-71</v>
      </c>
      <c r="C613" s="3">
        <f t="shared" ca="1" si="298"/>
        <v>11</v>
      </c>
      <c r="D613" s="2">
        <f t="shared" ca="1" si="297"/>
        <v>36967</v>
      </c>
      <c r="E613" s="5">
        <v>0</v>
      </c>
      <c r="F613" s="7">
        <f t="shared" ca="1" si="268"/>
        <v>2451985.0416666665</v>
      </c>
      <c r="G613" s="7">
        <f t="shared" ca="1" si="269"/>
        <v>1.2047684234538301E-2</v>
      </c>
      <c r="H613" s="7">
        <f t="shared" ca="1" si="270"/>
        <v>354.19236715614159</v>
      </c>
      <c r="I613" s="7">
        <f t="shared" ca="1" si="271"/>
        <v>791.23430061487534</v>
      </c>
      <c r="J613" s="7">
        <f t="shared" ca="1" si="272"/>
        <v>1.6708127533107745E-2</v>
      </c>
      <c r="K613" s="7">
        <f t="shared" ca="1" si="273"/>
        <v>1.8247892241772996</v>
      </c>
      <c r="L613" s="7">
        <f t="shared" ca="1" si="274"/>
        <v>356.01715638031891</v>
      </c>
      <c r="M613" s="7">
        <f t="shared" ca="1" si="275"/>
        <v>793.0590898390526</v>
      </c>
      <c r="N613" s="7">
        <f t="shared" ca="1" si="276"/>
        <v>0.9948782884929489</v>
      </c>
      <c r="O613" s="7">
        <f t="shared" ca="1" si="277"/>
        <v>356.00678634157265</v>
      </c>
      <c r="P613" s="7">
        <f t="shared" ca="1" si="278"/>
        <v>23.439134440994472</v>
      </c>
      <c r="Q613" s="7">
        <f t="shared" ca="1" si="279"/>
        <v>23.438613636919609</v>
      </c>
      <c r="R613" s="7">
        <f t="shared" ca="1" si="280"/>
        <v>-3.664658752551857</v>
      </c>
      <c r="S613" s="7">
        <f t="shared" ca="1" si="281"/>
        <v>-1.5872833132594786</v>
      </c>
      <c r="T613" s="7">
        <f t="shared" ca="1" si="282"/>
        <v>4.3031970861918033E-2</v>
      </c>
      <c r="U613" s="7">
        <f t="shared" ca="1" si="283"/>
        <v>-8.5907041305196881</v>
      </c>
      <c r="V613" s="7">
        <f t="shared" ca="1" si="284"/>
        <v>89.03160513435806</v>
      </c>
      <c r="W613" s="23">
        <f t="shared" ca="1" si="285"/>
        <v>1.1615213223128609</v>
      </c>
      <c r="X613" s="24">
        <f t="shared" ca="1" si="286"/>
        <v>0.91421130805075512</v>
      </c>
      <c r="Y613" s="24">
        <f t="shared" ca="1" si="287"/>
        <v>1.4088313365749665</v>
      </c>
      <c r="Z613" s="7">
        <f t="shared" ca="1" si="288"/>
        <v>712.25284107486448</v>
      </c>
      <c r="AA613" s="7">
        <f t="shared" ca="1" si="289"/>
        <v>487.40929586948027</v>
      </c>
      <c r="AB613" s="7">
        <f t="shared" ca="1" si="290"/>
        <v>-58.147676032629931</v>
      </c>
      <c r="AC613" s="7">
        <f t="shared" ca="1" si="291"/>
        <v>75.163764454946161</v>
      </c>
      <c r="AD613" s="7">
        <f t="shared" ca="1" si="292"/>
        <v>14.836235545053839</v>
      </c>
      <c r="AE613" s="7">
        <f t="shared" ca="1" si="293"/>
        <v>5.9899331459923967E-2</v>
      </c>
      <c r="AF613" s="7">
        <f t="shared" ca="1" si="294"/>
        <v>14.896134876513763</v>
      </c>
      <c r="AG613" s="7" t="e">
        <f ca="1">IF(AB613&gt;0,MOD(DEGREES(ACOS(((SIN(RADIANS(A613))*COS(RADIANS(AC613)))-SIN(RADIANS(S613)))/(COS(RADIANS(A613))*SIN(RADIANS(AC613)))))+180,360),MOD(540-DEGREES(ACOS(((SIN(RADIANS(A613))*COS(RADIANS(AC613)))-SIN(RADIANS(S613)))/(COS(RADIANS(#REF!))*SIN(RADIANS(AC613))))),360))</f>
        <v>#REF!</v>
      </c>
    </row>
    <row r="614" spans="1:33" x14ac:dyDescent="0.2">
      <c r="A614" s="12">
        <f t="shared" ca="1" si="295"/>
        <v>-52</v>
      </c>
      <c r="B614" s="12">
        <f t="shared" ca="1" si="296"/>
        <v>70</v>
      </c>
      <c r="C614" s="3">
        <f t="shared" ca="1" si="298"/>
        <v>-1</v>
      </c>
      <c r="D614" s="2">
        <f t="shared" ca="1" si="297"/>
        <v>38140</v>
      </c>
      <c r="E614" s="5">
        <v>0</v>
      </c>
      <c r="F614" s="7">
        <f t="shared" ca="1" si="268"/>
        <v>2453158.5416666665</v>
      </c>
      <c r="G614" s="7">
        <f t="shared" ca="1" si="269"/>
        <v>4.417636322153351E-2</v>
      </c>
      <c r="H614" s="7">
        <f t="shared" ca="1" si="270"/>
        <v>70.849544856615466</v>
      </c>
      <c r="I614" s="7">
        <f t="shared" ca="1" si="271"/>
        <v>1947.8362309413376</v>
      </c>
      <c r="J614" s="7">
        <f t="shared" ca="1" si="272"/>
        <v>1.6706776710957737E-2</v>
      </c>
      <c r="K614" s="7">
        <f t="shared" ca="1" si="273"/>
        <v>1.001379771642589</v>
      </c>
      <c r="L614" s="7">
        <f t="shared" ca="1" si="274"/>
        <v>71.850924628258056</v>
      </c>
      <c r="M614" s="7">
        <f t="shared" ca="1" si="275"/>
        <v>1948.8376107129802</v>
      </c>
      <c r="N614" s="7">
        <f t="shared" ca="1" si="276"/>
        <v>1.0142212671261162</v>
      </c>
      <c r="O614" s="7">
        <f t="shared" ca="1" si="277"/>
        <v>71.842187940507472</v>
      </c>
      <c r="P614" s="7">
        <f t="shared" ca="1" si="278"/>
        <v>23.438716634044631</v>
      </c>
      <c r="Q614" s="7">
        <f t="shared" ca="1" si="279"/>
        <v>23.44068923607453</v>
      </c>
      <c r="R614" s="7">
        <f t="shared" ca="1" si="280"/>
        <v>70.329625421378168</v>
      </c>
      <c r="S614" s="7">
        <f t="shared" ca="1" si="281"/>
        <v>22.209223667709882</v>
      </c>
      <c r="T614" s="7">
        <f t="shared" ca="1" si="282"/>
        <v>4.3039809407710919E-2</v>
      </c>
      <c r="U614" s="7">
        <f t="shared" ca="1" si="283"/>
        <v>2.0402287498542555</v>
      </c>
      <c r="V614" s="7">
        <f t="shared" ca="1" si="284"/>
        <v>60.193736089500568</v>
      </c>
      <c r="W614" s="23">
        <f t="shared" ca="1" si="285"/>
        <v>0.26247206336815676</v>
      </c>
      <c r="X614" s="24">
        <f t="shared" ca="1" si="286"/>
        <v>9.5267240897321859E-2</v>
      </c>
      <c r="Y614" s="24">
        <f t="shared" ca="1" si="287"/>
        <v>0.42967688583899166</v>
      </c>
      <c r="Z614" s="7">
        <f t="shared" ca="1" si="288"/>
        <v>481.54988871600455</v>
      </c>
      <c r="AA614" s="7">
        <f t="shared" ca="1" si="289"/>
        <v>342.04022874985424</v>
      </c>
      <c r="AB614" s="7">
        <f t="shared" ca="1" si="290"/>
        <v>-94.489942812536441</v>
      </c>
      <c r="AC614" s="7">
        <f t="shared" ca="1" si="291"/>
        <v>110.02809302791091</v>
      </c>
      <c r="AD614" s="7">
        <f t="shared" ca="1" si="292"/>
        <v>-20.028093027910913</v>
      </c>
      <c r="AE614" s="7">
        <f t="shared" ca="1" si="293"/>
        <v>1.5828792118604638E-2</v>
      </c>
      <c r="AF614" s="7">
        <f t="shared" ca="1" si="294"/>
        <v>-20.012264235792308</v>
      </c>
      <c r="AG614" s="7" t="e">
        <f ca="1">IF(AB614&gt;0,MOD(DEGREES(ACOS(((SIN(RADIANS(A614))*COS(RADIANS(AC614)))-SIN(RADIANS(S614)))/(COS(RADIANS(A614))*SIN(RADIANS(AC614)))))+180,360),MOD(540-DEGREES(ACOS(((SIN(RADIANS(A614))*COS(RADIANS(AC614)))-SIN(RADIANS(S614)))/(COS(RADIANS(#REF!))*SIN(RADIANS(AC614))))),360))</f>
        <v>#REF!</v>
      </c>
    </row>
    <row r="615" spans="1:33" x14ac:dyDescent="0.2">
      <c r="A615" s="12">
        <f t="shared" ca="1" si="295"/>
        <v>-64</v>
      </c>
      <c r="B615" s="12">
        <f t="shared" ca="1" si="296"/>
        <v>93</v>
      </c>
      <c r="C615" s="3">
        <f t="shared" ca="1" si="298"/>
        <v>-3</v>
      </c>
      <c r="D615" s="2">
        <f t="shared" ca="1" si="297"/>
        <v>37643</v>
      </c>
      <c r="E615" s="5">
        <v>0</v>
      </c>
      <c r="F615" s="7">
        <f t="shared" ca="1" si="268"/>
        <v>2452661.625</v>
      </c>
      <c r="G615" s="7">
        <f t="shared" ca="1" si="269"/>
        <v>3.0571526351813826E-2</v>
      </c>
      <c r="H615" s="7">
        <f t="shared" ca="1" si="270"/>
        <v>301.06494382680512</v>
      </c>
      <c r="I615" s="7">
        <f t="shared" ca="1" si="271"/>
        <v>1458.0750244373553</v>
      </c>
      <c r="J615" s="7">
        <f t="shared" ca="1" si="272"/>
        <v>1.6707348746330619E-2</v>
      </c>
      <c r="K615" s="7">
        <f t="shared" ca="1" si="273"/>
        <v>0.6060092347579632</v>
      </c>
      <c r="L615" s="7">
        <f t="shared" ca="1" si="274"/>
        <v>301.67095306156307</v>
      </c>
      <c r="M615" s="7">
        <f t="shared" ca="1" si="275"/>
        <v>1458.6810336721132</v>
      </c>
      <c r="N615" s="7">
        <f t="shared" ca="1" si="276"/>
        <v>0.98414566630312539</v>
      </c>
      <c r="O615" s="7">
        <f t="shared" ca="1" si="277"/>
        <v>301.66089935622853</v>
      </c>
      <c r="P615" s="7">
        <f t="shared" ca="1" si="278"/>
        <v>23.438893553748393</v>
      </c>
      <c r="Q615" s="7">
        <f t="shared" ca="1" si="279"/>
        <v>23.439938451037829</v>
      </c>
      <c r="R615" s="7">
        <f t="shared" ca="1" si="280"/>
        <v>-56.093508456260921</v>
      </c>
      <c r="S615" s="7">
        <f t="shared" ca="1" si="281"/>
        <v>-19.790664346896126</v>
      </c>
      <c r="T615" s="7">
        <f t="shared" ca="1" si="282"/>
        <v>4.3036973962323748E-2</v>
      </c>
      <c r="U615" s="7">
        <f t="shared" ca="1" si="283"/>
        <v>-11.41350165082199</v>
      </c>
      <c r="V615" s="7">
        <f t="shared" ca="1" si="284"/>
        <v>140.62613892104341</v>
      </c>
      <c r="W615" s="23">
        <f t="shared" ca="1" si="285"/>
        <v>0.12459270947973751</v>
      </c>
      <c r="X615" s="24">
        <f t="shared" ca="1" si="286"/>
        <v>-0.26603545418982755</v>
      </c>
      <c r="Y615" s="24">
        <f t="shared" ca="1" si="287"/>
        <v>0.51522087314930254</v>
      </c>
      <c r="Z615" s="7">
        <f t="shared" ca="1" si="288"/>
        <v>1125.0091113683472</v>
      </c>
      <c r="AA615" s="7">
        <f t="shared" ca="1" si="289"/>
        <v>540.58649834917799</v>
      </c>
      <c r="AB615" s="7">
        <f t="shared" ca="1" si="290"/>
        <v>-44.853375412705503</v>
      </c>
      <c r="AC615" s="7">
        <f t="shared" ca="1" si="291"/>
        <v>53.363934853420986</v>
      </c>
      <c r="AD615" s="7">
        <f t="shared" ca="1" si="292"/>
        <v>36.636065146579014</v>
      </c>
      <c r="AE615" s="7">
        <f t="shared" ca="1" si="293"/>
        <v>2.165530169409521E-2</v>
      </c>
      <c r="AF615" s="7">
        <f t="shared" ca="1" si="294"/>
        <v>36.65772044827311</v>
      </c>
      <c r="AG615" s="7" t="e">
        <f ca="1">IF(AB615&gt;0,MOD(DEGREES(ACOS(((SIN(RADIANS(A615))*COS(RADIANS(AC615)))-SIN(RADIANS(S615)))/(COS(RADIANS(A615))*SIN(RADIANS(AC615)))))+180,360),MOD(540-DEGREES(ACOS(((SIN(RADIANS(A615))*COS(RADIANS(AC615)))-SIN(RADIANS(S615)))/(COS(RADIANS(#REF!))*SIN(RADIANS(AC615))))),360))</f>
        <v>#REF!</v>
      </c>
    </row>
    <row r="616" spans="1:33" x14ac:dyDescent="0.2">
      <c r="A616" s="12">
        <f t="shared" ca="1" si="295"/>
        <v>72</v>
      </c>
      <c r="B616" s="12">
        <f t="shared" ca="1" si="296"/>
        <v>-116</v>
      </c>
      <c r="C616" s="3">
        <f t="shared" ca="1" si="298"/>
        <v>5</v>
      </c>
      <c r="D616" s="2">
        <f t="shared" ca="1" si="297"/>
        <v>42412</v>
      </c>
      <c r="E616" s="5">
        <v>0</v>
      </c>
      <c r="F616" s="7">
        <f t="shared" ca="1" si="268"/>
        <v>2457430.2916666665</v>
      </c>
      <c r="G616" s="7">
        <f t="shared" ca="1" si="269"/>
        <v>0.16113050422084904</v>
      </c>
      <c r="H616" s="7">
        <f t="shared" ca="1" si="270"/>
        <v>321.28866291862232</v>
      </c>
      <c r="I616" s="7">
        <f t="shared" ca="1" si="271"/>
        <v>6158.0742307088831</v>
      </c>
      <c r="J616" s="7">
        <f t="shared" ca="1" si="272"/>
        <v>1.6701857267476979E-2</v>
      </c>
      <c r="K616" s="7">
        <f t="shared" ca="1" si="273"/>
        <v>1.1998808374009131</v>
      </c>
      <c r="L616" s="7">
        <f t="shared" ca="1" si="274"/>
        <v>322.48854375602326</v>
      </c>
      <c r="M616" s="7">
        <f t="shared" ca="1" si="275"/>
        <v>6159.2741115462841</v>
      </c>
      <c r="N616" s="7">
        <f t="shared" ca="1" si="276"/>
        <v>0.98696130030651863</v>
      </c>
      <c r="O616" s="7">
        <f t="shared" ca="1" si="277"/>
        <v>322.48230366785816</v>
      </c>
      <c r="P616" s="7">
        <f t="shared" ca="1" si="278"/>
        <v>23.437195741030912</v>
      </c>
      <c r="Q616" s="7">
        <f t="shared" ca="1" si="279"/>
        <v>23.434652749447643</v>
      </c>
      <c r="R616" s="7">
        <f t="shared" ca="1" si="280"/>
        <v>-35.164075130884399</v>
      </c>
      <c r="S616" s="7">
        <f t="shared" ca="1" si="281"/>
        <v>-14.016635963742015</v>
      </c>
      <c r="T616" s="7">
        <f t="shared" ca="1" si="282"/>
        <v>4.3017014627743828E-2</v>
      </c>
      <c r="U616" s="7">
        <f t="shared" ca="1" si="283"/>
        <v>-14.242252227689084</v>
      </c>
      <c r="V616" s="7">
        <f t="shared" ca="1" si="284"/>
        <v>43.961044173747695</v>
      </c>
      <c r="W616" s="23">
        <f t="shared" ca="1" si="285"/>
        <v>1.0404460084914506</v>
      </c>
      <c r="X616" s="24">
        <f t="shared" ca="1" si="286"/>
        <v>0.91833199689770706</v>
      </c>
      <c r="Y616" s="24">
        <f t="shared" ca="1" si="287"/>
        <v>1.1625600200851942</v>
      </c>
      <c r="Z616" s="7">
        <f t="shared" ca="1" si="288"/>
        <v>351.68835338998156</v>
      </c>
      <c r="AA616" s="7">
        <f t="shared" ca="1" si="289"/>
        <v>661.75774777231095</v>
      </c>
      <c r="AB616" s="7">
        <f t="shared" ca="1" si="290"/>
        <v>-14.560563056922263</v>
      </c>
      <c r="AC616" s="7">
        <f t="shared" ca="1" si="291"/>
        <v>86.569516675202664</v>
      </c>
      <c r="AD616" s="7">
        <f t="shared" ca="1" si="292"/>
        <v>3.4304833247973363</v>
      </c>
      <c r="AE616" s="7">
        <f t="shared" ca="1" si="293"/>
        <v>0.21007867932245045</v>
      </c>
      <c r="AF616" s="7">
        <f t="shared" ca="1" si="294"/>
        <v>3.6405620041197868</v>
      </c>
      <c r="AG616" s="7" t="e">
        <f ca="1">IF(AB616&gt;0,MOD(DEGREES(ACOS(((SIN(RADIANS(A616))*COS(RADIANS(AC616)))-SIN(RADIANS(S616)))/(COS(RADIANS(A616))*SIN(RADIANS(AC616)))))+180,360),MOD(540-DEGREES(ACOS(((SIN(RADIANS(A616))*COS(RADIANS(AC616)))-SIN(RADIANS(S616)))/(COS(RADIANS(#REF!))*SIN(RADIANS(AC616))))),360))</f>
        <v>#REF!</v>
      </c>
    </row>
    <row r="617" spans="1:33" x14ac:dyDescent="0.2">
      <c r="A617" s="12">
        <f t="shared" ca="1" si="295"/>
        <v>71</v>
      </c>
      <c r="B617" s="12">
        <f t="shared" ca="1" si="296"/>
        <v>-35</v>
      </c>
      <c r="C617" s="3">
        <f t="shared" ca="1" si="298"/>
        <v>-5</v>
      </c>
      <c r="D617" s="2">
        <f t="shared" ca="1" si="297"/>
        <v>39996</v>
      </c>
      <c r="E617" s="5">
        <v>0</v>
      </c>
      <c r="F617" s="7">
        <f t="shared" ref="F617:F680" ca="1" si="299">D617+2415018.5+E617-C617/24</f>
        <v>2455014.7083333335</v>
      </c>
      <c r="G617" s="7">
        <f t="shared" ref="G617:G680" ca="1" si="300">(F617-2451545)/36525</f>
        <v>9.4995436915359027E-2</v>
      </c>
      <c r="H617" s="7">
        <f t="shared" ref="H617:H680" ca="1" si="301">MOD(280.46646+G617*(36000.76983 + G617*0.0003032),360)</f>
        <v>100.37532202624197</v>
      </c>
      <c r="I617" s="7">
        <f t="shared" ref="I617:I680" ca="1" si="302">357.52911+G617*(35999.05029 - 0.0001537*G617)</f>
        <v>3777.274619449523</v>
      </c>
      <c r="J617" s="7">
        <f t="shared" ref="J617:J680" ca="1" si="303">0.016708634-G617*(0.000042037+0.0000001267*G617)</f>
        <v>1.6704639533460734E-2</v>
      </c>
      <c r="K617" s="7">
        <f t="shared" ref="K617:K680" ca="1" si="304">SIN(RADIANS(I617))*(1.914602-G617*(0.004817+0.000014*G617))+SIN(RADIANS(2*I617))*(0.019993-0.000101*G617)+SIN(RADIANS(3*I617))*0.000289</f>
        <v>8.9158380629254269E-2</v>
      </c>
      <c r="L617" s="7">
        <f t="shared" ref="L617:L680" ca="1" si="305">H617+K617</f>
        <v>100.46448040687123</v>
      </c>
      <c r="M617" s="7">
        <f t="shared" ref="M617:M680" ca="1" si="306">I617+K617</f>
        <v>3777.3637778301522</v>
      </c>
      <c r="N617" s="7">
        <f t="shared" ref="N617:N680" ca="1" si="307">(1.000001018*(1-J617*J617))/(1+J617*COS(RADIANS(M617)))</f>
        <v>1.0166873955277234</v>
      </c>
      <c r="O617" s="7">
        <f t="shared" ref="O617:O680" ca="1" si="308">L617-0.00569-0.00478*SIN(RADIANS(125.04-1934.136*G617))</f>
        <v>100.46287446409718</v>
      </c>
      <c r="P617" s="7">
        <f t="shared" ref="P617:P680" ca="1" si="309">23+(26+((21.448-G617*(46.815+G617*(0.00059-G617*0.001813))))/60)/60</f>
        <v>23.438055773569658</v>
      </c>
      <c r="Q617" s="7">
        <f t="shared" ref="Q617:Q680" ca="1" si="310">P617+0.00256*COS(RADIANS(125.04-1934.136*G617))</f>
        <v>23.439385967951566</v>
      </c>
      <c r="R617" s="7">
        <f t="shared" ref="R617:R680" ca="1" si="311">DEGREES(ATAN2(COS(RADIANS(O617)),COS(RADIANS(Q617))*SIN(RADIANS(O617))))</f>
        <v>101.38032779773603</v>
      </c>
      <c r="S617" s="7">
        <f t="shared" ref="S617:S680" ca="1" si="312">DEGREES(ASIN(SIN(RADIANS(Q617))*SIN(RADIANS(O617))))</f>
        <v>23.026991268625483</v>
      </c>
      <c r="T617" s="7">
        <f t="shared" ref="T617:T680" ca="1" si="313">TAN(RADIANS(Q617/2))*TAN(RADIANS(Q617/2))</f>
        <v>4.3034887496747443E-2</v>
      </c>
      <c r="U617" s="7">
        <f t="shared" ref="U617:U680" ca="1" si="314">4*DEGREES(T617*SIN(2*RADIANS(H617))-2*J617*SIN(RADIANS(I617))+4*J617*T617*SIN(RADIANS(I617))*COS(2*RADIANS(H617))-0.5*T617*T617*SIN(4*RADIANS(H617))-1.25*J617*J617*SIN(2*RADIANS(I617)))</f>
        <v>-4.0208415055310889</v>
      </c>
      <c r="V617" s="7" t="e">
        <f t="shared" ref="V617:V680" ca="1" si="315">DEGREES(ACOS(COS(RADIANS(90.833))/(COS(RADIANS(A617))*COS(RADIANS(S617)))-TAN(RADIANS(A617))*TAN(RADIANS(S617))))</f>
        <v>#NUM!</v>
      </c>
      <c r="W617" s="23">
        <f t="shared" ref="W617:W680" ca="1" si="316">(720-4*B617-U617+C617*60)/1440</f>
        <v>0.39168113993439657</v>
      </c>
      <c r="X617" s="24" t="e">
        <f t="shared" ref="X617:X680" ca="1" si="317">W617-V617*4/1440</f>
        <v>#NUM!</v>
      </c>
      <c r="Y617" s="24" t="e">
        <f t="shared" ref="Y617:Y680" ca="1" si="318">W617+V617*4/1440</f>
        <v>#NUM!</v>
      </c>
      <c r="Z617" s="7" t="e">
        <f t="shared" ref="Z617:Z680" ca="1" si="319">8*V617</f>
        <v>#NUM!</v>
      </c>
      <c r="AA617" s="7">
        <f t="shared" ref="AA617:AA680" ca="1" si="320">MOD(E617*1440+U617+4*B617-60*C617,1440)</f>
        <v>155.97915849446892</v>
      </c>
      <c r="AB617" s="7">
        <f t="shared" ref="AB617:AB680" ca="1" si="321">IF(AA617/4&lt;0,AA617/4+180,AA617/4-180)</f>
        <v>-141.00521037638276</v>
      </c>
      <c r="AC617" s="7">
        <f t="shared" ref="AC617:AC680" ca="1" si="322">DEGREES(ACOS(SIN(RADIANS(A617))*SIN(RADIANS(S617))+COS(RADIANS(A617))*COS(RADIANS(S617))*COS(RADIANS(AB617))))</f>
        <v>82.126733644175587</v>
      </c>
      <c r="AD617" s="7">
        <f t="shared" ref="AD617:AD680" ca="1" si="323">90-AC617</f>
        <v>7.8732663558244127</v>
      </c>
      <c r="AE617" s="7">
        <f t="shared" ref="AE617:AE680" ca="1" si="324">IF(AD617&gt;85,0,IF(AD617&gt;5,58.1/TAN(RADIANS(AD617))-0.07/POWER(TAN(RADIANS(AD617)),3)+0.000086/POWER(TAN(RADIANS(AD617)),5),IF(AD617&gt;-0.575,1735+AD617*(-518.2+AD617*(103.4+AD617*(-12.79+AD617*0.711))),-20.772/TAN(RADIANS(AD617)))))/3600</f>
        <v>0.10982611043331265</v>
      </c>
      <c r="AF617" s="7">
        <f t="shared" ref="AF617:AF680" ca="1" si="325">AD617+AE617</f>
        <v>7.983092466257725</v>
      </c>
      <c r="AG617" s="7" t="e">
        <f ca="1">IF(AB617&gt;0,MOD(DEGREES(ACOS(((SIN(RADIANS(A617))*COS(RADIANS(AC617)))-SIN(RADIANS(S617)))/(COS(RADIANS(A617))*SIN(RADIANS(AC617)))))+180,360),MOD(540-DEGREES(ACOS(((SIN(RADIANS(A617))*COS(RADIANS(AC617)))-SIN(RADIANS(S617)))/(COS(RADIANS(#REF!))*SIN(RADIANS(AC617))))),360))</f>
        <v>#REF!</v>
      </c>
    </row>
    <row r="618" spans="1:33" x14ac:dyDescent="0.2">
      <c r="A618" s="12">
        <f t="shared" ca="1" si="295"/>
        <v>-32</v>
      </c>
      <c r="B618" s="12">
        <f t="shared" ca="1" si="296"/>
        <v>8</v>
      </c>
      <c r="C618" s="3">
        <f t="shared" ca="1" si="298"/>
        <v>-7</v>
      </c>
      <c r="D618" s="2">
        <f t="shared" ca="1" si="297"/>
        <v>37280</v>
      </c>
      <c r="E618" s="5">
        <v>0</v>
      </c>
      <c r="F618" s="7">
        <f t="shared" ca="1" si="299"/>
        <v>2452298.7916666665</v>
      </c>
      <c r="G618" s="7">
        <f t="shared" ca="1" si="300"/>
        <v>2.0637691079165268E-2</v>
      </c>
      <c r="H618" s="7">
        <f t="shared" ca="1" si="301"/>
        <v>303.43922649281023</v>
      </c>
      <c r="I618" s="7">
        <f t="shared" ca="1" si="302"/>
        <v>1100.4663889628919</v>
      </c>
      <c r="J618" s="7">
        <f t="shared" ca="1" si="303"/>
        <v>1.6707766399416762E-2</v>
      </c>
      <c r="K618" s="7">
        <f t="shared" ca="1" si="304"/>
        <v>0.68277209719638177</v>
      </c>
      <c r="L618" s="7">
        <f t="shared" ca="1" si="305"/>
        <v>304.12199859000663</v>
      </c>
      <c r="M618" s="7">
        <f t="shared" ca="1" si="306"/>
        <v>1101.1491610600883</v>
      </c>
      <c r="N618" s="7">
        <f t="shared" ca="1" si="307"/>
        <v>0.98438281827961949</v>
      </c>
      <c r="O618" s="7">
        <f t="shared" ca="1" si="308"/>
        <v>304.11154588960147</v>
      </c>
      <c r="P618" s="7">
        <f t="shared" ca="1" si="309"/>
        <v>23.439022735071326</v>
      </c>
      <c r="Q618" s="7">
        <f t="shared" ca="1" si="310"/>
        <v>23.439240338472711</v>
      </c>
      <c r="R618" s="7">
        <f t="shared" ca="1" si="311"/>
        <v>-53.562859197118726</v>
      </c>
      <c r="S618" s="7">
        <f t="shared" ca="1" si="312"/>
        <v>-19.228591562794552</v>
      </c>
      <c r="T618" s="7">
        <f t="shared" ca="1" si="313"/>
        <v>4.3034337532658958E-2</v>
      </c>
      <c r="U618" s="7">
        <f t="shared" ca="1" si="314"/>
        <v>-12.044462449842534</v>
      </c>
      <c r="V618" s="7">
        <f t="shared" ca="1" si="315"/>
        <v>103.65695010652762</v>
      </c>
      <c r="W618" s="23">
        <f t="shared" ca="1" si="316"/>
        <v>0.19447532114572397</v>
      </c>
      <c r="X618" s="24">
        <f t="shared" ca="1" si="317"/>
        <v>-9.3460651372408277E-2</v>
      </c>
      <c r="Y618" s="24">
        <f t="shared" ca="1" si="318"/>
        <v>0.48241129366385621</v>
      </c>
      <c r="Z618" s="7">
        <f t="shared" ca="1" si="319"/>
        <v>829.25560085222094</v>
      </c>
      <c r="AA618" s="7">
        <f t="shared" ca="1" si="320"/>
        <v>439.95553755015749</v>
      </c>
      <c r="AB618" s="7">
        <f t="shared" ca="1" si="321"/>
        <v>-70.011115612460628</v>
      </c>
      <c r="AC618" s="7">
        <f t="shared" ca="1" si="322"/>
        <v>63.368873107760407</v>
      </c>
      <c r="AD618" s="7">
        <f t="shared" ca="1" si="323"/>
        <v>26.631126892239593</v>
      </c>
      <c r="AE618" s="7">
        <f t="shared" ca="1" si="324"/>
        <v>3.2031468370123772E-2</v>
      </c>
      <c r="AF618" s="7">
        <f t="shared" ca="1" si="325"/>
        <v>26.663158360609717</v>
      </c>
      <c r="AG618" s="7" t="e">
        <f ca="1">IF(AB618&gt;0,MOD(DEGREES(ACOS(((SIN(RADIANS(A618))*COS(RADIANS(AC618)))-SIN(RADIANS(S618)))/(COS(RADIANS(A618))*SIN(RADIANS(AC618)))))+180,360),MOD(540-DEGREES(ACOS(((SIN(RADIANS(A618))*COS(RADIANS(AC618)))-SIN(RADIANS(S618)))/(COS(RADIANS(#REF!))*SIN(RADIANS(AC618))))),360))</f>
        <v>#REF!</v>
      </c>
    </row>
    <row r="619" spans="1:33" x14ac:dyDescent="0.2">
      <c r="A619" s="12">
        <f t="shared" ca="1" si="295"/>
        <v>84</v>
      </c>
      <c r="B619" s="12">
        <f t="shared" ca="1" si="296"/>
        <v>6</v>
      </c>
      <c r="C619" s="3">
        <f t="shared" ca="1" si="298"/>
        <v>5</v>
      </c>
      <c r="D619" s="2">
        <f t="shared" ca="1" si="297"/>
        <v>37713</v>
      </c>
      <c r="E619" s="5">
        <v>0</v>
      </c>
      <c r="F619" s="7">
        <f t="shared" ca="1" si="299"/>
        <v>2452731.2916666665</v>
      </c>
      <c r="G619" s="7">
        <f t="shared" ca="1" si="300"/>
        <v>3.2478895733511606E-2</v>
      </c>
      <c r="H619" s="7">
        <f t="shared" ca="1" si="301"/>
        <v>9.7317099545593919</v>
      </c>
      <c r="I619" s="7">
        <f t="shared" ca="1" si="302"/>
        <v>1526.7385107122159</v>
      </c>
      <c r="J619" s="7">
        <f t="shared" ca="1" si="303"/>
        <v>1.6707268551006921E-2</v>
      </c>
      <c r="K619" s="7">
        <f t="shared" ca="1" si="304"/>
        <v>1.9133307422080921</v>
      </c>
      <c r="L619" s="7">
        <f t="shared" ca="1" si="305"/>
        <v>11.645040696767484</v>
      </c>
      <c r="M619" s="7">
        <f t="shared" ca="1" si="306"/>
        <v>1528.6518414544239</v>
      </c>
      <c r="N619" s="7">
        <f t="shared" ca="1" si="307"/>
        <v>0.99932906612116257</v>
      </c>
      <c r="O619" s="7">
        <f t="shared" ca="1" si="308"/>
        <v>11.635121567403303</v>
      </c>
      <c r="P619" s="7">
        <f t="shared" ca="1" si="309"/>
        <v>23.438868749982216</v>
      </c>
      <c r="Q619" s="7">
        <f t="shared" ca="1" si="310"/>
        <v>23.440061853954685</v>
      </c>
      <c r="R619" s="7">
        <f t="shared" ca="1" si="311"/>
        <v>10.698071105307275</v>
      </c>
      <c r="S619" s="7">
        <f t="shared" ca="1" si="312"/>
        <v>4.6015293009925875</v>
      </c>
      <c r="T619" s="7">
        <f t="shared" ca="1" si="313"/>
        <v>4.3037440003868319E-2</v>
      </c>
      <c r="U619" s="7">
        <f t="shared" ca="1" si="314"/>
        <v>-3.8810473977975541</v>
      </c>
      <c r="V619" s="7">
        <f t="shared" ca="1" si="315"/>
        <v>154.86310295429001</v>
      </c>
      <c r="W619" s="23">
        <f t="shared" ca="1" si="316"/>
        <v>0.69436183847069277</v>
      </c>
      <c r="X619" s="24">
        <f t="shared" ca="1" si="317"/>
        <v>0.26418655248655387</v>
      </c>
      <c r="Y619" s="24">
        <f t="shared" ca="1" si="318"/>
        <v>1.1245371244548317</v>
      </c>
      <c r="Z619" s="7">
        <f t="shared" ca="1" si="319"/>
        <v>1238.9048236343201</v>
      </c>
      <c r="AA619" s="7">
        <f t="shared" ca="1" si="320"/>
        <v>1160.1189526022024</v>
      </c>
      <c r="AB619" s="7">
        <f t="shared" ca="1" si="321"/>
        <v>110.0297381505506</v>
      </c>
      <c r="AC619" s="7">
        <f t="shared" ca="1" si="322"/>
        <v>87.472457739986993</v>
      </c>
      <c r="AD619" s="7">
        <f t="shared" ca="1" si="323"/>
        <v>2.5275422600130071</v>
      </c>
      <c r="AE619" s="7">
        <f t="shared" ca="1" si="324"/>
        <v>0.25230315149071264</v>
      </c>
      <c r="AF619" s="7">
        <f t="shared" ca="1" si="325"/>
        <v>2.7798454115037199</v>
      </c>
      <c r="AG619" s="7">
        <f ca="1">IF(AB619&gt;0,MOD(DEGREES(ACOS(((SIN(RADIANS(A619))*COS(RADIANS(AC619)))-SIN(RADIANS(S619)))/(COS(RADIANS(A619))*SIN(RADIANS(AC619)))))+180,360),MOD(540-DEGREES(ACOS(((SIN(RADIANS(A619))*COS(RADIANS(AC619)))-SIN(RADIANS(S619)))/(COS(RADIANS(#REF!))*SIN(RADIANS(AC619))))),360))</f>
        <v>290.38081852038584</v>
      </c>
    </row>
    <row r="620" spans="1:33" x14ac:dyDescent="0.2">
      <c r="A620" s="12">
        <f t="shared" ca="1" si="295"/>
        <v>12</v>
      </c>
      <c r="B620" s="12">
        <f t="shared" ca="1" si="296"/>
        <v>-134</v>
      </c>
      <c r="C620" s="3">
        <f t="shared" ca="1" si="298"/>
        <v>-12</v>
      </c>
      <c r="D620" s="2">
        <f t="shared" ca="1" si="297"/>
        <v>37590</v>
      </c>
      <c r="E620" s="5">
        <v>0</v>
      </c>
      <c r="F620" s="7">
        <f t="shared" ca="1" si="299"/>
        <v>2452609</v>
      </c>
      <c r="G620" s="7">
        <f t="shared" ca="1" si="300"/>
        <v>2.9130732375085559E-2</v>
      </c>
      <c r="H620" s="7">
        <f t="shared" ca="1" si="301"/>
        <v>249.19525147207969</v>
      </c>
      <c r="I620" s="7">
        <f t="shared" ca="1" si="302"/>
        <v>1406.2078096248065</v>
      </c>
      <c r="J620" s="7">
        <f t="shared" ca="1" si="303"/>
        <v>1.6707409323885584E-2</v>
      </c>
      <c r="K620" s="7">
        <f t="shared" ca="1" si="304"/>
        <v>-1.0835527497934678</v>
      </c>
      <c r="L620" s="7">
        <f t="shared" ca="1" si="305"/>
        <v>248.11169872228623</v>
      </c>
      <c r="M620" s="7">
        <f t="shared" ca="1" si="306"/>
        <v>1405.1242568750131</v>
      </c>
      <c r="N620" s="7">
        <f t="shared" ca="1" si="307"/>
        <v>0.98620431412670873</v>
      </c>
      <c r="O620" s="7">
        <f t="shared" ca="1" si="308"/>
        <v>248.10155532302255</v>
      </c>
      <c r="P620" s="7">
        <f t="shared" ca="1" si="309"/>
        <v>23.438912290085558</v>
      </c>
      <c r="Q620" s="7">
        <f t="shared" ca="1" si="310"/>
        <v>23.439842329718655</v>
      </c>
      <c r="R620" s="7">
        <f t="shared" ca="1" si="311"/>
        <v>-113.65920437848779</v>
      </c>
      <c r="S620" s="7">
        <f t="shared" ca="1" si="312"/>
        <v>-21.659153754468825</v>
      </c>
      <c r="T620" s="7">
        <f t="shared" ca="1" si="313"/>
        <v>4.3036610953930944E-2</v>
      </c>
      <c r="U620" s="7">
        <f t="shared" ca="1" si="314"/>
        <v>11.36780183952034</v>
      </c>
      <c r="V620" s="7">
        <f t="shared" ca="1" si="315"/>
        <v>86.076810431752577</v>
      </c>
      <c r="W620" s="23">
        <f t="shared" ca="1" si="316"/>
        <v>0.36432791538922199</v>
      </c>
      <c r="X620" s="24">
        <f t="shared" ca="1" si="317"/>
        <v>0.12522566418990927</v>
      </c>
      <c r="Y620" s="24">
        <f t="shared" ca="1" si="318"/>
        <v>0.60343016658853466</v>
      </c>
      <c r="Z620" s="7">
        <f t="shared" ca="1" si="319"/>
        <v>688.61448345402061</v>
      </c>
      <c r="AA620" s="7">
        <f t="shared" ca="1" si="320"/>
        <v>195.36780183952033</v>
      </c>
      <c r="AB620" s="7">
        <f t="shared" ca="1" si="321"/>
        <v>-131.15804954011992</v>
      </c>
      <c r="AC620" s="7">
        <f t="shared" ca="1" si="322"/>
        <v>132.45738007674541</v>
      </c>
      <c r="AD620" s="7">
        <f t="shared" ca="1" si="323"/>
        <v>-42.457380076745409</v>
      </c>
      <c r="AE620" s="7">
        <f t="shared" ca="1" si="324"/>
        <v>6.3062614012032959E-3</v>
      </c>
      <c r="AF620" s="7">
        <f t="shared" ca="1" si="325"/>
        <v>-42.451073815344202</v>
      </c>
      <c r="AG620" s="7" t="e">
        <f ca="1">IF(AB620&gt;0,MOD(DEGREES(ACOS(((SIN(RADIANS(A620))*COS(RADIANS(AC620)))-SIN(RADIANS(S620)))/(COS(RADIANS(A620))*SIN(RADIANS(AC620)))))+180,360),MOD(540-DEGREES(ACOS(((SIN(RADIANS(A620))*COS(RADIANS(AC620)))-SIN(RADIANS(S620)))/(COS(RADIANS(#REF!))*SIN(RADIANS(AC620))))),360))</f>
        <v>#REF!</v>
      </c>
    </row>
    <row r="621" spans="1:33" x14ac:dyDescent="0.2">
      <c r="A621" s="12">
        <f t="shared" ca="1" si="295"/>
        <v>8</v>
      </c>
      <c r="B621" s="12">
        <f t="shared" ca="1" si="296"/>
        <v>130</v>
      </c>
      <c r="C621" s="3">
        <f t="shared" ca="1" si="298"/>
        <v>-4</v>
      </c>
      <c r="D621" s="2">
        <f t="shared" ca="1" si="297"/>
        <v>43329</v>
      </c>
      <c r="E621" s="5">
        <v>0</v>
      </c>
      <c r="F621" s="7">
        <f t="shared" ca="1" si="299"/>
        <v>2458347.6666666665</v>
      </c>
      <c r="G621" s="7">
        <f t="shared" ca="1" si="300"/>
        <v>0.18624686287930217</v>
      </c>
      <c r="H621" s="7">
        <f t="shared" ca="1" si="301"/>
        <v>145.49691259469637</v>
      </c>
      <c r="I621" s="7">
        <f t="shared" ca="1" si="302"/>
        <v>7062.2392878152041</v>
      </c>
      <c r="J621" s="7">
        <f t="shared" ca="1" si="303"/>
        <v>1.6700800345668981E-2</v>
      </c>
      <c r="K621" s="7">
        <f t="shared" ca="1" si="304"/>
        <v>-1.2667965713728779</v>
      </c>
      <c r="L621" s="7">
        <f t="shared" ca="1" si="305"/>
        <v>144.23011602332349</v>
      </c>
      <c r="M621" s="7">
        <f t="shared" ca="1" si="306"/>
        <v>7060.9724912438314</v>
      </c>
      <c r="N621" s="7">
        <f t="shared" ca="1" si="307"/>
        <v>1.0124890954802099</v>
      </c>
      <c r="O621" s="7">
        <f t="shared" ca="1" si="308"/>
        <v>144.22050156048829</v>
      </c>
      <c r="P621" s="7">
        <f t="shared" ca="1" si="309"/>
        <v>23.436869123433709</v>
      </c>
      <c r="Q621" s="7">
        <f t="shared" ca="1" si="310"/>
        <v>23.435407611060512</v>
      </c>
      <c r="R621" s="7">
        <f t="shared" ca="1" si="311"/>
        <v>146.5261491036195</v>
      </c>
      <c r="S621" s="7">
        <f t="shared" ca="1" si="312"/>
        <v>13.446127380173955</v>
      </c>
      <c r="T621" s="7">
        <f t="shared" ca="1" si="313"/>
        <v>4.3019864753492898E-2</v>
      </c>
      <c r="U621" s="7">
        <f t="shared" ca="1" si="314"/>
        <v>-4.1552705721284422</v>
      </c>
      <c r="V621" s="7">
        <f t="shared" ca="1" si="315"/>
        <v>92.791170881815503</v>
      </c>
      <c r="W621" s="23">
        <f t="shared" ca="1" si="316"/>
        <v>-2.4892173213799693E-2</v>
      </c>
      <c r="X621" s="24">
        <f t="shared" ca="1" si="317"/>
        <v>-0.28264542566328721</v>
      </c>
      <c r="Y621" s="24">
        <f t="shared" ca="1" si="318"/>
        <v>0.2328610792356878</v>
      </c>
      <c r="Z621" s="7">
        <f t="shared" ca="1" si="319"/>
        <v>742.32936705452403</v>
      </c>
      <c r="AA621" s="7">
        <f t="shared" ca="1" si="320"/>
        <v>755.84472942787158</v>
      </c>
      <c r="AB621" s="7">
        <f t="shared" ca="1" si="321"/>
        <v>8.9611823569678961</v>
      </c>
      <c r="AC621" s="7">
        <f t="shared" ca="1" si="322"/>
        <v>10.349536466414913</v>
      </c>
      <c r="AD621" s="7">
        <f t="shared" ca="1" si="323"/>
        <v>79.650463533585082</v>
      </c>
      <c r="AE621" s="7">
        <f t="shared" ca="1" si="324"/>
        <v>2.9472311240413009E-3</v>
      </c>
      <c r="AF621" s="7">
        <f t="shared" ca="1" si="325"/>
        <v>79.653410764709122</v>
      </c>
      <c r="AG621" s="7">
        <f ca="1">IF(AB621&gt;0,MOD(DEGREES(ACOS(((SIN(RADIANS(A621))*COS(RADIANS(AC621)))-SIN(RADIANS(S621)))/(COS(RADIANS(A621))*SIN(RADIANS(AC621)))))+180,360),MOD(540-DEGREES(ACOS(((SIN(RADIANS(A621))*COS(RADIANS(AC621)))-SIN(RADIANS(S621)))/(COS(RADIANS(#REF!))*SIN(RADIANS(AC621))))),360))</f>
        <v>302.51307724177991</v>
      </c>
    </row>
    <row r="622" spans="1:33" x14ac:dyDescent="0.2">
      <c r="A622" s="12">
        <f t="shared" ca="1" si="295"/>
        <v>55</v>
      </c>
      <c r="B622" s="12">
        <f t="shared" ca="1" si="296"/>
        <v>170</v>
      </c>
      <c r="C622" s="3">
        <f t="shared" ca="1" si="298"/>
        <v>2</v>
      </c>
      <c r="D622" s="2">
        <f t="shared" ca="1" si="297"/>
        <v>40497</v>
      </c>
      <c r="E622" s="5">
        <v>0</v>
      </c>
      <c r="F622" s="7">
        <f t="shared" ca="1" si="299"/>
        <v>2455515.4166666665</v>
      </c>
      <c r="G622" s="7">
        <f t="shared" ca="1" si="300"/>
        <v>0.10870408396075322</v>
      </c>
      <c r="H622" s="7">
        <f t="shared" ca="1" si="301"/>
        <v>233.89716983485687</v>
      </c>
      <c r="I622" s="7">
        <f t="shared" ca="1" si="302"/>
        <v>4270.7728934153292</v>
      </c>
      <c r="J622" s="7">
        <f t="shared" ca="1" si="303"/>
        <v>1.6704062909262126E-2</v>
      </c>
      <c r="K622" s="7">
        <f t="shared" ca="1" si="304"/>
        <v>-1.4694586779295049</v>
      </c>
      <c r="L622" s="7">
        <f t="shared" ca="1" si="305"/>
        <v>232.42771115692736</v>
      </c>
      <c r="M622" s="7">
        <f t="shared" ca="1" si="306"/>
        <v>4269.3034347373996</v>
      </c>
      <c r="N622" s="7">
        <f t="shared" ca="1" si="307"/>
        <v>0.98925487528812084</v>
      </c>
      <c r="O622" s="7">
        <f t="shared" ca="1" si="308"/>
        <v>232.42678445195591</v>
      </c>
      <c r="P622" s="7">
        <f t="shared" ca="1" si="309"/>
        <v>23.437877503796226</v>
      </c>
      <c r="Q622" s="7">
        <f t="shared" ca="1" si="310"/>
        <v>23.438091341416513</v>
      </c>
      <c r="R622" s="7">
        <f t="shared" ca="1" si="311"/>
        <v>-129.98142898512879</v>
      </c>
      <c r="S622" s="7">
        <f t="shared" ca="1" si="312"/>
        <v>-18.376082834460355</v>
      </c>
      <c r="T622" s="7">
        <f t="shared" ca="1" si="313"/>
        <v>4.3029998523172512E-2</v>
      </c>
      <c r="U622" s="7">
        <f t="shared" ca="1" si="314"/>
        <v>15.543358966182581</v>
      </c>
      <c r="V622" s="7">
        <f t="shared" ca="1" si="315"/>
        <v>63.403062928285109</v>
      </c>
      <c r="W622" s="23">
        <f t="shared" ca="1" si="316"/>
        <v>0.10031711182903988</v>
      </c>
      <c r="X622" s="24">
        <f t="shared" ca="1" si="317"/>
        <v>-7.5802507416196541E-2</v>
      </c>
      <c r="Y622" s="24">
        <f t="shared" ca="1" si="318"/>
        <v>0.2764367310742763</v>
      </c>
      <c r="Z622" s="7">
        <f t="shared" ca="1" si="319"/>
        <v>507.22450342628088</v>
      </c>
      <c r="AA622" s="7">
        <f t="shared" ca="1" si="320"/>
        <v>575.54335896618261</v>
      </c>
      <c r="AB622" s="7">
        <f t="shared" ca="1" si="321"/>
        <v>-36.114160258454348</v>
      </c>
      <c r="AC622" s="7">
        <f t="shared" ca="1" si="322"/>
        <v>79.543292282204519</v>
      </c>
      <c r="AD622" s="7">
        <f t="shared" ca="1" si="323"/>
        <v>10.456707717795481</v>
      </c>
      <c r="AE622" s="7">
        <f t="shared" ca="1" si="324"/>
        <v>8.4464775491831956E-2</v>
      </c>
      <c r="AF622" s="7">
        <f t="shared" ca="1" si="325"/>
        <v>10.541172493287313</v>
      </c>
      <c r="AG622" s="7" t="e">
        <f ca="1">IF(AB622&gt;0,MOD(DEGREES(ACOS(((SIN(RADIANS(A622))*COS(RADIANS(AC622)))-SIN(RADIANS(S622)))/(COS(RADIANS(A622))*SIN(RADIANS(AC622)))))+180,360),MOD(540-DEGREES(ACOS(((SIN(RADIANS(A622))*COS(RADIANS(AC622)))-SIN(RADIANS(S622)))/(COS(RADIANS(#REF!))*SIN(RADIANS(AC622))))),360))</f>
        <v>#REF!</v>
      </c>
    </row>
    <row r="623" spans="1:33" x14ac:dyDescent="0.2">
      <c r="A623" s="12">
        <f t="shared" ca="1" si="295"/>
        <v>29</v>
      </c>
      <c r="B623" s="12">
        <f t="shared" ca="1" si="296"/>
        <v>103</v>
      </c>
      <c r="C623" s="3">
        <f t="shared" ca="1" si="298"/>
        <v>-1</v>
      </c>
      <c r="D623" s="2">
        <f t="shared" ca="1" si="297"/>
        <v>36939</v>
      </c>
      <c r="E623" s="5">
        <v>0</v>
      </c>
      <c r="F623" s="7">
        <f t="shared" ca="1" si="299"/>
        <v>2451957.5416666665</v>
      </c>
      <c r="G623" s="7">
        <f t="shared" ca="1" si="300"/>
        <v>1.1294775268076974E-2</v>
      </c>
      <c r="H623" s="7">
        <f t="shared" ca="1" si="301"/>
        <v>327.08706474629548</v>
      </c>
      <c r="I623" s="7">
        <f t="shared" ca="1" si="302"/>
        <v>764.13029287014342</v>
      </c>
      <c r="J623" s="7">
        <f t="shared" ca="1" si="303"/>
        <v>1.6708159185368689E-2</v>
      </c>
      <c r="K623" s="7">
        <f t="shared" ca="1" si="304"/>
        <v>1.353280991053069</v>
      </c>
      <c r="L623" s="7">
        <f t="shared" ca="1" si="305"/>
        <v>328.44034573734854</v>
      </c>
      <c r="M623" s="7">
        <f t="shared" ca="1" si="306"/>
        <v>765.48357386119653</v>
      </c>
      <c r="N623" s="7">
        <f t="shared" ca="1" si="307"/>
        <v>0.98814639248175962</v>
      </c>
      <c r="O623" s="7">
        <f t="shared" ca="1" si="308"/>
        <v>328.43000192293277</v>
      </c>
      <c r="P623" s="7">
        <f t="shared" ca="1" si="309"/>
        <v>23.43914423195088</v>
      </c>
      <c r="Q623" s="7">
        <f t="shared" ca="1" si="310"/>
        <v>23.438559898694205</v>
      </c>
      <c r="R623" s="7">
        <f t="shared" ca="1" si="311"/>
        <v>-29.413426079385264</v>
      </c>
      <c r="S623" s="7">
        <f t="shared" ca="1" si="312"/>
        <v>-12.01958661939398</v>
      </c>
      <c r="T623" s="7">
        <f t="shared" ca="1" si="313"/>
        <v>4.3031767928592132E-2</v>
      </c>
      <c r="U623" s="7">
        <f t="shared" ca="1" si="314"/>
        <v>-14.063266541380758</v>
      </c>
      <c r="V623" s="7">
        <f t="shared" ca="1" si="315"/>
        <v>84.201783171604731</v>
      </c>
      <c r="W623" s="23">
        <f t="shared" ca="1" si="316"/>
        <v>0.18198837954262553</v>
      </c>
      <c r="X623" s="24">
        <f t="shared" ca="1" si="317"/>
        <v>-5.1905462600720931E-2</v>
      </c>
      <c r="Y623" s="24">
        <f t="shared" ca="1" si="318"/>
        <v>0.415882221685972</v>
      </c>
      <c r="Z623" s="7">
        <f t="shared" ca="1" si="319"/>
        <v>673.61426537283785</v>
      </c>
      <c r="AA623" s="7">
        <f t="shared" ca="1" si="320"/>
        <v>457.93673345861924</v>
      </c>
      <c r="AB623" s="7">
        <f t="shared" ca="1" si="321"/>
        <v>-65.515816635345189</v>
      </c>
      <c r="AC623" s="7">
        <f t="shared" ca="1" si="322"/>
        <v>75.310975556604092</v>
      </c>
      <c r="AD623" s="7">
        <f t="shared" ca="1" si="323"/>
        <v>14.689024443395908</v>
      </c>
      <c r="AE623" s="7">
        <f t="shared" ca="1" si="324"/>
        <v>6.0505701359711186E-2</v>
      </c>
      <c r="AF623" s="7">
        <f t="shared" ca="1" si="325"/>
        <v>14.749530144755619</v>
      </c>
      <c r="AG623" s="7" t="e">
        <f ca="1">IF(AB623&gt;0,MOD(DEGREES(ACOS(((SIN(RADIANS(A623))*COS(RADIANS(AC623)))-SIN(RADIANS(S623)))/(COS(RADIANS(A623))*SIN(RADIANS(AC623)))))+180,360),MOD(540-DEGREES(ACOS(((SIN(RADIANS(A623))*COS(RADIANS(AC623)))-SIN(RADIANS(S623)))/(COS(RADIANS(#REF!))*SIN(RADIANS(AC623))))),360))</f>
        <v>#REF!</v>
      </c>
    </row>
    <row r="624" spans="1:33" x14ac:dyDescent="0.2">
      <c r="A624" s="12">
        <f t="shared" ca="1" si="295"/>
        <v>-64</v>
      </c>
      <c r="B624" s="12">
        <f t="shared" ca="1" si="296"/>
        <v>128</v>
      </c>
      <c r="C624" s="3">
        <f t="shared" ca="1" si="298"/>
        <v>13</v>
      </c>
      <c r="D624" s="2">
        <f t="shared" ca="1" si="297"/>
        <v>36545</v>
      </c>
      <c r="E624" s="5">
        <v>0</v>
      </c>
      <c r="F624" s="7">
        <f t="shared" ca="1" si="299"/>
        <v>2451562.9583333335</v>
      </c>
      <c r="G624" s="7">
        <f t="shared" ca="1" si="300"/>
        <v>4.9167237052672287E-4</v>
      </c>
      <c r="H624" s="7">
        <f t="shared" ca="1" si="301"/>
        <v>298.16704384317632</v>
      </c>
      <c r="I624" s="7">
        <f t="shared" ca="1" si="302"/>
        <v>375.22884839275787</v>
      </c>
      <c r="J624" s="7">
        <f t="shared" ca="1" si="303"/>
        <v>1.6708613331537933E-2</v>
      </c>
      <c r="K624" s="7">
        <f t="shared" ca="1" si="304"/>
        <v>0.51325877237592266</v>
      </c>
      <c r="L624" s="7">
        <f t="shared" ca="1" si="305"/>
        <v>298.68030261555225</v>
      </c>
      <c r="M624" s="7">
        <f t="shared" ca="1" si="306"/>
        <v>375.7421071651338</v>
      </c>
      <c r="N624" s="7">
        <f t="shared" ca="1" si="307"/>
        <v>0.98389886013191563</v>
      </c>
      <c r="O624" s="7">
        <f t="shared" ca="1" si="308"/>
        <v>298.67065397454331</v>
      </c>
      <c r="P624" s="7">
        <f t="shared" ca="1" si="309"/>
        <v>23.43928471732162</v>
      </c>
      <c r="Q624" s="7">
        <f t="shared" ca="1" si="310"/>
        <v>23.437849887066459</v>
      </c>
      <c r="R624" s="7">
        <f t="shared" ca="1" si="311"/>
        <v>-59.205370489297252</v>
      </c>
      <c r="S624" s="7">
        <f t="shared" ca="1" si="312"/>
        <v>-20.425322181618075</v>
      </c>
      <c r="T624" s="7">
        <f t="shared" ca="1" si="313"/>
        <v>4.3029086738313439E-2</v>
      </c>
      <c r="U624" s="7">
        <f t="shared" ca="1" si="314"/>
        <v>-10.551633871056891</v>
      </c>
      <c r="V624" s="7">
        <f t="shared" ca="1" si="315"/>
        <v>143.02724933298396</v>
      </c>
      <c r="W624" s="23">
        <f t="shared" ca="1" si="316"/>
        <v>0.69343863463267841</v>
      </c>
      <c r="X624" s="24">
        <f t="shared" ca="1" si="317"/>
        <v>0.29614071981883411</v>
      </c>
      <c r="Y624" s="24">
        <f t="shared" ca="1" si="318"/>
        <v>1.0907365494465227</v>
      </c>
      <c r="Z624" s="7">
        <f t="shared" ca="1" si="319"/>
        <v>1144.2179946638717</v>
      </c>
      <c r="AA624" s="7">
        <f t="shared" ca="1" si="320"/>
        <v>1161.4483661289432</v>
      </c>
      <c r="AB624" s="7">
        <f t="shared" ca="1" si="321"/>
        <v>110.36209153223581</v>
      </c>
      <c r="AC624" s="7">
        <f t="shared" ca="1" si="322"/>
        <v>80.170040626399128</v>
      </c>
      <c r="AD624" s="7">
        <f t="shared" ca="1" si="323"/>
        <v>9.8299593736008717</v>
      </c>
      <c r="AE624" s="7">
        <f t="shared" ca="1" si="324"/>
        <v>8.9558787961472569E-2</v>
      </c>
      <c r="AF624" s="7">
        <f t="shared" ca="1" si="325"/>
        <v>9.919518161562344</v>
      </c>
      <c r="AG624" s="7">
        <f ca="1">IF(AB624&gt;0,MOD(DEGREES(ACOS(((SIN(RADIANS(A624))*COS(RADIANS(AC624)))-SIN(RADIANS(S624)))/(COS(RADIANS(A624))*SIN(RADIANS(AC624)))))+180,360),MOD(540-DEGREES(ACOS(((SIN(RADIANS(A624))*COS(RADIANS(AC624)))-SIN(RADIANS(S624)))/(COS(RADIANS(#REF!))*SIN(RADIANS(AC624))))),360))</f>
        <v>243.08254433999713</v>
      </c>
    </row>
    <row r="625" spans="1:33" x14ac:dyDescent="0.2">
      <c r="A625" s="12">
        <f t="shared" ca="1" si="295"/>
        <v>-49</v>
      </c>
      <c r="B625" s="12">
        <f t="shared" ca="1" si="296"/>
        <v>-79</v>
      </c>
      <c r="C625" s="3">
        <f t="shared" ca="1" si="298"/>
        <v>11</v>
      </c>
      <c r="D625" s="2">
        <f t="shared" ca="1" si="297"/>
        <v>40238</v>
      </c>
      <c r="E625" s="5">
        <v>0</v>
      </c>
      <c r="F625" s="7">
        <f t="shared" ca="1" si="299"/>
        <v>2455256.0416666665</v>
      </c>
      <c r="G625" s="7">
        <f t="shared" ca="1" si="300"/>
        <v>0.10160278348162934</v>
      </c>
      <c r="H625" s="7">
        <f t="shared" ca="1" si="301"/>
        <v>338.24488533943486</v>
      </c>
      <c r="I625" s="7">
        <f t="shared" ca="1" si="302"/>
        <v>4015.1328205724908</v>
      </c>
      <c r="J625" s="7">
        <f t="shared" ca="1" si="303"/>
        <v>1.6704361615850767E-2</v>
      </c>
      <c r="K625" s="7">
        <f t="shared" ca="1" si="304"/>
        <v>1.589308577449664</v>
      </c>
      <c r="L625" s="7">
        <f t="shared" ca="1" si="305"/>
        <v>339.83419391688454</v>
      </c>
      <c r="M625" s="7">
        <f t="shared" ca="1" si="306"/>
        <v>4016.7221291499404</v>
      </c>
      <c r="N625" s="7">
        <f t="shared" ca="1" si="307"/>
        <v>0.99064207117281189</v>
      </c>
      <c r="O625" s="7">
        <f t="shared" ca="1" si="308"/>
        <v>339.83303620465523</v>
      </c>
      <c r="P625" s="7">
        <f t="shared" ca="1" si="309"/>
        <v>23.437969850417289</v>
      </c>
      <c r="Q625" s="7">
        <f t="shared" ca="1" si="310"/>
        <v>23.438783268807025</v>
      </c>
      <c r="R625" s="7">
        <f t="shared" ca="1" si="311"/>
        <v>-18.62219406740757</v>
      </c>
      <c r="S625" s="7">
        <f t="shared" ca="1" si="312"/>
        <v>-7.8820173491482075</v>
      </c>
      <c r="T625" s="7">
        <f t="shared" ca="1" si="313"/>
        <v>4.3032611451469492E-2</v>
      </c>
      <c r="U625" s="7">
        <f t="shared" ca="1" si="314"/>
        <v>-12.543195573814785</v>
      </c>
      <c r="V625" s="7">
        <f t="shared" ca="1" si="315"/>
        <v>100.46471038572604</v>
      </c>
      <c r="W625" s="23">
        <f t="shared" ca="1" si="316"/>
        <v>1.1864883302595937</v>
      </c>
      <c r="X625" s="24">
        <f t="shared" ca="1" si="317"/>
        <v>0.90741969029924352</v>
      </c>
      <c r="Y625" s="24">
        <f t="shared" ca="1" si="318"/>
        <v>1.4655569702199438</v>
      </c>
      <c r="Z625" s="7">
        <f t="shared" ca="1" si="319"/>
        <v>803.71768308580829</v>
      </c>
      <c r="AA625" s="7">
        <f t="shared" ca="1" si="320"/>
        <v>451.45680442618527</v>
      </c>
      <c r="AB625" s="7">
        <f t="shared" ca="1" si="321"/>
        <v>-67.135798893453682</v>
      </c>
      <c r="AC625" s="7">
        <f t="shared" ca="1" si="322"/>
        <v>69.145349901513001</v>
      </c>
      <c r="AD625" s="7">
        <f t="shared" ca="1" si="323"/>
        <v>20.854650098486999</v>
      </c>
      <c r="AE625" s="7">
        <f t="shared" ca="1" si="324"/>
        <v>4.2015435399278905E-2</v>
      </c>
      <c r="AF625" s="7">
        <f t="shared" ca="1" si="325"/>
        <v>20.896665533886278</v>
      </c>
      <c r="AG625" s="7" t="e">
        <f ca="1">IF(AB625&gt;0,MOD(DEGREES(ACOS(((SIN(RADIANS(A625))*COS(RADIANS(AC625)))-SIN(RADIANS(S625)))/(COS(RADIANS(A625))*SIN(RADIANS(AC625)))))+180,360),MOD(540-DEGREES(ACOS(((SIN(RADIANS(A625))*COS(RADIANS(AC625)))-SIN(RADIANS(S625)))/(COS(RADIANS(#REF!))*SIN(RADIANS(AC625))))),360))</f>
        <v>#REF!</v>
      </c>
    </row>
    <row r="626" spans="1:33" x14ac:dyDescent="0.2">
      <c r="A626" s="12">
        <f t="shared" ca="1" si="295"/>
        <v>36</v>
      </c>
      <c r="B626" s="12">
        <f t="shared" ca="1" si="296"/>
        <v>-150</v>
      </c>
      <c r="C626" s="3">
        <f t="shared" ca="1" si="298"/>
        <v>13</v>
      </c>
      <c r="D626" s="2">
        <f t="shared" ca="1" si="297"/>
        <v>39511</v>
      </c>
      <c r="E626" s="5">
        <v>0</v>
      </c>
      <c r="F626" s="7">
        <f t="shared" ca="1" si="299"/>
        <v>2454528.9583333335</v>
      </c>
      <c r="G626" s="7">
        <f t="shared" ca="1" si="300"/>
        <v>8.1696326716864845E-2</v>
      </c>
      <c r="H626" s="7">
        <f t="shared" ca="1" si="301"/>
        <v>341.59711611397552</v>
      </c>
      <c r="I626" s="7">
        <f t="shared" ca="1" si="302"/>
        <v>3298.51928296285</v>
      </c>
      <c r="J626" s="7">
        <f t="shared" ca="1" si="303"/>
        <v>1.6705198885881286E-2</v>
      </c>
      <c r="K626" s="7">
        <f t="shared" ca="1" si="304"/>
        <v>1.6502902743277423</v>
      </c>
      <c r="L626" s="7">
        <f t="shared" ca="1" si="305"/>
        <v>343.24740638830326</v>
      </c>
      <c r="M626" s="7">
        <f t="shared" ca="1" si="306"/>
        <v>3300.1695732371777</v>
      </c>
      <c r="N626" s="7">
        <f t="shared" ca="1" si="307"/>
        <v>0.99148298244495148</v>
      </c>
      <c r="O626" s="7">
        <f t="shared" ca="1" si="308"/>
        <v>343.24431778995034</v>
      </c>
      <c r="P626" s="7">
        <f t="shared" ca="1" si="309"/>
        <v>23.438228717643192</v>
      </c>
      <c r="Q626" s="7">
        <f t="shared" ca="1" si="310"/>
        <v>23.440376400115976</v>
      </c>
      <c r="R626" s="7">
        <f t="shared" ca="1" si="311"/>
        <v>-15.441628439851776</v>
      </c>
      <c r="S626" s="7">
        <f t="shared" ca="1" si="312"/>
        <v>-6.585207311240894</v>
      </c>
      <c r="T626" s="7">
        <f t="shared" ca="1" si="313"/>
        <v>4.3038627926384368E-2</v>
      </c>
      <c r="U626" s="7">
        <f t="shared" ca="1" si="314"/>
        <v>-11.857016393061212</v>
      </c>
      <c r="V626" s="7">
        <f t="shared" ca="1" si="315"/>
        <v>86.228110444679402</v>
      </c>
      <c r="W626" s="23">
        <f t="shared" ca="1" si="316"/>
        <v>1.4665673724951813</v>
      </c>
      <c r="X626" s="24">
        <f t="shared" ca="1" si="317"/>
        <v>1.227044843482183</v>
      </c>
      <c r="Y626" s="24">
        <f t="shared" ca="1" si="318"/>
        <v>1.7060899015081796</v>
      </c>
      <c r="Z626" s="7">
        <f t="shared" ca="1" si="319"/>
        <v>689.82488355743521</v>
      </c>
      <c r="AA626" s="7">
        <f t="shared" ca="1" si="320"/>
        <v>48.142983606938742</v>
      </c>
      <c r="AB626" s="7">
        <f t="shared" ca="1" si="321"/>
        <v>-167.96425409826531</v>
      </c>
      <c r="AC626" s="7">
        <f t="shared" ca="1" si="322"/>
        <v>148.58565380710132</v>
      </c>
      <c r="AD626" s="7">
        <f t="shared" ca="1" si="323"/>
        <v>-58.585653807101323</v>
      </c>
      <c r="AE626" s="7">
        <f t="shared" ca="1" si="324"/>
        <v>3.5240063837036449E-3</v>
      </c>
      <c r="AF626" s="7">
        <f t="shared" ca="1" si="325"/>
        <v>-58.582129800717617</v>
      </c>
      <c r="AG626" s="7" t="e">
        <f ca="1">IF(AB626&gt;0,MOD(DEGREES(ACOS(((SIN(RADIANS(A626))*COS(RADIANS(AC626)))-SIN(RADIANS(S626)))/(COS(RADIANS(A626))*SIN(RADIANS(AC626)))))+180,360),MOD(540-DEGREES(ACOS(((SIN(RADIANS(A626))*COS(RADIANS(AC626)))-SIN(RADIANS(S626)))/(COS(RADIANS(#REF!))*SIN(RADIANS(AC626))))),360))</f>
        <v>#REF!</v>
      </c>
    </row>
    <row r="627" spans="1:33" x14ac:dyDescent="0.2">
      <c r="A627" s="12">
        <f t="shared" ca="1" si="295"/>
        <v>-83</v>
      </c>
      <c r="B627" s="12">
        <f t="shared" ca="1" si="296"/>
        <v>51</v>
      </c>
      <c r="C627" s="3">
        <f t="shared" ca="1" si="298"/>
        <v>-13</v>
      </c>
      <c r="D627" s="2">
        <f t="shared" ca="1" si="297"/>
        <v>41840</v>
      </c>
      <c r="E627" s="5">
        <v>0</v>
      </c>
      <c r="F627" s="7">
        <f t="shared" ca="1" si="299"/>
        <v>2456859.0416666665</v>
      </c>
      <c r="G627" s="7">
        <f t="shared" ca="1" si="300"/>
        <v>0.14549053159935693</v>
      </c>
      <c r="H627" s="7">
        <f t="shared" ca="1" si="301"/>
        <v>118.23760697077432</v>
      </c>
      <c r="I627" s="7">
        <f t="shared" ca="1" si="302"/>
        <v>5595.0500705106415</v>
      </c>
      <c r="J627" s="7">
        <f t="shared" ca="1" si="303"/>
        <v>1.6702515332601569E-2</v>
      </c>
      <c r="K627" s="7">
        <f t="shared" ca="1" si="304"/>
        <v>-0.4871548775997388</v>
      </c>
      <c r="L627" s="7">
        <f t="shared" ca="1" si="305"/>
        <v>117.75045209317459</v>
      </c>
      <c r="M627" s="7">
        <f t="shared" ca="1" si="306"/>
        <v>5594.5629156330415</v>
      </c>
      <c r="N627" s="7">
        <f t="shared" ca="1" si="307"/>
        <v>1.0161490057870759</v>
      </c>
      <c r="O627" s="7">
        <f t="shared" ca="1" si="308"/>
        <v>117.74667893561178</v>
      </c>
      <c r="P627" s="7">
        <f t="shared" ca="1" si="309"/>
        <v>23.437399126071611</v>
      </c>
      <c r="Q627" s="7">
        <f t="shared" ca="1" si="310"/>
        <v>23.435053980892597</v>
      </c>
      <c r="R627" s="7">
        <f t="shared" ca="1" si="311"/>
        <v>119.82762666280668</v>
      </c>
      <c r="S627" s="7">
        <f t="shared" ca="1" si="312"/>
        <v>20.608380010707446</v>
      </c>
      <c r="T627" s="7">
        <f t="shared" ca="1" si="313"/>
        <v>4.3018529541799272E-2</v>
      </c>
      <c r="U627" s="7">
        <f t="shared" ca="1" si="314"/>
        <v>-6.3719735117452929</v>
      </c>
      <c r="V627" s="7" t="e">
        <f t="shared" ca="1" si="315"/>
        <v>#NUM!</v>
      </c>
      <c r="W627" s="23">
        <f t="shared" ca="1" si="316"/>
        <v>-0.17890835172795466</v>
      </c>
      <c r="X627" s="24" t="e">
        <f t="shared" ca="1" si="317"/>
        <v>#NUM!</v>
      </c>
      <c r="Y627" s="24" t="e">
        <f t="shared" ca="1" si="318"/>
        <v>#NUM!</v>
      </c>
      <c r="Z627" s="7" t="e">
        <f t="shared" ca="1" si="319"/>
        <v>#NUM!</v>
      </c>
      <c r="AA627" s="7">
        <f t="shared" ca="1" si="320"/>
        <v>977.6280264882547</v>
      </c>
      <c r="AB627" s="7">
        <f t="shared" ca="1" si="321"/>
        <v>64.407006622063676</v>
      </c>
      <c r="AC627" s="7">
        <f t="shared" ca="1" si="322"/>
        <v>107.46236123251025</v>
      </c>
      <c r="AD627" s="7">
        <f t="shared" ca="1" si="323"/>
        <v>-17.462361232510247</v>
      </c>
      <c r="AE627" s="7">
        <f t="shared" ca="1" si="324"/>
        <v>1.8342107960393993E-2</v>
      </c>
      <c r="AF627" s="7">
        <f t="shared" ca="1" si="325"/>
        <v>-17.444019124549854</v>
      </c>
      <c r="AG627" s="7">
        <f ca="1">IF(AB627&gt;0,MOD(DEGREES(ACOS(((SIN(RADIANS(A627))*COS(RADIANS(AC627)))-SIN(RADIANS(S627)))/(COS(RADIANS(A627))*SIN(RADIANS(AC627)))))+180,360),MOD(540-DEGREES(ACOS(((SIN(RADIANS(A627))*COS(RADIANS(AC627)))-SIN(RADIANS(S627)))/(COS(RADIANS(#REF!))*SIN(RADIANS(AC627))))),360))</f>
        <v>297.75391859564695</v>
      </c>
    </row>
    <row r="628" spans="1:33" x14ac:dyDescent="0.2">
      <c r="A628" s="12">
        <f t="shared" ca="1" si="295"/>
        <v>15</v>
      </c>
      <c r="B628" s="12">
        <f t="shared" ca="1" si="296"/>
        <v>-108</v>
      </c>
      <c r="C628" s="3">
        <f t="shared" ca="1" si="298"/>
        <v>12</v>
      </c>
      <c r="D628" s="2">
        <f t="shared" ca="1" si="297"/>
        <v>43066</v>
      </c>
      <c r="E628" s="5">
        <v>0</v>
      </c>
      <c r="F628" s="7">
        <f t="shared" ca="1" si="299"/>
        <v>2458084</v>
      </c>
      <c r="G628" s="7">
        <f t="shared" ca="1" si="300"/>
        <v>0.17902806297056811</v>
      </c>
      <c r="H628" s="7">
        <f t="shared" ca="1" si="301"/>
        <v>245.61455783204474</v>
      </c>
      <c r="I628" s="7">
        <f t="shared" ca="1" si="302"/>
        <v>6802.3693472725217</v>
      </c>
      <c r="J628" s="7">
        <f t="shared" ca="1" si="303"/>
        <v>1.6701104136449211E-2</v>
      </c>
      <c r="K628" s="7">
        <f t="shared" ca="1" si="304"/>
        <v>-1.1880536117639953</v>
      </c>
      <c r="L628" s="7">
        <f t="shared" ca="1" si="305"/>
        <v>244.42650422028075</v>
      </c>
      <c r="M628" s="7">
        <f t="shared" ca="1" si="306"/>
        <v>6801.1812936607575</v>
      </c>
      <c r="N628" s="7">
        <f t="shared" ca="1" si="307"/>
        <v>0.98688042074548743</v>
      </c>
      <c r="O628" s="7">
        <f t="shared" ca="1" si="308"/>
        <v>244.41766413941676</v>
      </c>
      <c r="P628" s="7">
        <f t="shared" ca="1" si="309"/>
        <v>23.436962997979158</v>
      </c>
      <c r="Q628" s="7">
        <f t="shared" ca="1" si="310"/>
        <v>23.435037540616939</v>
      </c>
      <c r="R628" s="7">
        <f t="shared" ca="1" si="311"/>
        <v>-117.5547263325722</v>
      </c>
      <c r="S628" s="7">
        <f t="shared" ca="1" si="312"/>
        <v>-21.021602253397667</v>
      </c>
      <c r="T628" s="7">
        <f t="shared" ca="1" si="313"/>
        <v>4.3018467468318715E-2</v>
      </c>
      <c r="U628" s="7">
        <f t="shared" ca="1" si="314"/>
        <v>12.64142267726282</v>
      </c>
      <c r="V628" s="7">
        <f t="shared" ca="1" si="315"/>
        <v>85.017703801980957</v>
      </c>
      <c r="W628" s="23">
        <f t="shared" ca="1" si="316"/>
        <v>1.2912212342519007</v>
      </c>
      <c r="X628" s="24">
        <f t="shared" ca="1" si="317"/>
        <v>1.0550609459130647</v>
      </c>
      <c r="Y628" s="24">
        <f t="shared" ca="1" si="318"/>
        <v>1.5273815225907368</v>
      </c>
      <c r="Z628" s="7">
        <f t="shared" ca="1" si="319"/>
        <v>680.14163041584766</v>
      </c>
      <c r="AA628" s="7">
        <f t="shared" ca="1" si="320"/>
        <v>300.64142267726288</v>
      </c>
      <c r="AB628" s="7">
        <f t="shared" ca="1" si="321"/>
        <v>-104.83964433068428</v>
      </c>
      <c r="AC628" s="7">
        <f t="shared" ca="1" si="322"/>
        <v>108.89085942986995</v>
      </c>
      <c r="AD628" s="7">
        <f t="shared" ca="1" si="323"/>
        <v>-18.890859429869948</v>
      </c>
      <c r="AE628" s="7">
        <f t="shared" ca="1" si="324"/>
        <v>1.6861568194769912E-2</v>
      </c>
      <c r="AF628" s="7">
        <f t="shared" ca="1" si="325"/>
        <v>-18.873997861675178</v>
      </c>
      <c r="AG628" s="7" t="e">
        <f ca="1">IF(AB628&gt;0,MOD(DEGREES(ACOS(((SIN(RADIANS(A628))*COS(RADIANS(AC628)))-SIN(RADIANS(S628)))/(COS(RADIANS(A628))*SIN(RADIANS(AC628)))))+180,360),MOD(540-DEGREES(ACOS(((SIN(RADIANS(A628))*COS(RADIANS(AC628)))-SIN(RADIANS(S628)))/(COS(RADIANS(#REF!))*SIN(RADIANS(AC628))))),360))</f>
        <v>#REF!</v>
      </c>
    </row>
    <row r="629" spans="1:33" x14ac:dyDescent="0.2">
      <c r="A629" s="12">
        <f t="shared" ca="1" si="295"/>
        <v>-37</v>
      </c>
      <c r="B629" s="12">
        <f t="shared" ca="1" si="296"/>
        <v>-180</v>
      </c>
      <c r="C629" s="3">
        <f t="shared" ca="1" si="298"/>
        <v>-4</v>
      </c>
      <c r="D629" s="2">
        <f t="shared" ca="1" si="297"/>
        <v>38494</v>
      </c>
      <c r="E629" s="5">
        <v>0</v>
      </c>
      <c r="F629" s="7">
        <f t="shared" ca="1" si="299"/>
        <v>2453512.6666666665</v>
      </c>
      <c r="G629" s="7">
        <f t="shared" ca="1" si="300"/>
        <v>5.3871777321465066E-2</v>
      </c>
      <c r="H629" s="7">
        <f t="shared" ca="1" si="301"/>
        <v>59.891916563015002</v>
      </c>
      <c r="I629" s="7">
        <f t="shared" ca="1" si="302"/>
        <v>2296.8619305610391</v>
      </c>
      <c r="J629" s="7">
        <f t="shared" ca="1" si="303"/>
        <v>1.6706369024392001E-2</v>
      </c>
      <c r="K629" s="7">
        <f t="shared" ca="1" si="304"/>
        <v>1.2892263606991732</v>
      </c>
      <c r="L629" s="7">
        <f t="shared" ca="1" si="305"/>
        <v>61.181142923714177</v>
      </c>
      <c r="M629" s="7">
        <f t="shared" ca="1" si="306"/>
        <v>2298.1511569217382</v>
      </c>
      <c r="N629" s="7">
        <f t="shared" ca="1" si="307"/>
        <v>1.0123199328753416</v>
      </c>
      <c r="O629" s="7">
        <f t="shared" ca="1" si="308"/>
        <v>61.173752030244891</v>
      </c>
      <c r="P629" s="7">
        <f t="shared" ca="1" si="309"/>
        <v>23.438590553143296</v>
      </c>
      <c r="Q629" s="7">
        <f t="shared" ca="1" si="310"/>
        <v>23.440982997619614</v>
      </c>
      <c r="R629" s="7">
        <f t="shared" ca="1" si="311"/>
        <v>59.042250853431973</v>
      </c>
      <c r="S629" s="7">
        <f t="shared" ca="1" si="312"/>
        <v>20.396249217852535</v>
      </c>
      <c r="T629" s="7">
        <f t="shared" ca="1" si="313"/>
        <v>4.3040918867062447E-2</v>
      </c>
      <c r="U629" s="7">
        <f t="shared" ca="1" si="314"/>
        <v>3.3642024472329357</v>
      </c>
      <c r="V629" s="7">
        <f t="shared" ca="1" si="315"/>
        <v>74.884432717340871</v>
      </c>
      <c r="W629" s="23">
        <f t="shared" ca="1" si="316"/>
        <v>0.8309970816338661</v>
      </c>
      <c r="X629" s="24">
        <f t="shared" ca="1" si="317"/>
        <v>0.62298476853014151</v>
      </c>
      <c r="Y629" s="24">
        <f t="shared" ca="1" si="318"/>
        <v>1.0390093947375907</v>
      </c>
      <c r="Z629" s="7">
        <f t="shared" ca="1" si="319"/>
        <v>599.07546173872697</v>
      </c>
      <c r="AA629" s="7">
        <f t="shared" ca="1" si="320"/>
        <v>963.36420244723297</v>
      </c>
      <c r="AB629" s="7">
        <f t="shared" ca="1" si="321"/>
        <v>60.841050611808242</v>
      </c>
      <c r="AC629" s="7">
        <f t="shared" ca="1" si="322"/>
        <v>81.083935215320125</v>
      </c>
      <c r="AD629" s="7">
        <f t="shared" ca="1" si="323"/>
        <v>8.9160647846798753</v>
      </c>
      <c r="AE629" s="7">
        <f t="shared" ca="1" si="324"/>
        <v>9.8087659366065311E-2</v>
      </c>
      <c r="AF629" s="7">
        <f t="shared" ca="1" si="325"/>
        <v>9.0141524440459406</v>
      </c>
      <c r="AG629" s="7">
        <f ca="1">IF(AB629&gt;0,MOD(DEGREES(ACOS(((SIN(RADIANS(A629))*COS(RADIANS(AC629)))-SIN(RADIANS(S629)))/(COS(RADIANS(A629))*SIN(RADIANS(AC629)))))+180,360),MOD(540-DEGREES(ACOS(((SIN(RADIANS(A629))*COS(RADIANS(AC629)))-SIN(RADIANS(S629)))/(COS(RADIANS(#REF!))*SIN(RADIANS(AC629))))),360))</f>
        <v>304.05165531687987</v>
      </c>
    </row>
    <row r="630" spans="1:33" x14ac:dyDescent="0.2">
      <c r="A630" s="12">
        <f t="shared" ca="1" si="295"/>
        <v>-28</v>
      </c>
      <c r="B630" s="12">
        <f t="shared" ca="1" si="296"/>
        <v>-38</v>
      </c>
      <c r="C630" s="3">
        <f t="shared" ca="1" si="298"/>
        <v>5</v>
      </c>
      <c r="D630" s="2">
        <f t="shared" ca="1" si="297"/>
        <v>42470</v>
      </c>
      <c r="E630" s="5">
        <v>0</v>
      </c>
      <c r="F630" s="7">
        <f t="shared" ca="1" si="299"/>
        <v>2457488.2916666665</v>
      </c>
      <c r="G630" s="7">
        <f t="shared" ca="1" si="300"/>
        <v>0.16271845767738566</v>
      </c>
      <c r="H630" s="7">
        <f t="shared" ca="1" si="301"/>
        <v>18.456209964073423</v>
      </c>
      <c r="I630" s="7">
        <f t="shared" ca="1" si="302"/>
        <v>6215.239046969883</v>
      </c>
      <c r="J630" s="7">
        <f t="shared" ca="1" si="303"/>
        <v>1.6701790449521154E-2</v>
      </c>
      <c r="K630" s="7">
        <f t="shared" ca="1" si="304"/>
        <v>1.9019115275815932</v>
      </c>
      <c r="L630" s="7">
        <f t="shared" ca="1" si="305"/>
        <v>20.358121491655016</v>
      </c>
      <c r="M630" s="7">
        <f t="shared" ca="1" si="306"/>
        <v>6217.1409584974645</v>
      </c>
      <c r="N630" s="7">
        <f t="shared" ca="1" si="307"/>
        <v>1.0018020226306188</v>
      </c>
      <c r="O630" s="7">
        <f t="shared" ca="1" si="308"/>
        <v>20.351627787837021</v>
      </c>
      <c r="P630" s="7">
        <f t="shared" ca="1" si="309"/>
        <v>23.437175090998128</v>
      </c>
      <c r="Q630" s="7">
        <f t="shared" ca="1" si="310"/>
        <v>23.434651536904155</v>
      </c>
      <c r="R630" s="7">
        <f t="shared" ca="1" si="311"/>
        <v>18.795443279845351</v>
      </c>
      <c r="S630" s="7">
        <f t="shared" ca="1" si="312"/>
        <v>7.9502586458797584</v>
      </c>
      <c r="T630" s="7">
        <f t="shared" ca="1" si="313"/>
        <v>4.3017010049634027E-2</v>
      </c>
      <c r="U630" s="7">
        <f t="shared" ca="1" si="314"/>
        <v>-1.3671444278991984</v>
      </c>
      <c r="V630" s="7">
        <f t="shared" ca="1" si="315"/>
        <v>86.696154270333182</v>
      </c>
      <c r="W630" s="23">
        <f t="shared" ca="1" si="316"/>
        <v>0.81483829474159675</v>
      </c>
      <c r="X630" s="24">
        <f t="shared" ca="1" si="317"/>
        <v>0.57401564399067118</v>
      </c>
      <c r="Y630" s="24">
        <f t="shared" ca="1" si="318"/>
        <v>1.0556609454925223</v>
      </c>
      <c r="Z630" s="7">
        <f t="shared" ca="1" si="319"/>
        <v>693.56923416266545</v>
      </c>
      <c r="AA630" s="7">
        <f t="shared" ca="1" si="320"/>
        <v>986.63285557210077</v>
      </c>
      <c r="AB630" s="7">
        <f t="shared" ca="1" si="321"/>
        <v>66.658213893025192</v>
      </c>
      <c r="AC630" s="7">
        <f t="shared" ca="1" si="322"/>
        <v>73.647823453990341</v>
      </c>
      <c r="AD630" s="7">
        <f t="shared" ca="1" si="323"/>
        <v>16.352176546009659</v>
      </c>
      <c r="AE630" s="7">
        <f t="shared" ca="1" si="324"/>
        <v>5.4245896194058237E-2</v>
      </c>
      <c r="AF630" s="7">
        <f t="shared" ca="1" si="325"/>
        <v>16.406422442203716</v>
      </c>
      <c r="AG630" s="7">
        <f ca="1">IF(AB630&gt;0,MOD(DEGREES(ACOS(((SIN(RADIANS(A630))*COS(RADIANS(AC630)))-SIN(RADIANS(S630)))/(COS(RADIANS(A630))*SIN(RADIANS(AC630)))))+180,360),MOD(540-DEGREES(ACOS(((SIN(RADIANS(A630))*COS(RADIANS(AC630)))-SIN(RADIANS(S630)))/(COS(RADIANS(#REF!))*SIN(RADIANS(AC630))))),360))</f>
        <v>288.6182832046141</v>
      </c>
    </row>
    <row r="631" spans="1:33" x14ac:dyDescent="0.2">
      <c r="A631" s="12">
        <f t="shared" ca="1" si="295"/>
        <v>-21</v>
      </c>
      <c r="B631" s="12">
        <f t="shared" ca="1" si="296"/>
        <v>166</v>
      </c>
      <c r="C631" s="3">
        <f t="shared" ca="1" si="298"/>
        <v>-4</v>
      </c>
      <c r="D631" s="2">
        <f t="shared" ca="1" si="297"/>
        <v>37331</v>
      </c>
      <c r="E631" s="5">
        <v>0</v>
      </c>
      <c r="F631" s="7">
        <f t="shared" ca="1" si="299"/>
        <v>2452349.6666666665</v>
      </c>
      <c r="G631" s="7">
        <f t="shared" ca="1" si="300"/>
        <v>2.2030572667118727E-2</v>
      </c>
      <c r="H631" s="7">
        <f t="shared" ca="1" si="301"/>
        <v>353.58403595918753</v>
      </c>
      <c r="I631" s="7">
        <f t="shared" ca="1" si="302"/>
        <v>1150.6088032865086</v>
      </c>
      <c r="J631" s="7">
        <f t="shared" ca="1" si="303"/>
        <v>1.6707707839323436E-2</v>
      </c>
      <c r="K631" s="7">
        <f t="shared" ca="1" si="304"/>
        <v>1.8182626748400681</v>
      </c>
      <c r="L631" s="7">
        <f t="shared" ca="1" si="305"/>
        <v>355.4022986340276</v>
      </c>
      <c r="M631" s="7">
        <f t="shared" ca="1" si="306"/>
        <v>1152.4270659613487</v>
      </c>
      <c r="N631" s="7">
        <f t="shared" ca="1" si="307"/>
        <v>0.99470420014376582</v>
      </c>
      <c r="O631" s="7">
        <f t="shared" ca="1" si="308"/>
        <v>355.3918702947426</v>
      </c>
      <c r="P631" s="7">
        <f t="shared" ca="1" si="309"/>
        <v>23.43900462179823</v>
      </c>
      <c r="Q631" s="7">
        <f t="shared" ca="1" si="310"/>
        <v>23.439341874951499</v>
      </c>
      <c r="R631" s="7">
        <f t="shared" ca="1" si="311"/>
        <v>-4.2293161414107958</v>
      </c>
      <c r="S631" s="7">
        <f t="shared" ca="1" si="312"/>
        <v>-1.8313487837734648</v>
      </c>
      <c r="T631" s="7">
        <f t="shared" ca="1" si="313"/>
        <v>4.3034720980838326E-2</v>
      </c>
      <c r="U631" s="7">
        <f t="shared" ca="1" si="314"/>
        <v>-8.7662355942116239</v>
      </c>
      <c r="V631" s="7">
        <f t="shared" ca="1" si="315"/>
        <v>91.596123177848483</v>
      </c>
      <c r="W631" s="23">
        <f t="shared" ca="1" si="316"/>
        <v>-0.12169011417068637</v>
      </c>
      <c r="X631" s="24">
        <f t="shared" ca="1" si="317"/>
        <v>-0.37612378966470994</v>
      </c>
      <c r="Y631" s="24">
        <f t="shared" ca="1" si="318"/>
        <v>0.1327435613233372</v>
      </c>
      <c r="Z631" s="7">
        <f t="shared" ca="1" si="319"/>
        <v>732.76898542278786</v>
      </c>
      <c r="AA631" s="7">
        <f t="shared" ca="1" si="320"/>
        <v>895.23376440578841</v>
      </c>
      <c r="AB631" s="7">
        <f t="shared" ca="1" si="321"/>
        <v>43.808441101447102</v>
      </c>
      <c r="AC631" s="7">
        <f t="shared" ca="1" si="322"/>
        <v>46.777408466589463</v>
      </c>
      <c r="AD631" s="7">
        <f t="shared" ca="1" si="323"/>
        <v>43.222591533410537</v>
      </c>
      <c r="AE631" s="7">
        <f t="shared" ca="1" si="324"/>
        <v>1.7149204516147421E-2</v>
      </c>
      <c r="AF631" s="7">
        <f t="shared" ca="1" si="325"/>
        <v>43.239740737926681</v>
      </c>
      <c r="AG631" s="7">
        <f ca="1">IF(AB631&gt;0,MOD(DEGREES(ACOS(((SIN(RADIANS(A631))*COS(RADIANS(AC631)))-SIN(RADIANS(S631)))/(COS(RADIANS(A631))*SIN(RADIANS(AC631)))))+180,360),MOD(540-DEGREES(ACOS(((SIN(RADIANS(A631))*COS(RADIANS(AC631)))-SIN(RADIANS(S631)))/(COS(RADIANS(#REF!))*SIN(RADIANS(AC631))))),360))</f>
        <v>288.28726324095396</v>
      </c>
    </row>
    <row r="632" spans="1:33" x14ac:dyDescent="0.2">
      <c r="A632" s="12">
        <f t="shared" ca="1" si="295"/>
        <v>81</v>
      </c>
      <c r="B632" s="12">
        <f t="shared" ca="1" si="296"/>
        <v>121</v>
      </c>
      <c r="C632" s="3">
        <f t="shared" ca="1" si="298"/>
        <v>-7</v>
      </c>
      <c r="D632" s="2">
        <f t="shared" ca="1" si="297"/>
        <v>42646</v>
      </c>
      <c r="E632" s="5">
        <v>0</v>
      </c>
      <c r="F632" s="7">
        <f t="shared" ca="1" si="299"/>
        <v>2457664.7916666665</v>
      </c>
      <c r="G632" s="7">
        <f t="shared" ca="1" si="300"/>
        <v>0.16755076431667382</v>
      </c>
      <c r="H632" s="7">
        <f t="shared" ca="1" si="301"/>
        <v>192.42296951696244</v>
      </c>
      <c r="I632" s="7">
        <f t="shared" ca="1" si="302"/>
        <v>6389.1974964490182</v>
      </c>
      <c r="J632" s="7">
        <f t="shared" ca="1" si="303"/>
        <v>1.6701587111638553E-2</v>
      </c>
      <c r="K632" s="7">
        <f t="shared" ca="1" si="304"/>
        <v>-1.9127585417716082</v>
      </c>
      <c r="L632" s="7">
        <f t="shared" ca="1" si="305"/>
        <v>190.51021097519083</v>
      </c>
      <c r="M632" s="7">
        <f t="shared" ca="1" si="306"/>
        <v>6387.2847379072464</v>
      </c>
      <c r="N632" s="7">
        <f t="shared" ca="1" si="307"/>
        <v>1.0005136775117791</v>
      </c>
      <c r="O632" s="7">
        <f t="shared" ca="1" si="308"/>
        <v>190.50296271140618</v>
      </c>
      <c r="P632" s="7">
        <f t="shared" ca="1" si="309"/>
        <v>23.437112250814749</v>
      </c>
      <c r="Q632" s="7">
        <f t="shared" ca="1" si="310"/>
        <v>23.434692101211613</v>
      </c>
      <c r="R632" s="7">
        <f t="shared" ca="1" si="311"/>
        <v>-170.34637275622569</v>
      </c>
      <c r="S632" s="7">
        <f t="shared" ca="1" si="312"/>
        <v>-4.1573577885319786</v>
      </c>
      <c r="T632" s="7">
        <f t="shared" ca="1" si="313"/>
        <v>4.3017163205400645E-2</v>
      </c>
      <c r="U632" s="7">
        <f t="shared" ca="1" si="314"/>
        <v>11.03561261399785</v>
      </c>
      <c r="V632" s="7">
        <f t="shared" ca="1" si="315"/>
        <v>68.546273821739291</v>
      </c>
      <c r="W632" s="23">
        <f t="shared" ca="1" si="316"/>
        <v>-0.1354413976486096</v>
      </c>
      <c r="X632" s="24">
        <f t="shared" ca="1" si="317"/>
        <v>-0.32584771382010763</v>
      </c>
      <c r="Y632" s="24">
        <f t="shared" ca="1" si="318"/>
        <v>5.4964918522888428E-2</v>
      </c>
      <c r="Z632" s="7">
        <f t="shared" ca="1" si="319"/>
        <v>548.37019057391433</v>
      </c>
      <c r="AA632" s="7">
        <f t="shared" ca="1" si="320"/>
        <v>915.03561261399784</v>
      </c>
      <c r="AB632" s="7">
        <f t="shared" ca="1" si="321"/>
        <v>48.75890315349946</v>
      </c>
      <c r="AC632" s="7">
        <f t="shared" ca="1" si="322"/>
        <v>88.209135411874641</v>
      </c>
      <c r="AD632" s="7">
        <f t="shared" ca="1" si="323"/>
        <v>1.7908645881253591</v>
      </c>
      <c r="AE632" s="7">
        <f t="shared" ca="1" si="324"/>
        <v>0.29790281240344585</v>
      </c>
      <c r="AF632" s="7">
        <f t="shared" ca="1" si="325"/>
        <v>2.0887674005288051</v>
      </c>
      <c r="AG632" s="7">
        <f ca="1">IF(AB632&gt;0,MOD(DEGREES(ACOS(((SIN(RADIANS(A632))*COS(RADIANS(AC632)))-SIN(RADIANS(S632)))/(COS(RADIANS(A632))*SIN(RADIANS(AC632)))))+180,360),MOD(540-DEGREES(ACOS(((SIN(RADIANS(A632))*COS(RADIANS(AC632)))-SIN(RADIANS(S632)))/(COS(RADIANS(#REF!))*SIN(RADIANS(AC632))))),360))</f>
        <v>228.61898621646279</v>
      </c>
    </row>
    <row r="633" spans="1:33" x14ac:dyDescent="0.2">
      <c r="A633" s="12">
        <f t="shared" ca="1" si="295"/>
        <v>-63</v>
      </c>
      <c r="B633" s="12">
        <f t="shared" ca="1" si="296"/>
        <v>-71</v>
      </c>
      <c r="C633" s="3">
        <f t="shared" ca="1" si="298"/>
        <v>2</v>
      </c>
      <c r="D633" s="2">
        <f t="shared" ca="1" si="297"/>
        <v>42469</v>
      </c>
      <c r="E633" s="5">
        <v>0</v>
      </c>
      <c r="F633" s="7">
        <f t="shared" ca="1" si="299"/>
        <v>2457487.4166666665</v>
      </c>
      <c r="G633" s="7">
        <f t="shared" ca="1" si="300"/>
        <v>0.16269450148299827</v>
      </c>
      <c r="H633" s="7">
        <f t="shared" ca="1" si="301"/>
        <v>17.593768521565835</v>
      </c>
      <c r="I633" s="7">
        <f t="shared" ca="1" si="302"/>
        <v>6214.3766467245732</v>
      </c>
      <c r="J633" s="7">
        <f t="shared" ca="1" si="303"/>
        <v>1.6701791457555407E-2</v>
      </c>
      <c r="K633" s="7">
        <f t="shared" ca="1" si="304"/>
        <v>1.9049156381662349</v>
      </c>
      <c r="L633" s="7">
        <f t="shared" ca="1" si="305"/>
        <v>19.498684159732068</v>
      </c>
      <c r="M633" s="7">
        <f t="shared" ca="1" si="306"/>
        <v>6216.2815623627394</v>
      </c>
      <c r="N633" s="7">
        <f t="shared" ca="1" si="307"/>
        <v>1.0015523219660774</v>
      </c>
      <c r="O633" s="7">
        <f t="shared" ca="1" si="308"/>
        <v>19.492194266683381</v>
      </c>
      <c r="P633" s="7">
        <f t="shared" ca="1" si="309"/>
        <v>23.437175402528791</v>
      </c>
      <c r="Q633" s="7">
        <f t="shared" ca="1" si="310"/>
        <v>23.434651501171029</v>
      </c>
      <c r="R633" s="7">
        <f t="shared" ca="1" si="311"/>
        <v>17.992147250019961</v>
      </c>
      <c r="S633" s="7">
        <f t="shared" ca="1" si="312"/>
        <v>7.6259243812124584</v>
      </c>
      <c r="T633" s="7">
        <f t="shared" ca="1" si="313"/>
        <v>4.3017009914719143E-2</v>
      </c>
      <c r="U633" s="7">
        <f t="shared" ca="1" si="314"/>
        <v>-1.6029049465234164</v>
      </c>
      <c r="V633" s="7">
        <f t="shared" ca="1" si="315"/>
        <v>76.675644132445896</v>
      </c>
      <c r="W633" s="23">
        <f t="shared" ca="1" si="316"/>
        <v>0.78166868399064116</v>
      </c>
      <c r="X633" s="24">
        <f t="shared" ca="1" si="317"/>
        <v>0.56868078362273589</v>
      </c>
      <c r="Y633" s="24">
        <f t="shared" ca="1" si="318"/>
        <v>0.99465658435854643</v>
      </c>
      <c r="Z633" s="7">
        <f t="shared" ca="1" si="319"/>
        <v>613.40515305956717</v>
      </c>
      <c r="AA633" s="7">
        <f t="shared" ca="1" si="320"/>
        <v>1034.3970950534765</v>
      </c>
      <c r="AB633" s="7">
        <f t="shared" ca="1" si="321"/>
        <v>78.599273763369126</v>
      </c>
      <c r="AC633" s="7">
        <f t="shared" ca="1" si="322"/>
        <v>91.678685973855067</v>
      </c>
      <c r="AD633" s="7">
        <f t="shared" ca="1" si="323"/>
        <v>-1.6786859738550675</v>
      </c>
      <c r="AE633" s="7">
        <f t="shared" ca="1" si="324"/>
        <v>0.19688140125249198</v>
      </c>
      <c r="AF633" s="7">
        <f t="shared" ca="1" si="325"/>
        <v>-1.4818045726025755</v>
      </c>
      <c r="AG633" s="7">
        <f ca="1">IF(AB633&gt;0,MOD(DEGREES(ACOS(((SIN(RADIANS(A633))*COS(RADIANS(AC633)))-SIN(RADIANS(S633)))/(COS(RADIANS(A633))*SIN(RADIANS(AC633)))))+180,360),MOD(540-DEGREES(ACOS(((SIN(RADIANS(A633))*COS(RADIANS(AC633)))-SIN(RADIANS(S633)))/(COS(RADIANS(#REF!))*SIN(RADIANS(AC633))))),360))</f>
        <v>283.586606374013</v>
      </c>
    </row>
    <row r="634" spans="1:33" x14ac:dyDescent="0.2">
      <c r="A634" s="12">
        <f t="shared" ca="1" si="295"/>
        <v>11</v>
      </c>
      <c r="B634" s="12">
        <f t="shared" ca="1" si="296"/>
        <v>-99</v>
      </c>
      <c r="C634" s="3">
        <f t="shared" ca="1" si="298"/>
        <v>-2</v>
      </c>
      <c r="D634" s="2">
        <f t="shared" ca="1" si="297"/>
        <v>42539</v>
      </c>
      <c r="E634" s="5">
        <v>0</v>
      </c>
      <c r="F634" s="7">
        <f t="shared" ca="1" si="299"/>
        <v>2457557.5833333335</v>
      </c>
      <c r="G634" s="7">
        <f t="shared" ca="1" si="300"/>
        <v>0.16461556011864445</v>
      </c>
      <c r="H634" s="7">
        <f t="shared" ca="1" si="301"/>
        <v>86.753358484044838</v>
      </c>
      <c r="I634" s="7">
        <f t="shared" ca="1" si="302"/>
        <v>6283.5329330625937</v>
      </c>
      <c r="J634" s="7">
        <f t="shared" ca="1" si="303"/>
        <v>1.6701710622346884E-2</v>
      </c>
      <c r="K634" s="7">
        <f t="shared" ca="1" si="304"/>
        <v>0.531854986926382</v>
      </c>
      <c r="L634" s="7">
        <f t="shared" ca="1" si="305"/>
        <v>87.285213470971215</v>
      </c>
      <c r="M634" s="7">
        <f t="shared" ca="1" si="306"/>
        <v>6284.0647880495198</v>
      </c>
      <c r="N634" s="7">
        <f t="shared" ca="1" si="307"/>
        <v>1.0160395747240192</v>
      </c>
      <c r="O634" s="7">
        <f t="shared" ca="1" si="308"/>
        <v>87.278419865022968</v>
      </c>
      <c r="P634" s="7">
        <f t="shared" ca="1" si="309"/>
        <v>23.437150420736803</v>
      </c>
      <c r="Q634" s="7">
        <f t="shared" ca="1" si="310"/>
        <v>23.434659586163086</v>
      </c>
      <c r="R634" s="7">
        <f t="shared" ca="1" si="311"/>
        <v>87.034164938235008</v>
      </c>
      <c r="S634" s="7">
        <f t="shared" ca="1" si="312"/>
        <v>23.406649913985593</v>
      </c>
      <c r="T634" s="7">
        <f t="shared" ca="1" si="313"/>
        <v>4.3017040440624224E-2</v>
      </c>
      <c r="U634" s="7">
        <f t="shared" ca="1" si="314"/>
        <v>-1.1495660875631553</v>
      </c>
      <c r="V634" s="7">
        <f t="shared" ca="1" si="315"/>
        <v>95.755345077065002</v>
      </c>
      <c r="W634" s="23">
        <f t="shared" ca="1" si="316"/>
        <v>0.69246497644969673</v>
      </c>
      <c r="X634" s="24">
        <f t="shared" ca="1" si="317"/>
        <v>0.42647790679118286</v>
      </c>
      <c r="Y634" s="24">
        <f t="shared" ca="1" si="318"/>
        <v>0.95845204610821066</v>
      </c>
      <c r="Z634" s="7">
        <f t="shared" ca="1" si="319"/>
        <v>766.04276061652001</v>
      </c>
      <c r="AA634" s="7">
        <f t="shared" ca="1" si="320"/>
        <v>1162.850433912437</v>
      </c>
      <c r="AB634" s="7">
        <f t="shared" ca="1" si="321"/>
        <v>110.71260847810925</v>
      </c>
      <c r="AC634" s="7">
        <f t="shared" ca="1" si="322"/>
        <v>104.05260773253103</v>
      </c>
      <c r="AD634" s="7">
        <f t="shared" ca="1" si="323"/>
        <v>-14.05260773253103</v>
      </c>
      <c r="AE634" s="7">
        <f t="shared" ca="1" si="324"/>
        <v>2.3052016454759374E-2</v>
      </c>
      <c r="AF634" s="7">
        <f t="shared" ca="1" si="325"/>
        <v>-14.02955571607627</v>
      </c>
      <c r="AG634" s="7">
        <f ca="1">IF(AB634&gt;0,MOD(DEGREES(ACOS(((SIN(RADIANS(A634))*COS(RADIANS(AC634)))-SIN(RADIANS(S634)))/(COS(RADIANS(A634))*SIN(RADIANS(AC634)))))+180,360),MOD(540-DEGREES(ACOS(((SIN(RADIANS(A634))*COS(RADIANS(AC634)))-SIN(RADIANS(S634)))/(COS(RADIANS(#REF!))*SIN(RADIANS(AC634))))),360))</f>
        <v>297.76385186620166</v>
      </c>
    </row>
    <row r="635" spans="1:33" x14ac:dyDescent="0.2">
      <c r="A635" s="12">
        <f t="shared" ca="1" si="295"/>
        <v>-56</v>
      </c>
      <c r="B635" s="12">
        <f t="shared" ca="1" si="296"/>
        <v>-73</v>
      </c>
      <c r="C635" s="3">
        <f t="shared" ca="1" si="298"/>
        <v>-7</v>
      </c>
      <c r="D635" s="2">
        <f t="shared" ca="1" si="297"/>
        <v>40168</v>
      </c>
      <c r="E635" s="5">
        <v>0</v>
      </c>
      <c r="F635" s="7">
        <f t="shared" ca="1" si="299"/>
        <v>2455186.7916666665</v>
      </c>
      <c r="G635" s="7">
        <f t="shared" ca="1" si="300"/>
        <v>9.970682181154035E-2</v>
      </c>
      <c r="H635" s="7">
        <f t="shared" ca="1" si="301"/>
        <v>269.98880553233539</v>
      </c>
      <c r="I635" s="7">
        <f t="shared" ca="1" si="302"/>
        <v>3946.8800011217086</v>
      </c>
      <c r="J635" s="7">
        <f t="shared" ca="1" si="303"/>
        <v>1.6704441364749752E-2</v>
      </c>
      <c r="K635" s="7">
        <f t="shared" ca="1" si="304"/>
        <v>-0.44350723666533559</v>
      </c>
      <c r="L635" s="7">
        <f t="shared" ca="1" si="305"/>
        <v>269.54529829567008</v>
      </c>
      <c r="M635" s="7">
        <f t="shared" ca="1" si="306"/>
        <v>3946.4364938850431</v>
      </c>
      <c r="N635" s="7">
        <f t="shared" ca="1" si="307"/>
        <v>0.98374733520241253</v>
      </c>
      <c r="O635" s="7">
        <f t="shared" ca="1" si="308"/>
        <v>269.54403416361646</v>
      </c>
      <c r="P635" s="7">
        <f t="shared" ca="1" si="309"/>
        <v>23.437994505852373</v>
      </c>
      <c r="Q635" s="7">
        <f t="shared" ca="1" si="310"/>
        <v>23.438961507152715</v>
      </c>
      <c r="R635" s="7">
        <f t="shared" ca="1" si="311"/>
        <v>-90.496971994117601</v>
      </c>
      <c r="S635" s="7">
        <f t="shared" ca="1" si="312"/>
        <v>-23.438174925511035</v>
      </c>
      <c r="T635" s="7">
        <f t="shared" ca="1" si="313"/>
        <v>4.3033284547589312E-2</v>
      </c>
      <c r="U635" s="7">
        <f t="shared" ca="1" si="314"/>
        <v>1.926963922131856</v>
      </c>
      <c r="V635" s="7">
        <f t="shared" ca="1" si="315"/>
        <v>132.1497714003728</v>
      </c>
      <c r="W635" s="23">
        <f t="shared" ca="1" si="316"/>
        <v>0.40977294172074175</v>
      </c>
      <c r="X635" s="24">
        <f t="shared" ca="1" si="317"/>
        <v>4.2690243386372839E-2</v>
      </c>
      <c r="Y635" s="24">
        <f t="shared" ca="1" si="318"/>
        <v>0.77685564005511065</v>
      </c>
      <c r="Z635" s="7">
        <f t="shared" ca="1" si="319"/>
        <v>1057.1981712029824</v>
      </c>
      <c r="AA635" s="7">
        <f t="shared" ca="1" si="320"/>
        <v>129.92696392213185</v>
      </c>
      <c r="AB635" s="7">
        <f t="shared" ca="1" si="321"/>
        <v>-147.51825901946705</v>
      </c>
      <c r="AC635" s="7">
        <f t="shared" ca="1" si="322"/>
        <v>95.914001730974277</v>
      </c>
      <c r="AD635" s="7">
        <f t="shared" ca="1" si="323"/>
        <v>-5.9140017309742774</v>
      </c>
      <c r="AE635" s="7">
        <f t="shared" ca="1" si="324"/>
        <v>5.5702002767688656E-2</v>
      </c>
      <c r="AF635" s="7">
        <f t="shared" ca="1" si="325"/>
        <v>-5.858299728206589</v>
      </c>
      <c r="AG635" s="7" t="e">
        <f ca="1">IF(AB635&gt;0,MOD(DEGREES(ACOS(((SIN(RADIANS(A635))*COS(RADIANS(AC635)))-SIN(RADIANS(S635)))/(COS(RADIANS(A635))*SIN(RADIANS(AC635)))))+180,360),MOD(540-DEGREES(ACOS(((SIN(RADIANS(A635))*COS(RADIANS(AC635)))-SIN(RADIANS(S635)))/(COS(RADIANS(#REF!))*SIN(RADIANS(AC635))))),360))</f>
        <v>#REF!</v>
      </c>
    </row>
    <row r="636" spans="1:33" x14ac:dyDescent="0.2">
      <c r="A636" s="12">
        <f t="shared" ca="1" si="295"/>
        <v>52</v>
      </c>
      <c r="B636" s="12">
        <f t="shared" ca="1" si="296"/>
        <v>-57</v>
      </c>
      <c r="C636" s="3">
        <f t="shared" ca="1" si="298"/>
        <v>-3</v>
      </c>
      <c r="D636" s="2">
        <f t="shared" ca="1" si="297"/>
        <v>36968</v>
      </c>
      <c r="E636" s="5">
        <v>0</v>
      </c>
      <c r="F636" s="7">
        <f t="shared" ca="1" si="299"/>
        <v>2451986.625</v>
      </c>
      <c r="G636" s="7">
        <f t="shared" ca="1" si="300"/>
        <v>1.2091033538672143E-2</v>
      </c>
      <c r="H636" s="7">
        <f t="shared" ca="1" si="301"/>
        <v>355.75297547687182</v>
      </c>
      <c r="I636" s="7">
        <f t="shared" ca="1" si="302"/>
        <v>792.79483439426531</v>
      </c>
      <c r="J636" s="7">
        <f t="shared" ca="1" si="303"/>
        <v>1.6708125710700471E-2</v>
      </c>
      <c r="K636" s="7">
        <f t="shared" ca="1" si="304"/>
        <v>1.839989392651368</v>
      </c>
      <c r="L636" s="7">
        <f t="shared" ca="1" si="305"/>
        <v>357.5929648695232</v>
      </c>
      <c r="M636" s="7">
        <f t="shared" ca="1" si="306"/>
        <v>794.63482378691663</v>
      </c>
      <c r="N636" s="7">
        <f t="shared" ca="1" si="307"/>
        <v>0.99531544175064512</v>
      </c>
      <c r="O636" s="7">
        <f t="shared" ca="1" si="308"/>
        <v>357.58259341277551</v>
      </c>
      <c r="P636" s="7">
        <f t="shared" ca="1" si="309"/>
        <v>23.439133877272734</v>
      </c>
      <c r="Q636" s="7">
        <f t="shared" ca="1" si="310"/>
        <v>23.438616741574261</v>
      </c>
      <c r="R636" s="7">
        <f t="shared" ca="1" si="311"/>
        <v>-2.2181466869584847</v>
      </c>
      <c r="S636" s="7">
        <f t="shared" ca="1" si="312"/>
        <v>-0.96132285424573882</v>
      </c>
      <c r="T636" s="7">
        <f t="shared" ca="1" si="313"/>
        <v>4.3031982586137441E-2</v>
      </c>
      <c r="U636" s="7">
        <f t="shared" ca="1" si="314"/>
        <v>-8.1329334853015638</v>
      </c>
      <c r="V636" s="7">
        <f t="shared" ca="1" si="315"/>
        <v>90.122606553992313</v>
      </c>
      <c r="W636" s="23">
        <f t="shared" ca="1" si="316"/>
        <v>0.5389812038092372</v>
      </c>
      <c r="X636" s="24">
        <f t="shared" ca="1" si="317"/>
        <v>0.28864063004814744</v>
      </c>
      <c r="Y636" s="24">
        <f t="shared" ca="1" si="318"/>
        <v>0.78932177757032695</v>
      </c>
      <c r="Z636" s="7">
        <f t="shared" ca="1" si="319"/>
        <v>720.9808524319385</v>
      </c>
      <c r="AA636" s="7">
        <f t="shared" ca="1" si="320"/>
        <v>1383.8670665146983</v>
      </c>
      <c r="AB636" s="7">
        <f t="shared" ca="1" si="321"/>
        <v>165.96676662867458</v>
      </c>
      <c r="AC636" s="7">
        <f t="shared" ca="1" si="322"/>
        <v>127.62016420442276</v>
      </c>
      <c r="AD636" s="7">
        <f t="shared" ca="1" si="323"/>
        <v>-37.620164204422764</v>
      </c>
      <c r="AE636" s="7">
        <f t="shared" ca="1" si="324"/>
        <v>7.487045536492736E-3</v>
      </c>
      <c r="AF636" s="7">
        <f t="shared" ca="1" si="325"/>
        <v>-37.612677158886271</v>
      </c>
      <c r="AG636" s="7">
        <f ca="1">IF(AB636&gt;0,MOD(DEGREES(ACOS(((SIN(RADIANS(A636))*COS(RADIANS(AC636)))-SIN(RADIANS(S636)))/(COS(RADIANS(A636))*SIN(RADIANS(AC636)))))+180,360),MOD(540-DEGREES(ACOS(((SIN(RADIANS(A636))*COS(RADIANS(AC636)))-SIN(RADIANS(S636)))/(COS(RADIANS(#REF!))*SIN(RADIANS(AC636))))),360))</f>
        <v>342.17591792672806</v>
      </c>
    </row>
    <row r="637" spans="1:33" x14ac:dyDescent="0.2">
      <c r="A637" s="12">
        <f t="shared" ca="1" si="295"/>
        <v>-1</v>
      </c>
      <c r="B637" s="12">
        <f t="shared" ca="1" si="296"/>
        <v>173</v>
      </c>
      <c r="C637" s="3">
        <f t="shared" ca="1" si="298"/>
        <v>-6</v>
      </c>
      <c r="D637" s="2">
        <f t="shared" ca="1" si="297"/>
        <v>38025</v>
      </c>
      <c r="E637" s="5">
        <v>0</v>
      </c>
      <c r="F637" s="7">
        <f t="shared" ca="1" si="299"/>
        <v>2453043.75</v>
      </c>
      <c r="G637" s="7">
        <f t="shared" ca="1" si="300"/>
        <v>4.1033538672142371E-2</v>
      </c>
      <c r="H637" s="7">
        <f t="shared" ca="1" si="301"/>
        <v>317.7054415567145</v>
      </c>
      <c r="I637" s="7">
        <f t="shared" ca="1" si="302"/>
        <v>1834.6975319763203</v>
      </c>
      <c r="J637" s="7">
        <f t="shared" ca="1" si="303"/>
        <v>1.6706908859803551E-2</v>
      </c>
      <c r="K637" s="7">
        <f t="shared" ca="1" si="304"/>
        <v>1.1087538351217505</v>
      </c>
      <c r="L637" s="7">
        <f t="shared" ca="1" si="305"/>
        <v>318.81419539183628</v>
      </c>
      <c r="M637" s="7">
        <f t="shared" ca="1" si="306"/>
        <v>1835.806285811442</v>
      </c>
      <c r="N637" s="7">
        <f t="shared" ca="1" si="307"/>
        <v>0.98635744685483451</v>
      </c>
      <c r="O637" s="7">
        <f t="shared" ca="1" si="308"/>
        <v>318.80508580516761</v>
      </c>
      <c r="P637" s="7">
        <f t="shared" ca="1" si="309"/>
        <v>23.438757503894141</v>
      </c>
      <c r="Q637" s="7">
        <f t="shared" ca="1" si="310"/>
        <v>23.440546228530387</v>
      </c>
      <c r="R637" s="7">
        <f t="shared" ca="1" si="311"/>
        <v>-38.765974713122844</v>
      </c>
      <c r="S637" s="7">
        <f t="shared" ca="1" si="312"/>
        <v>-15.188666683448195</v>
      </c>
      <c r="T637" s="7">
        <f t="shared" ca="1" si="313"/>
        <v>4.3039269311792368E-2</v>
      </c>
      <c r="U637" s="7">
        <f t="shared" ca="1" si="314"/>
        <v>-14.178735275166423</v>
      </c>
      <c r="V637" s="7">
        <f t="shared" ca="1" si="315"/>
        <v>91.134835741268901</v>
      </c>
      <c r="W637" s="23">
        <f t="shared" ca="1" si="316"/>
        <v>-0.22070921161446774</v>
      </c>
      <c r="X637" s="24">
        <f t="shared" ca="1" si="317"/>
        <v>-0.47386153311799251</v>
      </c>
      <c r="Y637" s="24">
        <f t="shared" ca="1" si="318"/>
        <v>3.2443109889056992E-2</v>
      </c>
      <c r="Z637" s="7">
        <f t="shared" ca="1" si="319"/>
        <v>729.07868593015121</v>
      </c>
      <c r="AA637" s="7">
        <f t="shared" ca="1" si="320"/>
        <v>1037.8212647248336</v>
      </c>
      <c r="AB637" s="7">
        <f t="shared" ca="1" si="321"/>
        <v>79.455316181208389</v>
      </c>
      <c r="AC637" s="7">
        <f t="shared" ca="1" si="322"/>
        <v>79.562938933692209</v>
      </c>
      <c r="AD637" s="7">
        <f t="shared" ca="1" si="323"/>
        <v>10.437061066307791</v>
      </c>
      <c r="AE637" s="7">
        <f t="shared" ca="1" si="324"/>
        <v>8.4616275487582535E-2</v>
      </c>
      <c r="AF637" s="7">
        <f t="shared" ca="1" si="325"/>
        <v>10.521677341795373</v>
      </c>
      <c r="AG637" s="7">
        <f ca="1">IF(AB637&gt;0,MOD(DEGREES(ACOS(((SIN(RADIANS(A637))*COS(RADIANS(AC637)))-SIN(RADIANS(S637)))/(COS(RADIANS(A637))*SIN(RADIANS(AC637)))))+180,360),MOD(540-DEGREES(ACOS(((SIN(RADIANS(A637))*COS(RADIANS(AC637)))-SIN(RADIANS(S637)))/(COS(RADIANS(#REF!))*SIN(RADIANS(AC637))))),360))</f>
        <v>254.73811022405411</v>
      </c>
    </row>
    <row r="638" spans="1:33" x14ac:dyDescent="0.2">
      <c r="A638" s="12">
        <f t="shared" ca="1" si="295"/>
        <v>-38</v>
      </c>
      <c r="B638" s="12">
        <f t="shared" ca="1" si="296"/>
        <v>100</v>
      </c>
      <c r="C638" s="3">
        <f t="shared" ca="1" si="298"/>
        <v>-10</v>
      </c>
      <c r="D638" s="2">
        <f t="shared" ca="1" si="297"/>
        <v>42263</v>
      </c>
      <c r="E638" s="5">
        <v>0</v>
      </c>
      <c r="F638" s="7">
        <f t="shared" ca="1" si="299"/>
        <v>2457281.9166666665</v>
      </c>
      <c r="G638" s="7">
        <f t="shared" ca="1" si="300"/>
        <v>0.1570682181154418</v>
      </c>
      <c r="H638" s="7">
        <f t="shared" ca="1" si="301"/>
        <v>175.04323546232899</v>
      </c>
      <c r="I638" s="7">
        <f t="shared" ca="1" si="302"/>
        <v>6011.8357891066344</v>
      </c>
      <c r="J638" s="7">
        <f t="shared" ca="1" si="303"/>
        <v>1.6702028197572216E-2</v>
      </c>
      <c r="K638" s="7">
        <f t="shared" ca="1" si="304"/>
        <v>-1.8064697779180143</v>
      </c>
      <c r="L638" s="7">
        <f t="shared" ca="1" si="305"/>
        <v>173.23676568441098</v>
      </c>
      <c r="M638" s="7">
        <f t="shared" ca="1" si="306"/>
        <v>6010.0293193287162</v>
      </c>
      <c r="N638" s="7">
        <f t="shared" ca="1" si="307"/>
        <v>1.0054575902570109</v>
      </c>
      <c r="O638" s="7">
        <f t="shared" ca="1" si="308"/>
        <v>173.23117985154011</v>
      </c>
      <c r="P638" s="7">
        <f t="shared" ca="1" si="309"/>
        <v>23.437248567732954</v>
      </c>
      <c r="Q638" s="7">
        <f t="shared" ca="1" si="310"/>
        <v>23.434689175681939</v>
      </c>
      <c r="R638" s="7">
        <f t="shared" ca="1" si="311"/>
        <v>173.78494954201386</v>
      </c>
      <c r="S638" s="7">
        <f t="shared" ca="1" si="312"/>
        <v>2.6867102533009812</v>
      </c>
      <c r="T638" s="7">
        <f t="shared" ca="1" si="313"/>
        <v>4.301715215967674E-2</v>
      </c>
      <c r="U638" s="7">
        <f t="shared" ca="1" si="314"/>
        <v>4.9849319073127196</v>
      </c>
      <c r="V638" s="7">
        <f t="shared" ca="1" si="315"/>
        <v>88.957532651608773</v>
      </c>
      <c r="W638" s="23">
        <f t="shared" ca="1" si="316"/>
        <v>-0.19790620271341161</v>
      </c>
      <c r="X638" s="24">
        <f t="shared" ca="1" si="317"/>
        <v>-0.44501046007899153</v>
      </c>
      <c r="Y638" s="24">
        <f t="shared" ca="1" si="318"/>
        <v>4.919805465216831E-2</v>
      </c>
      <c r="Z638" s="7">
        <f t="shared" ca="1" si="319"/>
        <v>711.66026121287018</v>
      </c>
      <c r="AA638" s="7">
        <f t="shared" ca="1" si="320"/>
        <v>1004.9849319073128</v>
      </c>
      <c r="AB638" s="7">
        <f t="shared" ca="1" si="321"/>
        <v>71.246232976828196</v>
      </c>
      <c r="AC638" s="7">
        <f t="shared" ca="1" si="322"/>
        <v>77.043610702998706</v>
      </c>
      <c r="AD638" s="7">
        <f t="shared" ca="1" si="323"/>
        <v>12.956389297001294</v>
      </c>
      <c r="AE638" s="7">
        <f t="shared" ca="1" si="324"/>
        <v>6.8589085731711449E-2</v>
      </c>
      <c r="AF638" s="7">
        <f t="shared" ca="1" si="325"/>
        <v>13.024978382733005</v>
      </c>
      <c r="AG638" s="7">
        <f ca="1">IF(AB638&gt;0,MOD(DEGREES(ACOS(((SIN(RADIANS(A638))*COS(RADIANS(AC638)))-SIN(RADIANS(S638)))/(COS(RADIANS(A638))*SIN(RADIANS(AC638)))))+180,360),MOD(540-DEGREES(ACOS(((SIN(RADIANS(A638))*COS(RADIANS(AC638)))-SIN(RADIANS(S638)))/(COS(RADIANS(#REF!))*SIN(RADIANS(AC638))))),360))</f>
        <v>283.93297354950971</v>
      </c>
    </row>
    <row r="639" spans="1:33" x14ac:dyDescent="0.2">
      <c r="A639" s="12">
        <f t="shared" ca="1" si="295"/>
        <v>12</v>
      </c>
      <c r="B639" s="12">
        <f t="shared" ca="1" si="296"/>
        <v>-128</v>
      </c>
      <c r="C639" s="3">
        <f t="shared" ca="1" si="298"/>
        <v>12</v>
      </c>
      <c r="D639" s="2">
        <f t="shared" ca="1" si="297"/>
        <v>41512</v>
      </c>
      <c r="E639" s="5">
        <v>0</v>
      </c>
      <c r="F639" s="7">
        <f t="shared" ca="1" si="299"/>
        <v>2456530</v>
      </c>
      <c r="G639" s="7">
        <f t="shared" ca="1" si="300"/>
        <v>0.13648186173853524</v>
      </c>
      <c r="H639" s="7">
        <f t="shared" ca="1" si="301"/>
        <v>153.91855606668742</v>
      </c>
      <c r="I639" s="7">
        <f t="shared" ca="1" si="302"/>
        <v>5270.7465115353416</v>
      </c>
      <c r="J639" s="7">
        <f t="shared" ca="1" si="303"/>
        <v>1.6702894351899367E-2</v>
      </c>
      <c r="K639" s="7">
        <f t="shared" ca="1" si="304"/>
        <v>-1.4626266571042239</v>
      </c>
      <c r="L639" s="7">
        <f t="shared" ca="1" si="305"/>
        <v>152.45592940958318</v>
      </c>
      <c r="M639" s="7">
        <f t="shared" ca="1" si="306"/>
        <v>5269.2838848782376</v>
      </c>
      <c r="N639" s="7">
        <f t="shared" ca="1" si="307"/>
        <v>1.0107344804271323</v>
      </c>
      <c r="O639" s="7">
        <f t="shared" ca="1" si="308"/>
        <v>152.45337949488916</v>
      </c>
      <c r="P639" s="7">
        <f t="shared" ca="1" si="309"/>
        <v>23.437516276461604</v>
      </c>
      <c r="Q639" s="7">
        <f t="shared" ca="1" si="310"/>
        <v>23.435586141724073</v>
      </c>
      <c r="R639" s="7">
        <f t="shared" ca="1" si="311"/>
        <v>154.42545440890251</v>
      </c>
      <c r="S639" s="7">
        <f t="shared" ca="1" si="312"/>
        <v>10.598909631973381</v>
      </c>
      <c r="T639" s="7">
        <f t="shared" ca="1" si="313"/>
        <v>4.3020538845423846E-2</v>
      </c>
      <c r="U639" s="7">
        <f t="shared" ca="1" si="314"/>
        <v>-2.0439280824457358</v>
      </c>
      <c r="V639" s="7">
        <f t="shared" ca="1" si="315"/>
        <v>93.146864718146745</v>
      </c>
      <c r="W639" s="23">
        <f t="shared" ca="1" si="316"/>
        <v>1.3569749500572539</v>
      </c>
      <c r="X639" s="24">
        <f t="shared" ca="1" si="317"/>
        <v>1.0982336591735129</v>
      </c>
      <c r="Y639" s="24">
        <f t="shared" ca="1" si="318"/>
        <v>1.6157162409409949</v>
      </c>
      <c r="Z639" s="7">
        <f t="shared" ca="1" si="319"/>
        <v>745.17491774517396</v>
      </c>
      <c r="AA639" s="7">
        <f t="shared" ca="1" si="320"/>
        <v>205.95607191755425</v>
      </c>
      <c r="AB639" s="7">
        <f t="shared" ca="1" si="321"/>
        <v>-128.51098202061144</v>
      </c>
      <c r="AC639" s="7">
        <f t="shared" ca="1" si="322"/>
        <v>124.08519011043377</v>
      </c>
      <c r="AD639" s="7">
        <f t="shared" ca="1" si="323"/>
        <v>-34.085190110433771</v>
      </c>
      <c r="AE639" s="7">
        <f t="shared" ca="1" si="324"/>
        <v>8.5270012228654147E-3</v>
      </c>
      <c r="AF639" s="7">
        <f t="shared" ca="1" si="325"/>
        <v>-34.076663109210905</v>
      </c>
      <c r="AG639" s="7" t="e">
        <f ca="1">IF(AB639&gt;0,MOD(DEGREES(ACOS(((SIN(RADIANS(A639))*COS(RADIANS(AC639)))-SIN(RADIANS(S639)))/(COS(RADIANS(A639))*SIN(RADIANS(AC639)))))+180,360),MOD(540-DEGREES(ACOS(((SIN(RADIANS(A639))*COS(RADIANS(AC639)))-SIN(RADIANS(S639)))/(COS(RADIANS(#REF!))*SIN(RADIANS(AC639))))),360))</f>
        <v>#REF!</v>
      </c>
    </row>
    <row r="640" spans="1:33" x14ac:dyDescent="0.2">
      <c r="A640" s="12">
        <f t="shared" ca="1" si="295"/>
        <v>81</v>
      </c>
      <c r="B640" s="12">
        <f t="shared" ca="1" si="296"/>
        <v>-143</v>
      </c>
      <c r="C640" s="3">
        <f t="shared" ca="1" si="298"/>
        <v>0</v>
      </c>
      <c r="D640" s="2">
        <f t="shared" ca="1" si="297"/>
        <v>40742</v>
      </c>
      <c r="E640" s="5">
        <v>0</v>
      </c>
      <c r="F640" s="7">
        <f t="shared" ca="1" si="299"/>
        <v>2455760.5</v>
      </c>
      <c r="G640" s="7">
        <f t="shared" ca="1" si="300"/>
        <v>0.11541409993155373</v>
      </c>
      <c r="H640" s="7">
        <f t="shared" ca="1" si="301"/>
        <v>115.462910811234</v>
      </c>
      <c r="I640" s="7">
        <f t="shared" ca="1" si="302"/>
        <v>4512.3270955637408</v>
      </c>
      <c r="J640" s="7">
        <f t="shared" ca="1" si="303"/>
        <v>1.6703780649784665E-2</v>
      </c>
      <c r="K640" s="7">
        <f t="shared" ca="1" si="304"/>
        <v>-0.4004730920305663</v>
      </c>
      <c r="L640" s="7">
        <f t="shared" ca="1" si="305"/>
        <v>115.06243771920343</v>
      </c>
      <c r="M640" s="7">
        <f t="shared" ca="1" si="306"/>
        <v>4511.9266224717103</v>
      </c>
      <c r="N640" s="7">
        <f t="shared" ca="1" si="307"/>
        <v>1.0163321177008782</v>
      </c>
      <c r="O640" s="7">
        <f t="shared" ca="1" si="308"/>
        <v>115.06147900931411</v>
      </c>
      <c r="P640" s="7">
        <f t="shared" ca="1" si="309"/>
        <v>23.437790245511085</v>
      </c>
      <c r="Q640" s="7">
        <f t="shared" ca="1" si="310"/>
        <v>23.437425709569371</v>
      </c>
      <c r="R640" s="7">
        <f t="shared" ca="1" si="311"/>
        <v>117.00632487459943</v>
      </c>
      <c r="S640" s="7">
        <f t="shared" ca="1" si="312"/>
        <v>21.118675608239208</v>
      </c>
      <c r="T640" s="7">
        <f t="shared" ca="1" si="313"/>
        <v>4.302748497588843E-2</v>
      </c>
      <c r="U640" s="7">
        <f t="shared" ca="1" si="314"/>
        <v>-6.1732427526249616</v>
      </c>
      <c r="V640" s="7" t="e">
        <f t="shared" ca="1" si="315"/>
        <v>#NUM!</v>
      </c>
      <c r="W640" s="23">
        <f t="shared" ca="1" si="316"/>
        <v>0.90150919635598947</v>
      </c>
      <c r="X640" s="24" t="e">
        <f t="shared" ca="1" si="317"/>
        <v>#NUM!</v>
      </c>
      <c r="Y640" s="24" t="e">
        <f t="shared" ca="1" si="318"/>
        <v>#NUM!</v>
      </c>
      <c r="Z640" s="7" t="e">
        <f t="shared" ca="1" si="319"/>
        <v>#NUM!</v>
      </c>
      <c r="AA640" s="7">
        <f t="shared" ca="1" si="320"/>
        <v>861.82675724737499</v>
      </c>
      <c r="AB640" s="7">
        <f t="shared" ca="1" si="321"/>
        <v>35.456689311843746</v>
      </c>
      <c r="AC640" s="7">
        <f t="shared" ca="1" si="322"/>
        <v>61.658161077012409</v>
      </c>
      <c r="AD640" s="7">
        <f t="shared" ca="1" si="323"/>
        <v>28.341838922987591</v>
      </c>
      <c r="AE640" s="7">
        <f t="shared" ca="1" si="324"/>
        <v>2.9797422940371646E-2</v>
      </c>
      <c r="AF640" s="7">
        <f t="shared" ca="1" si="325"/>
        <v>28.371636345927964</v>
      </c>
      <c r="AG640" s="7">
        <f ca="1">IF(AB640&gt;0,MOD(DEGREES(ACOS(((SIN(RADIANS(A640))*COS(RADIANS(AC640)))-SIN(RADIANS(S640)))/(COS(RADIANS(A640))*SIN(RADIANS(AC640)))))+180,360),MOD(540-DEGREES(ACOS(((SIN(RADIANS(A640))*COS(RADIANS(AC640)))-SIN(RADIANS(S640)))/(COS(RADIANS(#REF!))*SIN(RADIANS(AC640))))),360))</f>
        <v>217.93920438682454</v>
      </c>
    </row>
    <row r="641" spans="1:33" x14ac:dyDescent="0.2">
      <c r="A641" s="12">
        <f t="shared" ca="1" si="295"/>
        <v>60</v>
      </c>
      <c r="B641" s="12">
        <f t="shared" ca="1" si="296"/>
        <v>-73</v>
      </c>
      <c r="C641" s="3">
        <f t="shared" ca="1" si="298"/>
        <v>-7</v>
      </c>
      <c r="D641" s="2">
        <f t="shared" ca="1" si="297"/>
        <v>40886</v>
      </c>
      <c r="E641" s="5">
        <v>0</v>
      </c>
      <c r="F641" s="7">
        <f t="shared" ca="1" si="299"/>
        <v>2455904.7916666665</v>
      </c>
      <c r="G641" s="7">
        <f t="shared" ca="1" si="300"/>
        <v>0.11936459046314885</v>
      </c>
      <c r="H641" s="7">
        <f t="shared" ca="1" si="301"/>
        <v>257.6836114359985</v>
      </c>
      <c r="I641" s="7">
        <f t="shared" ca="1" si="302"/>
        <v>4654.5410027382477</v>
      </c>
      <c r="J641" s="7">
        <f t="shared" ca="1" si="303"/>
        <v>1.6703614465501081E-2</v>
      </c>
      <c r="K641" s="7">
        <f t="shared" ca="1" si="304"/>
        <v>-0.83856423404779101</v>
      </c>
      <c r="L641" s="7">
        <f t="shared" ca="1" si="305"/>
        <v>256.84504720195071</v>
      </c>
      <c r="M641" s="7">
        <f t="shared" ca="1" si="306"/>
        <v>4653.7024385041996</v>
      </c>
      <c r="N641" s="7">
        <f t="shared" ca="1" si="307"/>
        <v>0.98497216826229739</v>
      </c>
      <c r="O641" s="7">
        <f t="shared" ca="1" si="308"/>
        <v>256.84395598213308</v>
      </c>
      <c r="P641" s="7">
        <f t="shared" ca="1" si="309"/>
        <v>23.437738872604047</v>
      </c>
      <c r="Q641" s="7">
        <f t="shared" ca="1" si="310"/>
        <v>23.437040659345133</v>
      </c>
      <c r="R641" s="7">
        <f t="shared" ca="1" si="311"/>
        <v>-104.29246003922952</v>
      </c>
      <c r="S641" s="7">
        <f t="shared" ca="1" si="312"/>
        <v>-22.786721233980778</v>
      </c>
      <c r="T641" s="7">
        <f t="shared" ca="1" si="313"/>
        <v>4.3026030992281292E-2</v>
      </c>
      <c r="U641" s="7">
        <f t="shared" ca="1" si="314"/>
        <v>7.8814463301063462</v>
      </c>
      <c r="V641" s="7">
        <f t="shared" ca="1" si="315"/>
        <v>45.886878555610963</v>
      </c>
      <c r="W641" s="23">
        <f t="shared" ca="1" si="316"/>
        <v>0.40563788449298172</v>
      </c>
      <c r="X641" s="24">
        <f t="shared" ca="1" si="317"/>
        <v>0.27817433294961791</v>
      </c>
      <c r="Y641" s="24">
        <f t="shared" ca="1" si="318"/>
        <v>0.53310143603634552</v>
      </c>
      <c r="Z641" s="7">
        <f t="shared" ca="1" si="319"/>
        <v>367.0950284448877</v>
      </c>
      <c r="AA641" s="7">
        <f t="shared" ca="1" si="320"/>
        <v>135.88144633010637</v>
      </c>
      <c r="AB641" s="7">
        <f t="shared" ca="1" si="321"/>
        <v>-146.02963841747339</v>
      </c>
      <c r="AC641" s="7">
        <f t="shared" ca="1" si="322"/>
        <v>135.86601679201766</v>
      </c>
      <c r="AD641" s="7">
        <f t="shared" ca="1" si="323"/>
        <v>-45.86601679201766</v>
      </c>
      <c r="AE641" s="7">
        <f t="shared" ca="1" si="324"/>
        <v>5.5981589598445647E-3</v>
      </c>
      <c r="AF641" s="7">
        <f t="shared" ca="1" si="325"/>
        <v>-45.860418633057819</v>
      </c>
      <c r="AG641" s="7" t="e">
        <f ca="1">IF(AB641&gt;0,MOD(DEGREES(ACOS(((SIN(RADIANS(A641))*COS(RADIANS(AC641)))-SIN(RADIANS(S641)))/(COS(RADIANS(A641))*SIN(RADIANS(AC641)))))+180,360),MOD(540-DEGREES(ACOS(((SIN(RADIANS(A641))*COS(RADIANS(AC641)))-SIN(RADIANS(S641)))/(COS(RADIANS(#REF!))*SIN(RADIANS(AC641))))),360))</f>
        <v>#REF!</v>
      </c>
    </row>
    <row r="642" spans="1:33" x14ac:dyDescent="0.2">
      <c r="A642" s="12">
        <f t="shared" ca="1" si="295"/>
        <v>20</v>
      </c>
      <c r="B642" s="12">
        <f t="shared" ca="1" si="296"/>
        <v>104</v>
      </c>
      <c r="C642" s="3">
        <f t="shared" ca="1" si="298"/>
        <v>-6</v>
      </c>
      <c r="D642" s="2">
        <f t="shared" ca="1" si="297"/>
        <v>37529</v>
      </c>
      <c r="E642" s="5">
        <v>0</v>
      </c>
      <c r="F642" s="7">
        <f t="shared" ca="1" si="299"/>
        <v>2452547.75</v>
      </c>
      <c r="G642" s="7">
        <f t="shared" ca="1" si="300"/>
        <v>2.7453798767967146E-2</v>
      </c>
      <c r="H642" s="7">
        <f t="shared" ca="1" si="301"/>
        <v>188.82435063324783</v>
      </c>
      <c r="I642" s="7">
        <f t="shared" ca="1" si="302"/>
        <v>1345.839792383744</v>
      </c>
      <c r="J642" s="7">
        <f t="shared" ca="1" si="303"/>
        <v>1.6707479829165997E-2</v>
      </c>
      <c r="K642" s="7">
        <f t="shared" ca="1" si="304"/>
        <v>-1.906250378579381</v>
      </c>
      <c r="L642" s="7">
        <f t="shared" ca="1" si="305"/>
        <v>186.91810025466845</v>
      </c>
      <c r="M642" s="7">
        <f t="shared" ca="1" si="306"/>
        <v>1343.9335420051646</v>
      </c>
      <c r="N642" s="7">
        <f t="shared" ca="1" si="307"/>
        <v>1.0014901880654037</v>
      </c>
      <c r="O642" s="7">
        <f t="shared" ca="1" si="308"/>
        <v>186.90786573780852</v>
      </c>
      <c r="P642" s="7">
        <f t="shared" ca="1" si="309"/>
        <v>23.438934097223196</v>
      </c>
      <c r="Q642" s="7">
        <f t="shared" ca="1" si="310"/>
        <v>23.439727703596922</v>
      </c>
      <c r="R642" s="7">
        <f t="shared" ca="1" si="311"/>
        <v>-173.65732636862737</v>
      </c>
      <c r="S642" s="7">
        <f t="shared" ca="1" si="312"/>
        <v>-2.7422340639126332</v>
      </c>
      <c r="T642" s="7">
        <f t="shared" ca="1" si="313"/>
        <v>4.3036178063118311E-2</v>
      </c>
      <c r="U642" s="7">
        <f t="shared" ca="1" si="314"/>
        <v>9.8675987222803947</v>
      </c>
      <c r="V642" s="7">
        <f t="shared" ca="1" si="315"/>
        <v>89.888590641556206</v>
      </c>
      <c r="W642" s="23">
        <f t="shared" ca="1" si="316"/>
        <v>-4.5741388001583595E-2</v>
      </c>
      <c r="X642" s="24">
        <f t="shared" ca="1" si="317"/>
        <v>-0.29543191756146198</v>
      </c>
      <c r="Y642" s="24">
        <f t="shared" ca="1" si="318"/>
        <v>0.20394914155829477</v>
      </c>
      <c r="Z642" s="7">
        <f t="shared" ca="1" si="319"/>
        <v>719.10872513244965</v>
      </c>
      <c r="AA642" s="7">
        <f t="shared" ca="1" si="320"/>
        <v>785.86759872228038</v>
      </c>
      <c r="AB642" s="7">
        <f t="shared" ca="1" si="321"/>
        <v>16.466899680570094</v>
      </c>
      <c r="AC642" s="7">
        <f t="shared" ca="1" si="322"/>
        <v>27.901331434719616</v>
      </c>
      <c r="AD642" s="7">
        <f t="shared" ca="1" si="323"/>
        <v>62.098668565280384</v>
      </c>
      <c r="AE642" s="7">
        <f t="shared" ca="1" si="324"/>
        <v>8.5426962900293554E-3</v>
      </c>
      <c r="AF642" s="7">
        <f t="shared" ca="1" si="325"/>
        <v>62.107211261570413</v>
      </c>
      <c r="AG642" s="7">
        <f ca="1">IF(AB642&gt;0,MOD(DEGREES(ACOS(((SIN(RADIANS(A642))*COS(RADIANS(AC642)))-SIN(RADIANS(S642)))/(COS(RADIANS(A642))*SIN(RADIANS(AC642)))))+180,360),MOD(540-DEGREES(ACOS(((SIN(RADIANS(A642))*COS(RADIANS(AC642)))-SIN(RADIANS(S642)))/(COS(RADIANS(#REF!))*SIN(RADIANS(AC642))))),360))</f>
        <v>217.23296600538626</v>
      </c>
    </row>
    <row r="643" spans="1:33" x14ac:dyDescent="0.2">
      <c r="A643" s="12">
        <f t="shared" ref="A643:A706" ca="1" si="326">RANDBETWEEN(-90,90)</f>
        <v>-43</v>
      </c>
      <c r="B643" s="12">
        <f t="shared" ref="B643:B706" ca="1" si="327">RANDBETWEEN(-180,180)</f>
        <v>26</v>
      </c>
      <c r="C643" s="3">
        <f t="shared" ca="1" si="298"/>
        <v>9</v>
      </c>
      <c r="D643" s="2">
        <f t="shared" ref="D643:D706" ca="1" si="328">RANDBETWEEN(DATE(2000,1,1), DATE(2018,12,31))</f>
        <v>38383</v>
      </c>
      <c r="E643" s="5">
        <v>0</v>
      </c>
      <c r="F643" s="7">
        <f t="shared" ca="1" si="299"/>
        <v>2453401.125</v>
      </c>
      <c r="G643" s="7">
        <f t="shared" ca="1" si="300"/>
        <v>5.0817932922655712E-2</v>
      </c>
      <c r="H643" s="7">
        <f t="shared" ca="1" si="301"/>
        <v>309.95116716790972</v>
      </c>
      <c r="I643" s="7">
        <f t="shared" ca="1" si="302"/>
        <v>2186.926432519605</v>
      </c>
      <c r="J643" s="7">
        <f t="shared" ca="1" si="303"/>
        <v>1.6706497439355757E-2</v>
      </c>
      <c r="K643" s="7">
        <f t="shared" ca="1" si="304"/>
        <v>0.88333470486273158</v>
      </c>
      <c r="L643" s="7">
        <f t="shared" ca="1" si="305"/>
        <v>310.83450187277242</v>
      </c>
      <c r="M643" s="7">
        <f t="shared" ca="1" si="306"/>
        <v>2187.8097672244676</v>
      </c>
      <c r="N643" s="7">
        <f t="shared" ca="1" si="307"/>
        <v>0.98516421653244235</v>
      </c>
      <c r="O643" s="7">
        <f t="shared" ca="1" si="308"/>
        <v>310.82666031234334</v>
      </c>
      <c r="P643" s="7">
        <f t="shared" ca="1" si="309"/>
        <v>23.438630265884584</v>
      </c>
      <c r="Q643" s="7">
        <f t="shared" ca="1" si="310"/>
        <v>23.440916267716009</v>
      </c>
      <c r="R643" s="7">
        <f t="shared" ca="1" si="311"/>
        <v>-46.719572898571755</v>
      </c>
      <c r="S643" s="7">
        <f t="shared" ca="1" si="312"/>
        <v>-17.518519974950603</v>
      </c>
      <c r="T643" s="7">
        <f t="shared" ca="1" si="313"/>
        <v>4.3040666844576962E-2</v>
      </c>
      <c r="U643" s="7">
        <f t="shared" ca="1" si="314"/>
        <v>-13.369345138182046</v>
      </c>
      <c r="V643" s="7">
        <f t="shared" ca="1" si="315"/>
        <v>108.37273208372083</v>
      </c>
      <c r="W643" s="23">
        <f t="shared" ca="1" si="316"/>
        <v>0.81206204523484871</v>
      </c>
      <c r="X643" s="24">
        <f t="shared" ca="1" si="317"/>
        <v>0.5110266783356241</v>
      </c>
      <c r="Y643" s="24">
        <f t="shared" ca="1" si="318"/>
        <v>1.1130974121340733</v>
      </c>
      <c r="Z643" s="7">
        <f t="shared" ca="1" si="319"/>
        <v>866.98185666976667</v>
      </c>
      <c r="AA643" s="7">
        <f t="shared" ca="1" si="320"/>
        <v>990.6306548618179</v>
      </c>
      <c r="AB643" s="7">
        <f t="shared" ca="1" si="321"/>
        <v>67.657663715454476</v>
      </c>
      <c r="AC643" s="7">
        <f t="shared" ca="1" si="322"/>
        <v>61.938879758824633</v>
      </c>
      <c r="AD643" s="7">
        <f t="shared" ca="1" si="323"/>
        <v>28.061120241175367</v>
      </c>
      <c r="AE643" s="7">
        <f t="shared" ca="1" si="324"/>
        <v>3.0147077106196955E-2</v>
      </c>
      <c r="AF643" s="7">
        <f t="shared" ca="1" si="325"/>
        <v>28.091267318281563</v>
      </c>
      <c r="AG643" s="7">
        <f ca="1">IF(AB643&gt;0,MOD(DEGREES(ACOS(((SIN(RADIANS(A643))*COS(RADIANS(AC643)))-SIN(RADIANS(S643)))/(COS(RADIANS(A643))*SIN(RADIANS(AC643)))))+180,360),MOD(540-DEGREES(ACOS(((SIN(RADIANS(A643))*COS(RADIANS(AC643)))-SIN(RADIANS(S643)))/(COS(RADIANS(#REF!))*SIN(RADIANS(AC643))))),360))</f>
        <v>271.75870456113137</v>
      </c>
    </row>
    <row r="644" spans="1:33" x14ac:dyDescent="0.2">
      <c r="A644" s="12">
        <f t="shared" ca="1" si="326"/>
        <v>53</v>
      </c>
      <c r="B644" s="12">
        <f t="shared" ca="1" si="327"/>
        <v>116</v>
      </c>
      <c r="C644" s="3">
        <f t="shared" ref="C644:C707" ca="1" si="329">RANDBETWEEN(-13,13)</f>
        <v>-10</v>
      </c>
      <c r="D644" s="2">
        <f t="shared" ca="1" si="328"/>
        <v>41296</v>
      </c>
      <c r="E644" s="5">
        <v>0</v>
      </c>
      <c r="F644" s="7">
        <f t="shared" ca="1" si="299"/>
        <v>2456314.9166666665</v>
      </c>
      <c r="G644" s="7">
        <f t="shared" ca="1" si="300"/>
        <v>0.13059320100387437</v>
      </c>
      <c r="H644" s="7">
        <f t="shared" ca="1" si="301"/>
        <v>301.92223587435456</v>
      </c>
      <c r="I644" s="7">
        <f t="shared" ca="1" si="302"/>
        <v>5058.7603178492618</v>
      </c>
      <c r="J644" s="7">
        <f t="shared" ca="1" si="303"/>
        <v>1.6703142092793589E-2</v>
      </c>
      <c r="K644" s="7">
        <f t="shared" ca="1" si="304"/>
        <v>0.62796175412644195</v>
      </c>
      <c r="L644" s="7">
        <f t="shared" ca="1" si="305"/>
        <v>302.55019762848099</v>
      </c>
      <c r="M644" s="7">
        <f t="shared" ca="1" si="306"/>
        <v>5059.3882796033886</v>
      </c>
      <c r="N644" s="7">
        <f t="shared" ca="1" si="307"/>
        <v>0.9842148161271087</v>
      </c>
      <c r="O644" s="7">
        <f t="shared" ca="1" si="308"/>
        <v>302.54829757028364</v>
      </c>
      <c r="P644" s="7">
        <f t="shared" ca="1" si="309"/>
        <v>23.437592853686315</v>
      </c>
      <c r="Q644" s="7">
        <f t="shared" ca="1" si="310"/>
        <v>23.436032829372888</v>
      </c>
      <c r="R644" s="7">
        <f t="shared" ca="1" si="311"/>
        <v>-55.175854133664757</v>
      </c>
      <c r="S644" s="7">
        <f t="shared" ca="1" si="312"/>
        <v>-19.588202631619748</v>
      </c>
      <c r="T644" s="7">
        <f t="shared" ca="1" si="313"/>
        <v>4.3022225463314683E-2</v>
      </c>
      <c r="U644" s="7">
        <f t="shared" ca="1" si="314"/>
        <v>-11.622525524767429</v>
      </c>
      <c r="V644" s="7">
        <f t="shared" ca="1" si="315"/>
        <v>63.474853477838955</v>
      </c>
      <c r="W644" s="23">
        <f t="shared" ca="1" si="316"/>
        <v>-0.23081769060780041</v>
      </c>
      <c r="X644" s="24">
        <f t="shared" ca="1" si="317"/>
        <v>-0.40713672804624196</v>
      </c>
      <c r="Y644" s="24">
        <f t="shared" ca="1" si="318"/>
        <v>-5.4498653169358868E-2</v>
      </c>
      <c r="Z644" s="7">
        <f t="shared" ca="1" si="319"/>
        <v>507.79882782271164</v>
      </c>
      <c r="AA644" s="7">
        <f t="shared" ca="1" si="320"/>
        <v>1052.3774744752327</v>
      </c>
      <c r="AB644" s="7">
        <f t="shared" ca="1" si="321"/>
        <v>83.094368618808176</v>
      </c>
      <c r="AC644" s="7">
        <f t="shared" ca="1" si="322"/>
        <v>101.51224774574231</v>
      </c>
      <c r="AD644" s="7">
        <f t="shared" ca="1" si="323"/>
        <v>-11.512247745742314</v>
      </c>
      <c r="AE644" s="7">
        <f t="shared" ca="1" si="324"/>
        <v>2.8329457427511289E-2</v>
      </c>
      <c r="AF644" s="7">
        <f t="shared" ca="1" si="325"/>
        <v>-11.483918288314802</v>
      </c>
      <c r="AG644" s="7">
        <f ca="1">IF(AB644&gt;0,MOD(DEGREES(ACOS(((SIN(RADIANS(A644))*COS(RADIANS(AC644)))-SIN(RADIANS(S644)))/(COS(RADIANS(A644))*SIN(RADIANS(AC644)))))+180,360),MOD(540-DEGREES(ACOS(((SIN(RADIANS(A644))*COS(RADIANS(AC644)))-SIN(RADIANS(S644)))/(COS(RADIANS(#REF!))*SIN(RADIANS(AC644))))),360))</f>
        <v>252.64873234018992</v>
      </c>
    </row>
    <row r="645" spans="1:33" x14ac:dyDescent="0.2">
      <c r="A645" s="12">
        <f t="shared" ca="1" si="326"/>
        <v>39</v>
      </c>
      <c r="B645" s="12">
        <f t="shared" ca="1" si="327"/>
        <v>-152</v>
      </c>
      <c r="C645" s="3">
        <f t="shared" ca="1" si="329"/>
        <v>0</v>
      </c>
      <c r="D645" s="2">
        <f t="shared" ca="1" si="328"/>
        <v>41346</v>
      </c>
      <c r="E645" s="5">
        <v>0</v>
      </c>
      <c r="F645" s="7">
        <f t="shared" ca="1" si="299"/>
        <v>2456364.5</v>
      </c>
      <c r="G645" s="7">
        <f t="shared" ca="1" si="300"/>
        <v>0.13195071868583161</v>
      </c>
      <c r="H645" s="7">
        <f t="shared" ca="1" si="301"/>
        <v>350.79391759071586</v>
      </c>
      <c r="I645" s="7">
        <f t="shared" ca="1" si="302"/>
        <v>5107.6296650968261</v>
      </c>
      <c r="J645" s="7">
        <f t="shared" ca="1" si="303"/>
        <v>1.6703084981665898E-2</v>
      </c>
      <c r="K645" s="7">
        <f t="shared" ca="1" si="304"/>
        <v>1.7838784689908898</v>
      </c>
      <c r="L645" s="7">
        <f t="shared" ca="1" si="305"/>
        <v>352.57779605970677</v>
      </c>
      <c r="M645" s="7">
        <f t="shared" ca="1" si="306"/>
        <v>5109.4135435658172</v>
      </c>
      <c r="N645" s="7">
        <f t="shared" ca="1" si="307"/>
        <v>0.99388479518106954</v>
      </c>
      <c r="O645" s="7">
        <f t="shared" ca="1" si="308"/>
        <v>352.57575858549046</v>
      </c>
      <c r="P645" s="7">
        <f t="shared" ca="1" si="309"/>
        <v>23.43757520027706</v>
      </c>
      <c r="Q645" s="7">
        <f t="shared" ca="1" si="310"/>
        <v>23.435923830936943</v>
      </c>
      <c r="R645" s="7">
        <f t="shared" ca="1" si="311"/>
        <v>-6.8178018000309022</v>
      </c>
      <c r="S645" s="7">
        <f t="shared" ca="1" si="312"/>
        <v>-2.945834879651823</v>
      </c>
      <c r="T645" s="7">
        <f t="shared" ca="1" si="313"/>
        <v>4.302181390014042E-2</v>
      </c>
      <c r="U645" s="7">
        <f t="shared" ca="1" si="314"/>
        <v>-9.5453377953328946</v>
      </c>
      <c r="V645" s="7">
        <f t="shared" ca="1" si="315"/>
        <v>88.685541637870685</v>
      </c>
      <c r="W645" s="23">
        <f t="shared" ca="1" si="316"/>
        <v>0.9288509290245367</v>
      </c>
      <c r="X645" s="24">
        <f t="shared" ca="1" si="317"/>
        <v>0.68250220225267366</v>
      </c>
      <c r="Y645" s="24">
        <f t="shared" ca="1" si="318"/>
        <v>1.1751996557963997</v>
      </c>
      <c r="Z645" s="7">
        <f t="shared" ca="1" si="319"/>
        <v>709.48433310296548</v>
      </c>
      <c r="AA645" s="7">
        <f t="shared" ca="1" si="320"/>
        <v>822.4546622046671</v>
      </c>
      <c r="AB645" s="7">
        <f t="shared" ca="1" si="321"/>
        <v>25.613665551166775</v>
      </c>
      <c r="AC645" s="7">
        <f t="shared" ca="1" si="322"/>
        <v>48.125023771134067</v>
      </c>
      <c r="AD645" s="7">
        <f t="shared" ca="1" si="323"/>
        <v>41.874976228865933</v>
      </c>
      <c r="AE645" s="7">
        <f t="shared" ca="1" si="324"/>
        <v>1.7975948681604303E-2</v>
      </c>
      <c r="AF645" s="7">
        <f t="shared" ca="1" si="325"/>
        <v>41.892952177547535</v>
      </c>
      <c r="AG645" s="7">
        <f ca="1">IF(AB645&gt;0,MOD(DEGREES(ACOS(((SIN(RADIANS(A645))*COS(RADIANS(AC645)))-SIN(RADIANS(S645)))/(COS(RADIANS(A645))*SIN(RADIANS(AC645)))))+180,360),MOD(540-DEGREES(ACOS(((SIN(RADIANS(A645))*COS(RADIANS(AC645)))-SIN(RADIANS(S645)))/(COS(RADIANS(#REF!))*SIN(RADIANS(AC645))))),360))</f>
        <v>215.43729557851248</v>
      </c>
    </row>
    <row r="646" spans="1:33" x14ac:dyDescent="0.2">
      <c r="A646" s="12">
        <f t="shared" ca="1" si="326"/>
        <v>-56</v>
      </c>
      <c r="B646" s="12">
        <f t="shared" ca="1" si="327"/>
        <v>-53</v>
      </c>
      <c r="C646" s="3">
        <f t="shared" ca="1" si="329"/>
        <v>12</v>
      </c>
      <c r="D646" s="2">
        <f t="shared" ca="1" si="328"/>
        <v>41405</v>
      </c>
      <c r="E646" s="5">
        <v>0</v>
      </c>
      <c r="F646" s="7">
        <f t="shared" ca="1" si="299"/>
        <v>2456423</v>
      </c>
      <c r="G646" s="7">
        <f t="shared" ca="1" si="300"/>
        <v>0.13355236139630391</v>
      </c>
      <c r="H646" s="7">
        <f t="shared" ca="1" si="301"/>
        <v>48.454288289260148</v>
      </c>
      <c r="I646" s="7">
        <f t="shared" ca="1" si="302"/>
        <v>5165.287281512371</v>
      </c>
      <c r="J646" s="7">
        <f t="shared" ca="1" si="303"/>
        <v>1.6703017599533233E-2</v>
      </c>
      <c r="K646" s="7">
        <f t="shared" ca="1" si="304"/>
        <v>1.5435356988111171</v>
      </c>
      <c r="L646" s="7">
        <f t="shared" ca="1" si="305"/>
        <v>49.997823988071268</v>
      </c>
      <c r="M646" s="7">
        <f t="shared" ca="1" si="306"/>
        <v>5166.830817211182</v>
      </c>
      <c r="N646" s="7">
        <f t="shared" ca="1" si="307"/>
        <v>1.0098331774794538</v>
      </c>
      <c r="O646" s="7">
        <f t="shared" ca="1" si="308"/>
        <v>49.995614547617294</v>
      </c>
      <c r="P646" s="7">
        <f t="shared" ca="1" si="309"/>
        <v>23.437554372221264</v>
      </c>
      <c r="Q646" s="7">
        <f t="shared" ca="1" si="310"/>
        <v>23.435799704070199</v>
      </c>
      <c r="R646" s="7">
        <f t="shared" ca="1" si="311"/>
        <v>47.551283740735137</v>
      </c>
      <c r="S646" s="7">
        <f t="shared" ca="1" si="312"/>
        <v>17.737263674683977</v>
      </c>
      <c r="T646" s="7">
        <f t="shared" ca="1" si="313"/>
        <v>4.3021345216677408E-2</v>
      </c>
      <c r="U646" s="7">
        <f t="shared" ca="1" si="314"/>
        <v>3.6001134387088585</v>
      </c>
      <c r="V646" s="7">
        <f t="shared" ca="1" si="315"/>
        <v>63.454245983430269</v>
      </c>
      <c r="W646" s="23">
        <f t="shared" ca="1" si="316"/>
        <v>1.1447221434453412</v>
      </c>
      <c r="X646" s="24">
        <f t="shared" ca="1" si="317"/>
        <v>0.9684603490469238</v>
      </c>
      <c r="Y646" s="24">
        <f t="shared" ca="1" si="318"/>
        <v>1.3209839378437587</v>
      </c>
      <c r="Z646" s="7">
        <f t="shared" ca="1" si="319"/>
        <v>507.63396786744215</v>
      </c>
      <c r="AA646" s="7">
        <f t="shared" ca="1" si="320"/>
        <v>511.60011343870883</v>
      </c>
      <c r="AB646" s="7">
        <f t="shared" ca="1" si="321"/>
        <v>-52.099971640322792</v>
      </c>
      <c r="AC646" s="7">
        <f t="shared" ca="1" si="322"/>
        <v>85.721373366479796</v>
      </c>
      <c r="AD646" s="7">
        <f t="shared" ca="1" si="323"/>
        <v>4.2786266335202043</v>
      </c>
      <c r="AE646" s="7">
        <f t="shared" ca="1" si="324"/>
        <v>0.17977678485956947</v>
      </c>
      <c r="AF646" s="7">
        <f t="shared" ca="1" si="325"/>
        <v>4.4584034183797741</v>
      </c>
      <c r="AG646" s="7" t="e">
        <f ca="1">IF(AB646&gt;0,MOD(DEGREES(ACOS(((SIN(RADIANS(A646))*COS(RADIANS(AC646)))-SIN(RADIANS(S646)))/(COS(RADIANS(A646))*SIN(RADIANS(AC646)))))+180,360),MOD(540-DEGREES(ACOS(((SIN(RADIANS(A646))*COS(RADIANS(AC646)))-SIN(RADIANS(S646)))/(COS(RADIANS(#REF!))*SIN(RADIANS(AC646))))),360))</f>
        <v>#REF!</v>
      </c>
    </row>
    <row r="647" spans="1:33" x14ac:dyDescent="0.2">
      <c r="A647" s="12">
        <f t="shared" ca="1" si="326"/>
        <v>-64</v>
      </c>
      <c r="B647" s="12">
        <f t="shared" ca="1" si="327"/>
        <v>29</v>
      </c>
      <c r="C647" s="3">
        <f t="shared" ca="1" si="329"/>
        <v>-7</v>
      </c>
      <c r="D647" s="2">
        <f t="shared" ca="1" si="328"/>
        <v>43282</v>
      </c>
      <c r="E647" s="5">
        <v>0</v>
      </c>
      <c r="F647" s="7">
        <f t="shared" ca="1" si="299"/>
        <v>2458300.7916666665</v>
      </c>
      <c r="G647" s="7">
        <f t="shared" ca="1" si="300"/>
        <v>0.18496349532283399</v>
      </c>
      <c r="H647" s="7">
        <f t="shared" ca="1" si="301"/>
        <v>99.294692442553242</v>
      </c>
      <c r="I647" s="7">
        <f t="shared" ca="1" si="302"/>
        <v>7016.0392746825737</v>
      </c>
      <c r="J647" s="7">
        <f t="shared" ca="1" si="303"/>
        <v>1.6700854354950747E-2</v>
      </c>
      <c r="K647" s="7">
        <f t="shared" ca="1" si="304"/>
        <v>0.12949180503793867</v>
      </c>
      <c r="L647" s="7">
        <f t="shared" ca="1" si="305"/>
        <v>99.424184247591185</v>
      </c>
      <c r="M647" s="7">
        <f t="shared" ca="1" si="306"/>
        <v>7016.1687664876117</v>
      </c>
      <c r="N647" s="7">
        <f t="shared" ca="1" si="307"/>
        <v>1.0166632997515801</v>
      </c>
      <c r="O647" s="7">
        <f t="shared" ca="1" si="308"/>
        <v>99.414691654084308</v>
      </c>
      <c r="P647" s="7">
        <f t="shared" ca="1" si="309"/>
        <v>23.436885812570591</v>
      </c>
      <c r="Q647" s="7">
        <f t="shared" ca="1" si="310"/>
        <v>23.435334644164694</v>
      </c>
      <c r="R647" s="7">
        <f t="shared" ca="1" si="311"/>
        <v>100.24393070325095</v>
      </c>
      <c r="S647" s="7">
        <f t="shared" ca="1" si="312"/>
        <v>23.101219489747979</v>
      </c>
      <c r="T647" s="7">
        <f t="shared" ca="1" si="313"/>
        <v>4.3019589248428969E-2</v>
      </c>
      <c r="U647" s="7">
        <f t="shared" ca="1" si="314"/>
        <v>-3.8320280049484396</v>
      </c>
      <c r="V647" s="7">
        <f t="shared" ca="1" si="315"/>
        <v>33.015281287846889</v>
      </c>
      <c r="W647" s="23">
        <f t="shared" ca="1" si="316"/>
        <v>0.13043890833676977</v>
      </c>
      <c r="X647" s="24">
        <f t="shared" ca="1" si="317"/>
        <v>3.8729793648306185E-2</v>
      </c>
      <c r="Y647" s="24">
        <f t="shared" ca="1" si="318"/>
        <v>0.22214802302523334</v>
      </c>
      <c r="Z647" s="7">
        <f t="shared" ca="1" si="319"/>
        <v>264.12225030277511</v>
      </c>
      <c r="AA647" s="7">
        <f t="shared" ca="1" si="320"/>
        <v>532.16797199505152</v>
      </c>
      <c r="AB647" s="7">
        <f t="shared" ca="1" si="321"/>
        <v>-46.958007001237121</v>
      </c>
      <c r="AC647" s="7">
        <f t="shared" ca="1" si="322"/>
        <v>94.441244146607218</v>
      </c>
      <c r="AD647" s="7">
        <f t="shared" ca="1" si="323"/>
        <v>-4.4412441466072181</v>
      </c>
      <c r="AE647" s="7">
        <f t="shared" ca="1" si="324"/>
        <v>7.4288700336609392E-2</v>
      </c>
      <c r="AF647" s="7">
        <f t="shared" ca="1" si="325"/>
        <v>-4.3669554462706088</v>
      </c>
      <c r="AG647" s="7" t="e">
        <f ca="1">IF(AB647&gt;0,MOD(DEGREES(ACOS(((SIN(RADIANS(A647))*COS(RADIANS(AC647)))-SIN(RADIANS(S647)))/(COS(RADIANS(A647))*SIN(RADIANS(AC647)))))+180,360),MOD(540-DEGREES(ACOS(((SIN(RADIANS(A647))*COS(RADIANS(AC647)))-SIN(RADIANS(S647)))/(COS(RADIANS(#REF!))*SIN(RADIANS(AC647))))),360))</f>
        <v>#REF!</v>
      </c>
    </row>
    <row r="648" spans="1:33" x14ac:dyDescent="0.2">
      <c r="A648" s="12">
        <f t="shared" ca="1" si="326"/>
        <v>36</v>
      </c>
      <c r="B648" s="12">
        <f t="shared" ca="1" si="327"/>
        <v>-105</v>
      </c>
      <c r="C648" s="3">
        <f t="shared" ca="1" si="329"/>
        <v>3</v>
      </c>
      <c r="D648" s="2">
        <f t="shared" ca="1" si="328"/>
        <v>39161</v>
      </c>
      <c r="E648" s="5">
        <v>0</v>
      </c>
      <c r="F648" s="7">
        <f t="shared" ca="1" si="299"/>
        <v>2454179.375</v>
      </c>
      <c r="G648" s="7">
        <f t="shared" ca="1" si="300"/>
        <v>7.2125256673511287E-2</v>
      </c>
      <c r="H648" s="7">
        <f t="shared" ca="1" si="301"/>
        <v>357.0312260100136</v>
      </c>
      <c r="I648" s="7">
        <f t="shared" ca="1" si="302"/>
        <v>2953.9698513693356</v>
      </c>
      <c r="J648" s="7">
        <f t="shared" ca="1" si="303"/>
        <v>1.6705601411485145E-2</v>
      </c>
      <c r="K648" s="7">
        <f t="shared" ca="1" si="304"/>
        <v>1.8502372387394219</v>
      </c>
      <c r="L648" s="7">
        <f t="shared" ca="1" si="305"/>
        <v>358.88146324875299</v>
      </c>
      <c r="M648" s="7">
        <f t="shared" ca="1" si="306"/>
        <v>2955.8200886080749</v>
      </c>
      <c r="N648" s="7">
        <f t="shared" ca="1" si="307"/>
        <v>0.99564742383655536</v>
      </c>
      <c r="O648" s="7">
        <f t="shared" ca="1" si="308"/>
        <v>358.87696683858377</v>
      </c>
      <c r="P648" s="7">
        <f t="shared" ca="1" si="309"/>
        <v>23.438353181588848</v>
      </c>
      <c r="Q648" s="7">
        <f t="shared" ca="1" si="310"/>
        <v>23.440832085809078</v>
      </c>
      <c r="R648" s="7">
        <f t="shared" ca="1" si="311"/>
        <v>-1.0303716453311476</v>
      </c>
      <c r="S648" s="7">
        <f t="shared" ca="1" si="312"/>
        <v>-0.44672056959904738</v>
      </c>
      <c r="T648" s="7">
        <f t="shared" ca="1" si="313"/>
        <v>4.3040348911293089E-2</v>
      </c>
      <c r="U648" s="7">
        <f t="shared" ca="1" si="314"/>
        <v>-7.7485698814850528</v>
      </c>
      <c r="V648" s="7">
        <f t="shared" ca="1" si="315"/>
        <v>90.705089375902006</v>
      </c>
      <c r="W648" s="23">
        <f t="shared" ca="1" si="316"/>
        <v>0.92204761797325352</v>
      </c>
      <c r="X648" s="24">
        <f t="shared" ca="1" si="317"/>
        <v>0.67008903637352568</v>
      </c>
      <c r="Y648" s="24">
        <f t="shared" ca="1" si="318"/>
        <v>1.1740061995729814</v>
      </c>
      <c r="Z648" s="7">
        <f t="shared" ca="1" si="319"/>
        <v>725.64071500721604</v>
      </c>
      <c r="AA648" s="7">
        <f t="shared" ca="1" si="320"/>
        <v>832.25143011851492</v>
      </c>
      <c r="AB648" s="7">
        <f t="shared" ca="1" si="321"/>
        <v>28.062857529628729</v>
      </c>
      <c r="AC648" s="7">
        <f t="shared" ca="1" si="322"/>
        <v>44.822169795087234</v>
      </c>
      <c r="AD648" s="7">
        <f t="shared" ca="1" si="323"/>
        <v>45.177830204912766</v>
      </c>
      <c r="AE648" s="7">
        <f t="shared" ca="1" si="324"/>
        <v>1.6019954740977404E-2</v>
      </c>
      <c r="AF648" s="7">
        <f t="shared" ca="1" si="325"/>
        <v>45.193850159653742</v>
      </c>
      <c r="AG648" s="7">
        <f ca="1">IF(AB648&gt;0,MOD(DEGREES(ACOS(((SIN(RADIANS(A648))*COS(RADIANS(AC648)))-SIN(RADIANS(S648)))/(COS(RADIANS(A648))*SIN(RADIANS(AC648)))))+180,360),MOD(540-DEGREES(ACOS(((SIN(RADIANS(A648))*COS(RADIANS(AC648)))-SIN(RADIANS(S648)))/(COS(RADIANS(#REF!))*SIN(RADIANS(AC648))))),360))</f>
        <v>221.86338906120363</v>
      </c>
    </row>
    <row r="649" spans="1:33" x14ac:dyDescent="0.2">
      <c r="A649" s="12">
        <f t="shared" ca="1" si="326"/>
        <v>79</v>
      </c>
      <c r="B649" s="12">
        <f t="shared" ca="1" si="327"/>
        <v>-118</v>
      </c>
      <c r="C649" s="3">
        <f t="shared" ca="1" si="329"/>
        <v>2</v>
      </c>
      <c r="D649" s="2">
        <f t="shared" ca="1" si="328"/>
        <v>40846</v>
      </c>
      <c r="E649" s="5">
        <v>0</v>
      </c>
      <c r="F649" s="7">
        <f t="shared" ca="1" si="299"/>
        <v>2455864.4166666665</v>
      </c>
      <c r="G649" s="7">
        <f t="shared" ca="1" si="300"/>
        <v>0.11825918320784426</v>
      </c>
      <c r="H649" s="7">
        <f t="shared" ca="1" si="301"/>
        <v>217.88809918972402</v>
      </c>
      <c r="I649" s="7">
        <f t="shared" ca="1" si="302"/>
        <v>4614.7473914039792</v>
      </c>
      <c r="J649" s="7">
        <f t="shared" ca="1" si="303"/>
        <v>1.6703660966786292E-2</v>
      </c>
      <c r="K649" s="7">
        <f t="shared" ca="1" si="304"/>
        <v>-1.753365760877039</v>
      </c>
      <c r="L649" s="7">
        <f t="shared" ca="1" si="305"/>
        <v>216.13473342884697</v>
      </c>
      <c r="M649" s="7">
        <f t="shared" ca="1" si="306"/>
        <v>4612.9940256431018</v>
      </c>
      <c r="N649" s="7">
        <f t="shared" ca="1" si="307"/>
        <v>0.99324107069463652</v>
      </c>
      <c r="O649" s="7">
        <f t="shared" ca="1" si="308"/>
        <v>216.13368764411669</v>
      </c>
      <c r="P649" s="7">
        <f t="shared" ca="1" si="309"/>
        <v>23.437753247523702</v>
      </c>
      <c r="Q649" s="7">
        <f t="shared" ca="1" si="310"/>
        <v>23.437147404467567</v>
      </c>
      <c r="R649" s="7">
        <f t="shared" ca="1" si="311"/>
        <v>-146.18278140613026</v>
      </c>
      <c r="S649" s="7">
        <f t="shared" ca="1" si="312"/>
        <v>-13.564363867287435</v>
      </c>
      <c r="T649" s="7">
        <f t="shared" ca="1" si="313"/>
        <v>4.3026434068613936E-2</v>
      </c>
      <c r="U649" s="7">
        <f t="shared" ca="1" si="314"/>
        <v>16.324578745800451</v>
      </c>
      <c r="V649" s="7" t="e">
        <f t="shared" ca="1" si="315"/>
        <v>#NUM!</v>
      </c>
      <c r="W649" s="23">
        <f t="shared" ca="1" si="316"/>
        <v>0.89977459809319416</v>
      </c>
      <c r="X649" s="24" t="e">
        <f t="shared" ca="1" si="317"/>
        <v>#NUM!</v>
      </c>
      <c r="Y649" s="24" t="e">
        <f t="shared" ca="1" si="318"/>
        <v>#NUM!</v>
      </c>
      <c r="Z649" s="7" t="e">
        <f t="shared" ca="1" si="319"/>
        <v>#NUM!</v>
      </c>
      <c r="AA649" s="7">
        <f t="shared" ca="1" si="320"/>
        <v>864.32457874580041</v>
      </c>
      <c r="AB649" s="7">
        <f t="shared" ca="1" si="321"/>
        <v>36.081144686450102</v>
      </c>
      <c r="AC649" s="7">
        <f t="shared" ca="1" si="322"/>
        <v>94.607018854778673</v>
      </c>
      <c r="AD649" s="7">
        <f t="shared" ca="1" si="323"/>
        <v>-4.6070188547786728</v>
      </c>
      <c r="AE649" s="7">
        <f t="shared" ca="1" si="324"/>
        <v>7.1604625934940491E-2</v>
      </c>
      <c r="AF649" s="7">
        <f t="shared" ca="1" si="325"/>
        <v>-4.5354142288437327</v>
      </c>
      <c r="AG649" s="7">
        <f ca="1">IF(AB649&gt;0,MOD(DEGREES(ACOS(((SIN(RADIANS(A649))*COS(RADIANS(AC649)))-SIN(RADIANS(S649)))/(COS(RADIANS(A649))*SIN(RADIANS(AC649)))))+180,360),MOD(540-DEGREES(ACOS(((SIN(RADIANS(A649))*COS(RADIANS(AC649)))-SIN(RADIANS(S649)))/(COS(RADIANS(#REF!))*SIN(RADIANS(AC649))))),360))</f>
        <v>215.05476576990014</v>
      </c>
    </row>
    <row r="650" spans="1:33" x14ac:dyDescent="0.2">
      <c r="A650" s="12">
        <f t="shared" ca="1" si="326"/>
        <v>-89</v>
      </c>
      <c r="B650" s="12">
        <f t="shared" ca="1" si="327"/>
        <v>144</v>
      </c>
      <c r="C650" s="3">
        <f t="shared" ca="1" si="329"/>
        <v>-8</v>
      </c>
      <c r="D650" s="2">
        <f t="shared" ca="1" si="328"/>
        <v>38885</v>
      </c>
      <c r="E650" s="5">
        <v>0</v>
      </c>
      <c r="F650" s="7">
        <f t="shared" ca="1" si="299"/>
        <v>2453903.8333333335</v>
      </c>
      <c r="G650" s="7">
        <f t="shared" ca="1" si="300"/>
        <v>6.4581336983805304E-2</v>
      </c>
      <c r="H650" s="7">
        <f t="shared" ca="1" si="301"/>
        <v>85.44430933221247</v>
      </c>
      <c r="I650" s="7">
        <f t="shared" ca="1" si="302"/>
        <v>2682.3959072343996</v>
      </c>
      <c r="J650" s="7">
        <f t="shared" ca="1" si="303"/>
        <v>1.6705918665903301E-2</v>
      </c>
      <c r="K650" s="7">
        <f t="shared" ca="1" si="304"/>
        <v>0.56766130604042331</v>
      </c>
      <c r="L650" s="7">
        <f t="shared" ca="1" si="305"/>
        <v>86.01197063825289</v>
      </c>
      <c r="M650" s="7">
        <f t="shared" ca="1" si="306"/>
        <v>2682.9635685404401</v>
      </c>
      <c r="N650" s="7">
        <f t="shared" ca="1" si="307"/>
        <v>1.0159495298368111</v>
      </c>
      <c r="O650" s="7">
        <f t="shared" ca="1" si="308"/>
        <v>86.006269716767022</v>
      </c>
      <c r="P650" s="7">
        <f t="shared" ca="1" si="309"/>
        <v>23.438451284093528</v>
      </c>
      <c r="Q650" s="7">
        <f t="shared" ca="1" si="310"/>
        <v>23.441011277411349</v>
      </c>
      <c r="R650" s="7">
        <f t="shared" ca="1" si="311"/>
        <v>85.648342036789884</v>
      </c>
      <c r="S650" s="7">
        <f t="shared" ca="1" si="312"/>
        <v>23.380698691096356</v>
      </c>
      <c r="T650" s="7">
        <f t="shared" ca="1" si="313"/>
        <v>4.304102567314335E-2</v>
      </c>
      <c r="U650" s="7">
        <f t="shared" ca="1" si="314"/>
        <v>-0.83820889453773351</v>
      </c>
      <c r="V650" s="7" t="e">
        <f t="shared" ca="1" si="315"/>
        <v>#NUM!</v>
      </c>
      <c r="W650" s="23">
        <f t="shared" ca="1" si="316"/>
        <v>-0.2327512438232377</v>
      </c>
      <c r="X650" s="24" t="e">
        <f t="shared" ca="1" si="317"/>
        <v>#NUM!</v>
      </c>
      <c r="Y650" s="24" t="e">
        <f t="shared" ca="1" si="318"/>
        <v>#NUM!</v>
      </c>
      <c r="Z650" s="7" t="e">
        <f t="shared" ca="1" si="319"/>
        <v>#NUM!</v>
      </c>
      <c r="AA650" s="7">
        <f t="shared" ca="1" si="320"/>
        <v>1055.1617911054623</v>
      </c>
      <c r="AB650" s="7">
        <f t="shared" ca="1" si="321"/>
        <v>83.790447776365568</v>
      </c>
      <c r="AC650" s="7">
        <f t="shared" ca="1" si="322"/>
        <v>113.26881347293198</v>
      </c>
      <c r="AD650" s="7">
        <f t="shared" ca="1" si="323"/>
        <v>-23.268813472931981</v>
      </c>
      <c r="AE650" s="7">
        <f t="shared" ca="1" si="324"/>
        <v>1.3417889203397709E-2</v>
      </c>
      <c r="AF650" s="7">
        <f t="shared" ca="1" si="325"/>
        <v>-23.255395583728582</v>
      </c>
      <c r="AG650" s="7">
        <f ca="1">IF(AB650&gt;0,MOD(DEGREES(ACOS(((SIN(RADIANS(A650))*COS(RADIANS(AC650)))-SIN(RADIANS(S650)))/(COS(RADIANS(A650))*SIN(RADIANS(AC650)))))+180,360),MOD(540-DEGREES(ACOS(((SIN(RADIANS(A650))*COS(RADIANS(AC650)))-SIN(RADIANS(S650)))/(COS(RADIANS(#REF!))*SIN(RADIANS(AC650))))),360))</f>
        <v>276.6380373001802</v>
      </c>
    </row>
    <row r="651" spans="1:33" x14ac:dyDescent="0.2">
      <c r="A651" s="12">
        <f t="shared" ca="1" si="326"/>
        <v>20</v>
      </c>
      <c r="B651" s="12">
        <f t="shared" ca="1" si="327"/>
        <v>-86</v>
      </c>
      <c r="C651" s="3">
        <f t="shared" ca="1" si="329"/>
        <v>5</v>
      </c>
      <c r="D651" s="2">
        <f t="shared" ca="1" si="328"/>
        <v>42897</v>
      </c>
      <c r="E651" s="5">
        <v>0</v>
      </c>
      <c r="F651" s="7">
        <f t="shared" ca="1" si="299"/>
        <v>2457915.2916666665</v>
      </c>
      <c r="G651" s="7">
        <f t="shared" ca="1" si="300"/>
        <v>0.17440908053843973</v>
      </c>
      <c r="H651" s="7">
        <f t="shared" ca="1" si="301"/>
        <v>79.327633949197661</v>
      </c>
      <c r="I651" s="7">
        <f t="shared" ca="1" si="302"/>
        <v>6636.0903666606255</v>
      </c>
      <c r="J651" s="7">
        <f t="shared" ca="1" si="303"/>
        <v>1.6701298511453987E-2</v>
      </c>
      <c r="K651" s="7">
        <f t="shared" ca="1" si="304"/>
        <v>0.76111057669916338</v>
      </c>
      <c r="L651" s="7">
        <f t="shared" ca="1" si="305"/>
        <v>80.088744525896828</v>
      </c>
      <c r="M651" s="7">
        <f t="shared" ca="1" si="306"/>
        <v>6636.8514772373246</v>
      </c>
      <c r="N651" s="7">
        <f t="shared" ca="1" si="307"/>
        <v>1.0153139135557585</v>
      </c>
      <c r="O651" s="7">
        <f t="shared" ca="1" si="308"/>
        <v>80.080500964719661</v>
      </c>
      <c r="P651" s="7">
        <f t="shared" ca="1" si="309"/>
        <v>23.437023064046141</v>
      </c>
      <c r="Q651" s="7">
        <f t="shared" ca="1" si="310"/>
        <v>23.434858976072995</v>
      </c>
      <c r="R651" s="7">
        <f t="shared" ca="1" si="311"/>
        <v>79.20881452201408</v>
      </c>
      <c r="S651" s="7">
        <f t="shared" ca="1" si="312"/>
        <v>23.064104509733131</v>
      </c>
      <c r="T651" s="7">
        <f t="shared" ca="1" si="313"/>
        <v>4.3017793266034089E-2</v>
      </c>
      <c r="U651" s="7">
        <f t="shared" ca="1" si="314"/>
        <v>0.44014900602485607</v>
      </c>
      <c r="V651" s="7">
        <f t="shared" ca="1" si="315"/>
        <v>99.892038362101474</v>
      </c>
      <c r="W651" s="23">
        <f t="shared" ca="1" si="316"/>
        <v>0.94691656319026041</v>
      </c>
      <c r="X651" s="24">
        <f t="shared" ca="1" si="317"/>
        <v>0.66943867885108965</v>
      </c>
      <c r="Y651" s="24">
        <f t="shared" ca="1" si="318"/>
        <v>1.2243944475294311</v>
      </c>
      <c r="Z651" s="7">
        <f t="shared" ca="1" si="319"/>
        <v>799.13630689681179</v>
      </c>
      <c r="AA651" s="7">
        <f t="shared" ca="1" si="320"/>
        <v>796.44014900602485</v>
      </c>
      <c r="AB651" s="7">
        <f t="shared" ca="1" si="321"/>
        <v>19.110037251506213</v>
      </c>
      <c r="AC651" s="7">
        <f t="shared" ca="1" si="322"/>
        <v>18.024425043514125</v>
      </c>
      <c r="AD651" s="7">
        <f t="shared" ca="1" si="323"/>
        <v>71.975574956485872</v>
      </c>
      <c r="AE651" s="7">
        <f t="shared" ca="1" si="324"/>
        <v>5.2507804171534455E-3</v>
      </c>
      <c r="AF651" s="7">
        <f t="shared" ca="1" si="325"/>
        <v>71.980825736903029</v>
      </c>
      <c r="AG651" s="7">
        <f ca="1">IF(AB651&gt;0,MOD(DEGREES(ACOS(((SIN(RADIANS(A651))*COS(RADIANS(AC651)))-SIN(RADIANS(S651)))/(COS(RADIANS(A651))*SIN(RADIANS(AC651)))))+180,360),MOD(540-DEGREES(ACOS(((SIN(RADIANS(A651))*COS(RADIANS(AC651)))-SIN(RADIANS(S651)))/(COS(RADIANS(#REF!))*SIN(RADIANS(AC651))))),360))</f>
        <v>283.22623918936409</v>
      </c>
    </row>
    <row r="652" spans="1:33" x14ac:dyDescent="0.2">
      <c r="A652" s="12">
        <f t="shared" ca="1" si="326"/>
        <v>-61</v>
      </c>
      <c r="B652" s="12">
        <f t="shared" ca="1" si="327"/>
        <v>101</v>
      </c>
      <c r="C652" s="3">
        <f t="shared" ca="1" si="329"/>
        <v>-2</v>
      </c>
      <c r="D652" s="2">
        <f t="shared" ca="1" si="328"/>
        <v>42625</v>
      </c>
      <c r="E652" s="5">
        <v>0</v>
      </c>
      <c r="F652" s="7">
        <f t="shared" ca="1" si="299"/>
        <v>2457643.5833333335</v>
      </c>
      <c r="G652" s="7">
        <f t="shared" ca="1" si="300"/>
        <v>0.16697011179557805</v>
      </c>
      <c r="H652" s="7">
        <f t="shared" ca="1" si="301"/>
        <v>171.51903169489015</v>
      </c>
      <c r="I652" s="7">
        <f t="shared" ca="1" si="302"/>
        <v>6368.2945571709315</v>
      </c>
      <c r="J652" s="7">
        <f t="shared" ca="1" si="303"/>
        <v>1.6701611545138838E-2</v>
      </c>
      <c r="K652" s="7">
        <f t="shared" ca="1" si="304"/>
        <v>-1.764254476230251</v>
      </c>
      <c r="L652" s="7">
        <f t="shared" ca="1" si="305"/>
        <v>169.75477721865988</v>
      </c>
      <c r="M652" s="7">
        <f t="shared" ca="1" si="306"/>
        <v>6366.5303026947013</v>
      </c>
      <c r="N652" s="7">
        <f t="shared" ca="1" si="307"/>
        <v>1.0064164041330144</v>
      </c>
      <c r="O652" s="7">
        <f t="shared" ca="1" si="308"/>
        <v>169.74761782347301</v>
      </c>
      <c r="P652" s="7">
        <f t="shared" ca="1" si="309"/>
        <v>23.437119801724201</v>
      </c>
      <c r="Q652" s="7">
        <f t="shared" ca="1" si="310"/>
        <v>23.434683759935556</v>
      </c>
      <c r="R652" s="7">
        <f t="shared" ca="1" si="311"/>
        <v>170.57746945371221</v>
      </c>
      <c r="S652" s="7">
        <f t="shared" ca="1" si="312"/>
        <v>4.0590774154230589</v>
      </c>
      <c r="T652" s="7">
        <f t="shared" ca="1" si="313"/>
        <v>4.3017131711814607E-2</v>
      </c>
      <c r="U652" s="7">
        <f t="shared" ca="1" si="314"/>
        <v>3.7146054388589924</v>
      </c>
      <c r="V652" s="7">
        <f t="shared" ca="1" si="315"/>
        <v>84.378400234521393</v>
      </c>
      <c r="W652" s="23">
        <f t="shared" ca="1" si="316"/>
        <v>0.13353152400079235</v>
      </c>
      <c r="X652" s="24">
        <f t="shared" ca="1" si="317"/>
        <v>-0.10085292109510041</v>
      </c>
      <c r="Y652" s="24">
        <f t="shared" ca="1" si="318"/>
        <v>0.36791596909668511</v>
      </c>
      <c r="Z652" s="7">
        <f t="shared" ca="1" si="319"/>
        <v>675.02720187617115</v>
      </c>
      <c r="AA652" s="7">
        <f t="shared" ca="1" si="320"/>
        <v>527.71460543885905</v>
      </c>
      <c r="AB652" s="7">
        <f t="shared" ca="1" si="321"/>
        <v>-48.071348640285237</v>
      </c>
      <c r="AC652" s="7">
        <f t="shared" ca="1" si="322"/>
        <v>74.856972541370695</v>
      </c>
      <c r="AD652" s="7">
        <f t="shared" ca="1" si="323"/>
        <v>15.143027458629305</v>
      </c>
      <c r="AE652" s="7">
        <f t="shared" ca="1" si="324"/>
        <v>5.8670705010397992E-2</v>
      </c>
      <c r="AF652" s="7">
        <f t="shared" ca="1" si="325"/>
        <v>15.201698163639703</v>
      </c>
      <c r="AG652" s="7" t="e">
        <f ca="1">IF(AB652&gt;0,MOD(DEGREES(ACOS(((SIN(RADIANS(A652))*COS(RADIANS(AC652)))-SIN(RADIANS(S652)))/(COS(RADIANS(A652))*SIN(RADIANS(AC652)))))+180,360),MOD(540-DEGREES(ACOS(((SIN(RADIANS(A652))*COS(RADIANS(AC652)))-SIN(RADIANS(S652)))/(COS(RADIANS(#REF!))*SIN(RADIANS(AC652))))),360))</f>
        <v>#REF!</v>
      </c>
    </row>
    <row r="653" spans="1:33" x14ac:dyDescent="0.2">
      <c r="A653" s="12">
        <f t="shared" ca="1" si="326"/>
        <v>75</v>
      </c>
      <c r="B653" s="12">
        <f t="shared" ca="1" si="327"/>
        <v>-61</v>
      </c>
      <c r="C653" s="3">
        <f t="shared" ca="1" si="329"/>
        <v>3</v>
      </c>
      <c r="D653" s="2">
        <f t="shared" ca="1" si="328"/>
        <v>37352</v>
      </c>
      <c r="E653" s="5">
        <v>0</v>
      </c>
      <c r="F653" s="7">
        <f t="shared" ca="1" si="299"/>
        <v>2452370.375</v>
      </c>
      <c r="G653" s="7">
        <f t="shared" ca="1" si="300"/>
        <v>2.259753593429158E-2</v>
      </c>
      <c r="H653" s="7">
        <f t="shared" ca="1" si="301"/>
        <v>13.995150050413713</v>
      </c>
      <c r="I653" s="7">
        <f t="shared" ca="1" si="302"/>
        <v>1171.018942450158</v>
      </c>
      <c r="J653" s="7">
        <f t="shared" ca="1" si="303"/>
        <v>1.670768400268275E-2</v>
      </c>
      <c r="K653" s="7">
        <f t="shared" ca="1" si="304"/>
        <v>1.9131909381228676</v>
      </c>
      <c r="L653" s="7">
        <f t="shared" ca="1" si="305"/>
        <v>15.90834098853658</v>
      </c>
      <c r="M653" s="7">
        <f t="shared" ca="1" si="306"/>
        <v>1172.9321333882808</v>
      </c>
      <c r="N653" s="7">
        <f t="shared" ca="1" si="307"/>
        <v>1.0005770131046143</v>
      </c>
      <c r="O653" s="7">
        <f t="shared" ca="1" si="308"/>
        <v>15.897925568434001</v>
      </c>
      <c r="P653" s="7">
        <f t="shared" ca="1" si="309"/>
        <v>23.438997248909686</v>
      </c>
      <c r="Q653" s="7">
        <f t="shared" ca="1" si="310"/>
        <v>23.439383006148226</v>
      </c>
      <c r="R653" s="7">
        <f t="shared" ca="1" si="311"/>
        <v>14.644796031182951</v>
      </c>
      <c r="S653" s="7">
        <f t="shared" ca="1" si="312"/>
        <v>6.2554408720659262</v>
      </c>
      <c r="T653" s="7">
        <f t="shared" ca="1" si="313"/>
        <v>4.3034876311573919E-2</v>
      </c>
      <c r="U653" s="7">
        <f t="shared" ca="1" si="314"/>
        <v>-2.6192745981510233</v>
      </c>
      <c r="V653" s="7">
        <f t="shared" ca="1" si="315"/>
        <v>117.7485398003558</v>
      </c>
      <c r="W653" s="23">
        <f t="shared" ca="1" si="316"/>
        <v>0.79626338513760497</v>
      </c>
      <c r="X653" s="24">
        <f t="shared" ca="1" si="317"/>
        <v>0.46918410791439441</v>
      </c>
      <c r="Y653" s="24">
        <f t="shared" ca="1" si="318"/>
        <v>1.1233426623608156</v>
      </c>
      <c r="Z653" s="7">
        <f t="shared" ca="1" si="319"/>
        <v>941.9883184028464</v>
      </c>
      <c r="AA653" s="7">
        <f t="shared" ca="1" si="320"/>
        <v>1013.380725401849</v>
      </c>
      <c r="AB653" s="7">
        <f t="shared" ca="1" si="321"/>
        <v>73.345181350462241</v>
      </c>
      <c r="AC653" s="7">
        <f t="shared" ca="1" si="322"/>
        <v>79.6893141503744</v>
      </c>
      <c r="AD653" s="7">
        <f t="shared" ca="1" si="323"/>
        <v>10.3106858496256</v>
      </c>
      <c r="AE653" s="7">
        <f t="shared" ca="1" si="324"/>
        <v>8.5602942822671876E-2</v>
      </c>
      <c r="AF653" s="7">
        <f t="shared" ca="1" si="325"/>
        <v>10.396288792448271</v>
      </c>
      <c r="AG653" s="7">
        <f ca="1">IF(AB653&gt;0,MOD(DEGREES(ACOS(((SIN(RADIANS(A653))*COS(RADIANS(AC653)))-SIN(RADIANS(S653)))/(COS(RADIANS(A653))*SIN(RADIANS(AC653)))))+180,360),MOD(540-DEGREES(ACOS(((SIN(RADIANS(A653))*COS(RADIANS(AC653)))-SIN(RADIANS(S653)))/(COS(RADIANS(#REF!))*SIN(RADIANS(AC653))))),360))</f>
        <v>255.46071993599682</v>
      </c>
    </row>
    <row r="654" spans="1:33" x14ac:dyDescent="0.2">
      <c r="A654" s="12">
        <f t="shared" ca="1" si="326"/>
        <v>-20</v>
      </c>
      <c r="B654" s="12">
        <f t="shared" ca="1" si="327"/>
        <v>35</v>
      </c>
      <c r="C654" s="3">
        <f t="shared" ca="1" si="329"/>
        <v>1</v>
      </c>
      <c r="D654" s="2">
        <f t="shared" ca="1" si="328"/>
        <v>41493</v>
      </c>
      <c r="E654" s="5">
        <v>0</v>
      </c>
      <c r="F654" s="7">
        <f t="shared" ca="1" si="299"/>
        <v>2456511.4583333335</v>
      </c>
      <c r="G654" s="7">
        <f t="shared" ca="1" si="300"/>
        <v>0.13597421857175876</v>
      </c>
      <c r="H654" s="7">
        <f t="shared" ca="1" si="301"/>
        <v>135.64301122185861</v>
      </c>
      <c r="I654" s="7">
        <f t="shared" ca="1" si="302"/>
        <v>5252.4718396664384</v>
      </c>
      <c r="J654" s="7">
        <f t="shared" ca="1" si="303"/>
        <v>1.6702915709219106E-2</v>
      </c>
      <c r="K654" s="7">
        <f t="shared" ca="1" si="304"/>
        <v>-1.0097568762784455</v>
      </c>
      <c r="L654" s="7">
        <f t="shared" ca="1" si="305"/>
        <v>134.63325434558016</v>
      </c>
      <c r="M654" s="7">
        <f t="shared" ca="1" si="306"/>
        <v>5251.4620827901599</v>
      </c>
      <c r="N654" s="7">
        <f t="shared" ca="1" si="307"/>
        <v>1.0141712827335003</v>
      </c>
      <c r="O654" s="7">
        <f t="shared" ca="1" si="308"/>
        <v>134.63076572556236</v>
      </c>
      <c r="P654" s="7">
        <f t="shared" ca="1" si="309"/>
        <v>23.437522877946385</v>
      </c>
      <c r="Q654" s="7">
        <f t="shared" ca="1" si="310"/>
        <v>23.435621844029846</v>
      </c>
      <c r="R654" s="7">
        <f t="shared" ca="1" si="311"/>
        <v>137.09531024997747</v>
      </c>
      <c r="S654" s="7">
        <f t="shared" ca="1" si="312"/>
        <v>16.441478566858969</v>
      </c>
      <c r="T654" s="7">
        <f t="shared" ca="1" si="313"/>
        <v>4.3020673650046304E-2</v>
      </c>
      <c r="U654" s="7">
        <f t="shared" ca="1" si="314"/>
        <v>-5.8175312587396926</v>
      </c>
      <c r="V654" s="7">
        <f t="shared" ca="1" si="315"/>
        <v>84.76286940468259</v>
      </c>
      <c r="W654" s="23">
        <f t="shared" ca="1" si="316"/>
        <v>0.4484843967074581</v>
      </c>
      <c r="X654" s="24">
        <f t="shared" ca="1" si="317"/>
        <v>0.21303198169445089</v>
      </c>
      <c r="Y654" s="24">
        <f t="shared" ca="1" si="318"/>
        <v>0.68393681172046528</v>
      </c>
      <c r="Z654" s="7">
        <f t="shared" ca="1" si="319"/>
        <v>678.10295523746072</v>
      </c>
      <c r="AA654" s="7">
        <f t="shared" ca="1" si="320"/>
        <v>74.182468741260294</v>
      </c>
      <c r="AB654" s="7">
        <f t="shared" ca="1" si="321"/>
        <v>-161.45438281468492</v>
      </c>
      <c r="AC654" s="7">
        <f t="shared" ca="1" si="322"/>
        <v>162.03957519985283</v>
      </c>
      <c r="AD654" s="7">
        <f t="shared" ca="1" si="323"/>
        <v>-72.039575199852834</v>
      </c>
      <c r="AE654" s="7">
        <f t="shared" ca="1" si="324"/>
        <v>1.870381440893124E-3</v>
      </c>
      <c r="AF654" s="7">
        <f t="shared" ca="1" si="325"/>
        <v>-72.037704818411939</v>
      </c>
      <c r="AG654" s="7" t="e">
        <f ca="1">IF(AB654&gt;0,MOD(DEGREES(ACOS(((SIN(RADIANS(A654))*COS(RADIANS(AC654)))-SIN(RADIANS(S654)))/(COS(RADIANS(A654))*SIN(RADIANS(AC654)))))+180,360),MOD(540-DEGREES(ACOS(((SIN(RADIANS(A654))*COS(RADIANS(AC654)))-SIN(RADIANS(S654)))/(COS(RADIANS(#REF!))*SIN(RADIANS(AC654))))),360))</f>
        <v>#REF!</v>
      </c>
    </row>
    <row r="655" spans="1:33" x14ac:dyDescent="0.2">
      <c r="A655" s="12">
        <f t="shared" ca="1" si="326"/>
        <v>46</v>
      </c>
      <c r="B655" s="12">
        <f t="shared" ca="1" si="327"/>
        <v>-8</v>
      </c>
      <c r="C655" s="3">
        <f t="shared" ca="1" si="329"/>
        <v>-13</v>
      </c>
      <c r="D655" s="2">
        <f t="shared" ca="1" si="328"/>
        <v>37775</v>
      </c>
      <c r="E655" s="5">
        <v>0</v>
      </c>
      <c r="F655" s="7">
        <f t="shared" ca="1" si="299"/>
        <v>2452794.0416666665</v>
      </c>
      <c r="G655" s="7">
        <f t="shared" ca="1" si="300"/>
        <v>3.4196897102437E-2</v>
      </c>
      <c r="H655" s="7">
        <f t="shared" ca="1" si="301"/>
        <v>71.581081839598937</v>
      </c>
      <c r="I655" s="7">
        <f t="shared" ca="1" si="302"/>
        <v>1588.5849283728437</v>
      </c>
      <c r="J655" s="7">
        <f t="shared" ca="1" si="303"/>
        <v>1.6707196316870006E-2</v>
      </c>
      <c r="K655" s="7">
        <f t="shared" ca="1" si="304"/>
        <v>0.98037443009050174</v>
      </c>
      <c r="L655" s="7">
        <f t="shared" ca="1" si="305"/>
        <v>72.561456269689444</v>
      </c>
      <c r="M655" s="7">
        <f t="shared" ca="1" si="306"/>
        <v>1589.5653028029342</v>
      </c>
      <c r="N655" s="7">
        <f t="shared" ca="1" si="307"/>
        <v>1.0143334239115105</v>
      </c>
      <c r="O655" s="7">
        <f t="shared" ca="1" si="308"/>
        <v>72.551673375501025</v>
      </c>
      <c r="P655" s="7">
        <f t="shared" ca="1" si="309"/>
        <v>23.438846408790191</v>
      </c>
      <c r="Q655" s="7">
        <f t="shared" ca="1" si="310"/>
        <v>23.440168789577676</v>
      </c>
      <c r="R655" s="7">
        <f t="shared" ca="1" si="311"/>
        <v>71.089642511473627</v>
      </c>
      <c r="S655" s="7">
        <f t="shared" ca="1" si="312"/>
        <v>22.30196845362838</v>
      </c>
      <c r="T655" s="7">
        <f t="shared" ca="1" si="313"/>
        <v>4.3037843857495039E-2</v>
      </c>
      <c r="U655" s="7">
        <f t="shared" ca="1" si="314"/>
        <v>1.9219503509604592</v>
      </c>
      <c r="V655" s="7">
        <f t="shared" ca="1" si="315"/>
        <v>116.57468437394319</v>
      </c>
      <c r="W655" s="23">
        <f t="shared" ca="1" si="316"/>
        <v>-2.0779132188167022E-2</v>
      </c>
      <c r="X655" s="24">
        <f t="shared" ca="1" si="317"/>
        <v>-0.34459769989356476</v>
      </c>
      <c r="Y655" s="24">
        <f t="shared" ca="1" si="318"/>
        <v>0.30303943551723073</v>
      </c>
      <c r="Z655" s="7">
        <f t="shared" ca="1" si="319"/>
        <v>932.59747499154548</v>
      </c>
      <c r="AA655" s="7">
        <f t="shared" ca="1" si="320"/>
        <v>749.92195035096051</v>
      </c>
      <c r="AB655" s="7">
        <f t="shared" ca="1" si="321"/>
        <v>7.4804875877401287</v>
      </c>
      <c r="AC655" s="7">
        <f t="shared" ca="1" si="322"/>
        <v>24.466084495578475</v>
      </c>
      <c r="AD655" s="7">
        <f t="shared" ca="1" si="323"/>
        <v>65.533915504421529</v>
      </c>
      <c r="AE655" s="7">
        <f t="shared" ca="1" si="324"/>
        <v>7.3415499610821732E-3</v>
      </c>
      <c r="AF655" s="7">
        <f t="shared" ca="1" si="325"/>
        <v>65.541257054382612</v>
      </c>
      <c r="AG655" s="7">
        <f ca="1">IF(AB655&gt;0,MOD(DEGREES(ACOS(((SIN(RADIANS(A655))*COS(RADIANS(AC655)))-SIN(RADIANS(S655)))/(COS(RADIANS(A655))*SIN(RADIANS(AC655)))))+180,360),MOD(540-DEGREES(ACOS(((SIN(RADIANS(A655))*COS(RADIANS(AC655)))-SIN(RADIANS(S655)))/(COS(RADIANS(#REF!))*SIN(RADIANS(AC655))))),360))</f>
        <v>196.90786242338939</v>
      </c>
    </row>
    <row r="656" spans="1:33" x14ac:dyDescent="0.2">
      <c r="A656" s="12">
        <f t="shared" ca="1" si="326"/>
        <v>-28</v>
      </c>
      <c r="B656" s="12">
        <f t="shared" ca="1" si="327"/>
        <v>-40</v>
      </c>
      <c r="C656" s="3">
        <f t="shared" ca="1" si="329"/>
        <v>-8</v>
      </c>
      <c r="D656" s="2">
        <f t="shared" ca="1" si="328"/>
        <v>41632</v>
      </c>
      <c r="E656" s="5">
        <v>0</v>
      </c>
      <c r="F656" s="7">
        <f t="shared" ca="1" si="299"/>
        <v>2456650.8333333335</v>
      </c>
      <c r="G656" s="7">
        <f t="shared" ca="1" si="300"/>
        <v>0.13979009810632412</v>
      </c>
      <c r="H656" s="7">
        <f t="shared" ca="1" si="301"/>
        <v>273.01761236380662</v>
      </c>
      <c r="I656" s="7">
        <f t="shared" ca="1" si="302"/>
        <v>5389.8398787701026</v>
      </c>
      <c r="J656" s="7">
        <f t="shared" ca="1" si="303"/>
        <v>1.67027551677668E-2</v>
      </c>
      <c r="K656" s="7">
        <f t="shared" ca="1" si="304"/>
        <v>-0.34470095220830288</v>
      </c>
      <c r="L656" s="7">
        <f t="shared" ca="1" si="305"/>
        <v>272.67291141159831</v>
      </c>
      <c r="M656" s="7">
        <f t="shared" ca="1" si="306"/>
        <v>5389.4951778178947</v>
      </c>
      <c r="N656" s="7">
        <f t="shared" ca="1" si="307"/>
        <v>0.98356906800382438</v>
      </c>
      <c r="O656" s="7">
        <f t="shared" ca="1" si="308"/>
        <v>272.66994029964013</v>
      </c>
      <c r="P656" s="7">
        <f t="shared" ca="1" si="309"/>
        <v>23.437473255550092</v>
      </c>
      <c r="Q656" s="7">
        <f t="shared" ca="1" si="310"/>
        <v>23.435367726222498</v>
      </c>
      <c r="R656" s="7">
        <f t="shared" ca="1" si="311"/>
        <v>-87.09040832209098</v>
      </c>
      <c r="S656" s="7">
        <f t="shared" ca="1" si="312"/>
        <v>-23.408409682195856</v>
      </c>
      <c r="T656" s="7">
        <f t="shared" ca="1" si="313"/>
        <v>4.3019714158029604E-2</v>
      </c>
      <c r="U656" s="7">
        <f t="shared" ca="1" si="314"/>
        <v>0.41285710185032387</v>
      </c>
      <c r="V656" s="7">
        <f t="shared" ca="1" si="315"/>
        <v>104.36664472797129</v>
      </c>
      <c r="W656" s="23">
        <f t="shared" ca="1" si="316"/>
        <v>0.27749107145704838</v>
      </c>
      <c r="X656" s="24">
        <f t="shared" ca="1" si="317"/>
        <v>-1.2416275009538569E-2</v>
      </c>
      <c r="Y656" s="24">
        <f t="shared" ca="1" si="318"/>
        <v>0.56739841792363532</v>
      </c>
      <c r="Z656" s="7">
        <f t="shared" ca="1" si="319"/>
        <v>834.93315782377033</v>
      </c>
      <c r="AA656" s="7">
        <f t="shared" ca="1" si="320"/>
        <v>320.41285710185036</v>
      </c>
      <c r="AB656" s="7">
        <f t="shared" ca="1" si="321"/>
        <v>-99.896785724537409</v>
      </c>
      <c r="AC656" s="7">
        <f t="shared" ca="1" si="322"/>
        <v>87.291919074914489</v>
      </c>
      <c r="AD656" s="7">
        <f t="shared" ca="1" si="323"/>
        <v>2.7080809250855111</v>
      </c>
      <c r="AE656" s="7">
        <f t="shared" ca="1" si="324"/>
        <v>0.24283455925243544</v>
      </c>
      <c r="AF656" s="7">
        <f t="shared" ca="1" si="325"/>
        <v>2.9509154843379464</v>
      </c>
      <c r="AG656" s="7" t="e">
        <f ca="1">IF(AB656&gt;0,MOD(DEGREES(ACOS(((SIN(RADIANS(A656))*COS(RADIANS(AC656)))-SIN(RADIANS(S656)))/(COS(RADIANS(A656))*SIN(RADIANS(AC656)))))+180,360),MOD(540-DEGREES(ACOS(((SIN(RADIANS(A656))*COS(RADIANS(AC656)))-SIN(RADIANS(S656)))/(COS(RADIANS(#REF!))*SIN(RADIANS(AC656))))),360))</f>
        <v>#REF!</v>
      </c>
    </row>
    <row r="657" spans="1:33" x14ac:dyDescent="0.2">
      <c r="A657" s="12">
        <f t="shared" ca="1" si="326"/>
        <v>1</v>
      </c>
      <c r="B657" s="12">
        <f t="shared" ca="1" si="327"/>
        <v>113</v>
      </c>
      <c r="C657" s="3">
        <f t="shared" ca="1" si="329"/>
        <v>10</v>
      </c>
      <c r="D657" s="2">
        <f t="shared" ca="1" si="328"/>
        <v>43019</v>
      </c>
      <c r="E657" s="5">
        <v>0</v>
      </c>
      <c r="F657" s="7">
        <f t="shared" ca="1" si="299"/>
        <v>2458037.0833333335</v>
      </c>
      <c r="G657" s="7">
        <f t="shared" ca="1" si="300"/>
        <v>0.17774355464294286</v>
      </c>
      <c r="H657" s="7">
        <f t="shared" ca="1" si="301"/>
        <v>199.37126904554134</v>
      </c>
      <c r="I657" s="7">
        <f t="shared" ca="1" si="302"/>
        <v>6756.1282674588547</v>
      </c>
      <c r="J657" s="7">
        <f t="shared" ca="1" si="303"/>
        <v>1.670115819138936E-2</v>
      </c>
      <c r="K657" s="7">
        <f t="shared" ca="1" si="304"/>
        <v>-1.9067753075041207</v>
      </c>
      <c r="L657" s="7">
        <f t="shared" ca="1" si="305"/>
        <v>197.46449373803722</v>
      </c>
      <c r="M657" s="7">
        <f t="shared" ca="1" si="306"/>
        <v>6754.2214921513505</v>
      </c>
      <c r="N657" s="7">
        <f t="shared" ca="1" si="307"/>
        <v>0.99849452931564031</v>
      </c>
      <c r="O657" s="7">
        <f t="shared" ca="1" si="308"/>
        <v>197.45581246099576</v>
      </c>
      <c r="P657" s="7">
        <f t="shared" ca="1" si="309"/>
        <v>23.43697970195289</v>
      </c>
      <c r="Q657" s="7">
        <f t="shared" ca="1" si="310"/>
        <v>23.434982923851564</v>
      </c>
      <c r="R657" s="7">
        <f t="shared" ca="1" si="311"/>
        <v>-163.90647991874272</v>
      </c>
      <c r="S657" s="7">
        <f t="shared" ca="1" si="312"/>
        <v>-6.8517395529093008</v>
      </c>
      <c r="T657" s="7">
        <f t="shared" ca="1" si="313"/>
        <v>4.3018261252372431E-2</v>
      </c>
      <c r="U657" s="7">
        <f t="shared" ca="1" si="314"/>
        <v>13.080683750266445</v>
      </c>
      <c r="V657" s="7">
        <f t="shared" ca="1" si="315"/>
        <v>90.718938087920236</v>
      </c>
      <c r="W657" s="23">
        <f t="shared" ca="1" si="316"/>
        <v>0.59369396961787058</v>
      </c>
      <c r="X657" s="24">
        <f t="shared" ca="1" si="317"/>
        <v>0.34169691937364771</v>
      </c>
      <c r="Y657" s="24">
        <f t="shared" ca="1" si="318"/>
        <v>0.8456910198620935</v>
      </c>
      <c r="Z657" s="7">
        <f t="shared" ca="1" si="319"/>
        <v>725.75150470336189</v>
      </c>
      <c r="AA657" s="7">
        <f t="shared" ca="1" si="320"/>
        <v>1305.0806837502664</v>
      </c>
      <c r="AB657" s="7">
        <f t="shared" ca="1" si="321"/>
        <v>146.2701709375666</v>
      </c>
      <c r="AC657" s="7">
        <f t="shared" ca="1" si="322"/>
        <v>145.86134097317751</v>
      </c>
      <c r="AD657" s="7">
        <f t="shared" ca="1" si="323"/>
        <v>-55.861340973177505</v>
      </c>
      <c r="AE657" s="7">
        <f t="shared" ca="1" si="324"/>
        <v>3.912264087659257E-3</v>
      </c>
      <c r="AF657" s="7">
        <f t="shared" ca="1" si="325"/>
        <v>-55.857428709089845</v>
      </c>
      <c r="AG657" s="7">
        <f ca="1">IF(AB657&gt;0,MOD(DEGREES(ACOS(((SIN(RADIANS(A657))*COS(RADIANS(AC657)))-SIN(RADIANS(S657)))/(COS(RADIANS(A657))*SIN(RADIANS(AC657)))))+180,360),MOD(540-DEGREES(ACOS(((SIN(RADIANS(A657))*COS(RADIANS(AC657)))-SIN(RADIANS(S657)))/(COS(RADIANS(#REF!))*SIN(RADIANS(AC657))))),360))</f>
        <v>259.22976755783458</v>
      </c>
    </row>
    <row r="658" spans="1:33" x14ac:dyDescent="0.2">
      <c r="A658" s="12">
        <f t="shared" ca="1" si="326"/>
        <v>12</v>
      </c>
      <c r="B658" s="12">
        <f t="shared" ca="1" si="327"/>
        <v>-176</v>
      </c>
      <c r="C658" s="3">
        <f t="shared" ca="1" si="329"/>
        <v>11</v>
      </c>
      <c r="D658" s="2">
        <f t="shared" ca="1" si="328"/>
        <v>41101</v>
      </c>
      <c r="E658" s="5">
        <v>0</v>
      </c>
      <c r="F658" s="7">
        <f t="shared" ca="1" si="299"/>
        <v>2456119.0416666665</v>
      </c>
      <c r="G658" s="7">
        <f t="shared" ca="1" si="300"/>
        <v>0.12523043577457937</v>
      </c>
      <c r="H658" s="7">
        <f t="shared" ca="1" si="301"/>
        <v>108.8585587862126</v>
      </c>
      <c r="I658" s="7">
        <f t="shared" ca="1" si="302"/>
        <v>4865.7058628772729</v>
      </c>
      <c r="J658" s="7">
        <f t="shared" ca="1" si="303"/>
        <v>1.6703367701178064E-2</v>
      </c>
      <c r="K658" s="7">
        <f t="shared" ca="1" si="304"/>
        <v>-0.18642453093978678</v>
      </c>
      <c r="L658" s="7">
        <f t="shared" ca="1" si="305"/>
        <v>108.67213425527281</v>
      </c>
      <c r="M658" s="7">
        <f t="shared" ca="1" si="306"/>
        <v>4865.5194383463331</v>
      </c>
      <c r="N658" s="7">
        <f t="shared" ca="1" si="307"/>
        <v>1.0166243347705932</v>
      </c>
      <c r="O658" s="7">
        <f t="shared" ca="1" si="308"/>
        <v>108.67069670634162</v>
      </c>
      <c r="P658" s="7">
        <f t="shared" ca="1" si="309"/>
        <v>23.437662592071412</v>
      </c>
      <c r="Q658" s="7">
        <f t="shared" ca="1" si="310"/>
        <v>23.436493506632853</v>
      </c>
      <c r="R658" s="7">
        <f t="shared" ca="1" si="311"/>
        <v>110.21851000384251</v>
      </c>
      <c r="S658" s="7">
        <f t="shared" ca="1" si="312"/>
        <v>22.13569079059338</v>
      </c>
      <c r="T658" s="7">
        <f t="shared" ca="1" si="313"/>
        <v>4.3023964941126154E-2</v>
      </c>
      <c r="U658" s="7">
        <f t="shared" ca="1" si="314"/>
        <v>-5.4403141531004415</v>
      </c>
      <c r="V658" s="7">
        <f t="shared" ca="1" si="315"/>
        <v>95.883729641721075</v>
      </c>
      <c r="W658" s="23">
        <f t="shared" ca="1" si="316"/>
        <v>1.4510002181618751</v>
      </c>
      <c r="X658" s="24">
        <f t="shared" ca="1" si="317"/>
        <v>1.1846565247126499</v>
      </c>
      <c r="Y658" s="24">
        <f t="shared" ca="1" si="318"/>
        <v>1.7173439116111002</v>
      </c>
      <c r="Z658" s="7">
        <f t="shared" ca="1" si="319"/>
        <v>767.0698371337686</v>
      </c>
      <c r="AA658" s="7">
        <f t="shared" ca="1" si="320"/>
        <v>70.559685846899583</v>
      </c>
      <c r="AB658" s="7">
        <f t="shared" ca="1" si="321"/>
        <v>-162.3600785382751</v>
      </c>
      <c r="AC658" s="7">
        <f t="shared" ca="1" si="322"/>
        <v>141.73068083239224</v>
      </c>
      <c r="AD658" s="7">
        <f t="shared" ca="1" si="323"/>
        <v>-51.730680832392238</v>
      </c>
      <c r="AE658" s="7">
        <f t="shared" ca="1" si="324"/>
        <v>4.5518567199888055E-3</v>
      </c>
      <c r="AF658" s="7">
        <f t="shared" ca="1" si="325"/>
        <v>-51.726128975672246</v>
      </c>
      <c r="AG658" s="7" t="e">
        <f ca="1">IF(AB658&gt;0,MOD(DEGREES(ACOS(((SIN(RADIANS(A658))*COS(RADIANS(AC658)))-SIN(RADIANS(S658)))/(COS(RADIANS(A658))*SIN(RADIANS(AC658)))))+180,360),MOD(540-DEGREES(ACOS(((SIN(RADIANS(A658))*COS(RADIANS(AC658)))-SIN(RADIANS(S658)))/(COS(RADIANS(#REF!))*SIN(RADIANS(AC658))))),360))</f>
        <v>#REF!</v>
      </c>
    </row>
    <row r="659" spans="1:33" x14ac:dyDescent="0.2">
      <c r="A659" s="12">
        <f t="shared" ca="1" si="326"/>
        <v>-52</v>
      </c>
      <c r="B659" s="12">
        <f t="shared" ca="1" si="327"/>
        <v>38</v>
      </c>
      <c r="C659" s="3">
        <f t="shared" ca="1" si="329"/>
        <v>1</v>
      </c>
      <c r="D659" s="2">
        <f t="shared" ca="1" si="328"/>
        <v>39100</v>
      </c>
      <c r="E659" s="5">
        <v>0</v>
      </c>
      <c r="F659" s="7">
        <f t="shared" ca="1" si="299"/>
        <v>2454118.4583333335</v>
      </c>
      <c r="G659" s="7">
        <f t="shared" ca="1" si="300"/>
        <v>7.0457449235687572E-2</v>
      </c>
      <c r="H659" s="7">
        <f t="shared" ca="1" si="301"/>
        <v>296.98887424805889</v>
      </c>
      <c r="I659" s="7">
        <f t="shared" ca="1" si="302"/>
        <v>2893.9303675776332</v>
      </c>
      <c r="J659" s="7">
        <f t="shared" ca="1" si="303"/>
        <v>1.6705671551235732E-2</v>
      </c>
      <c r="K659" s="7">
        <f t="shared" ca="1" si="304"/>
        <v>0.47037683187262941</v>
      </c>
      <c r="L659" s="7">
        <f t="shared" ca="1" si="305"/>
        <v>297.45925107993151</v>
      </c>
      <c r="M659" s="7">
        <f t="shared" ca="1" si="306"/>
        <v>2894.4007444095059</v>
      </c>
      <c r="N659" s="7">
        <f t="shared" ca="1" si="307"/>
        <v>0.98380323631320454</v>
      </c>
      <c r="O659" s="7">
        <f t="shared" ca="1" si="308"/>
        <v>297.45449232610611</v>
      </c>
      <c r="P659" s="7">
        <f t="shared" ca="1" si="309"/>
        <v>23.438374870060905</v>
      </c>
      <c r="Q659" s="7">
        <f t="shared" ca="1" si="310"/>
        <v>23.440885817232413</v>
      </c>
      <c r="R659" s="7">
        <f t="shared" ca="1" si="311"/>
        <v>-60.477398937138382</v>
      </c>
      <c r="S659" s="7">
        <f t="shared" ca="1" si="312"/>
        <v>-20.670984778850773</v>
      </c>
      <c r="T659" s="7">
        <f t="shared" ca="1" si="313"/>
        <v>4.3040551840831484E-2</v>
      </c>
      <c r="U659" s="7">
        <f t="shared" ca="1" si="314"/>
        <v>-10.154094843131205</v>
      </c>
      <c r="V659" s="7">
        <f t="shared" ca="1" si="315"/>
        <v>120.54052061416078</v>
      </c>
      <c r="W659" s="23">
        <f t="shared" ca="1" si="316"/>
        <v>0.44316256586328556</v>
      </c>
      <c r="X659" s="24">
        <f t="shared" ca="1" si="317"/>
        <v>0.10832778637950563</v>
      </c>
      <c r="Y659" s="24">
        <f t="shared" ca="1" si="318"/>
        <v>0.77799734534706544</v>
      </c>
      <c r="Z659" s="7">
        <f t="shared" ca="1" si="319"/>
        <v>964.32416491328627</v>
      </c>
      <c r="AA659" s="7">
        <f t="shared" ca="1" si="320"/>
        <v>81.84590515686881</v>
      </c>
      <c r="AB659" s="7">
        <f t="shared" ca="1" si="321"/>
        <v>-159.53852371078278</v>
      </c>
      <c r="AC659" s="7">
        <f t="shared" ca="1" si="322"/>
        <v>105.15999507413575</v>
      </c>
      <c r="AD659" s="7">
        <f t="shared" ca="1" si="323"/>
        <v>-15.15999507413575</v>
      </c>
      <c r="AE659" s="7">
        <f t="shared" ca="1" si="324"/>
        <v>2.1295884436292205E-2</v>
      </c>
      <c r="AF659" s="7">
        <f t="shared" ca="1" si="325"/>
        <v>-15.138699189699459</v>
      </c>
      <c r="AG659" s="7" t="e">
        <f ca="1">IF(AB659&gt;0,MOD(DEGREES(ACOS(((SIN(RADIANS(A659))*COS(RADIANS(AC659)))-SIN(RADIANS(S659)))/(COS(RADIANS(A659))*SIN(RADIANS(AC659)))))+180,360),MOD(540-DEGREES(ACOS(((SIN(RADIANS(A659))*COS(RADIANS(AC659)))-SIN(RADIANS(S659)))/(COS(RADIANS(#REF!))*SIN(RADIANS(AC659))))),360))</f>
        <v>#REF!</v>
      </c>
    </row>
    <row r="660" spans="1:33" x14ac:dyDescent="0.2">
      <c r="A660" s="12">
        <f t="shared" ca="1" si="326"/>
        <v>-10</v>
      </c>
      <c r="B660" s="12">
        <f t="shared" ca="1" si="327"/>
        <v>156</v>
      </c>
      <c r="C660" s="3">
        <f t="shared" ca="1" si="329"/>
        <v>-11</v>
      </c>
      <c r="D660" s="2">
        <f t="shared" ca="1" si="328"/>
        <v>41005</v>
      </c>
      <c r="E660" s="5">
        <v>0</v>
      </c>
      <c r="F660" s="7">
        <f t="shared" ca="1" si="299"/>
        <v>2456023.9583333335</v>
      </c>
      <c r="G660" s="7">
        <f t="shared" ca="1" si="300"/>
        <v>0.12262719598448976</v>
      </c>
      <c r="H660" s="7">
        <f t="shared" ca="1" si="301"/>
        <v>15.13992209526441</v>
      </c>
      <c r="I660" s="7">
        <f t="shared" ca="1" si="302"/>
        <v>4771.9917028560803</v>
      </c>
      <c r="J660" s="7">
        <f t="shared" ca="1" si="303"/>
        <v>1.6703477215320121E-2</v>
      </c>
      <c r="K660" s="7">
        <f t="shared" ca="1" si="304"/>
        <v>1.9111793492604461</v>
      </c>
      <c r="L660" s="7">
        <f t="shared" ca="1" si="305"/>
        <v>17.051101444524857</v>
      </c>
      <c r="M660" s="7">
        <f t="shared" ca="1" si="306"/>
        <v>4773.9028822053406</v>
      </c>
      <c r="N660" s="7">
        <f t="shared" ca="1" si="307"/>
        <v>1.0008599193951466</v>
      </c>
      <c r="O660" s="7">
        <f t="shared" ca="1" si="308"/>
        <v>17.049839067932663</v>
      </c>
      <c r="P660" s="7">
        <f t="shared" ca="1" si="309"/>
        <v>23.437696445080853</v>
      </c>
      <c r="Q660" s="7">
        <f t="shared" ca="1" si="310"/>
        <v>23.436731751544947</v>
      </c>
      <c r="R660" s="7">
        <f t="shared" ca="1" si="311"/>
        <v>15.715581027129081</v>
      </c>
      <c r="S660" s="7">
        <f t="shared" ca="1" si="312"/>
        <v>6.6969353758488239</v>
      </c>
      <c r="T660" s="7">
        <f t="shared" ca="1" si="313"/>
        <v>4.302486454840837E-2</v>
      </c>
      <c r="U660" s="7">
        <f t="shared" ca="1" si="314"/>
        <v>-2.2903305273892816</v>
      </c>
      <c r="V660" s="7">
        <f t="shared" ca="1" si="315"/>
        <v>89.665371996592341</v>
      </c>
      <c r="W660" s="23">
        <f t="shared" ca="1" si="316"/>
        <v>-0.39007615935597967</v>
      </c>
      <c r="X660" s="24">
        <f t="shared" ca="1" si="317"/>
        <v>-0.63914663712429176</v>
      </c>
      <c r="Y660" s="24">
        <f t="shared" ca="1" si="318"/>
        <v>-0.1410056815876676</v>
      </c>
      <c r="Z660" s="7">
        <f t="shared" ca="1" si="319"/>
        <v>717.32297597273873</v>
      </c>
      <c r="AA660" s="7">
        <f t="shared" ca="1" si="320"/>
        <v>1281.7096694726106</v>
      </c>
      <c r="AB660" s="7">
        <f t="shared" ca="1" si="321"/>
        <v>140.42741736815265</v>
      </c>
      <c r="AC660" s="7">
        <f t="shared" ca="1" si="322"/>
        <v>140.73062777432307</v>
      </c>
      <c r="AD660" s="7">
        <f t="shared" ca="1" si="323"/>
        <v>-50.730627774323068</v>
      </c>
      <c r="AE660" s="7">
        <f t="shared" ca="1" si="324"/>
        <v>4.7175418325437479E-3</v>
      </c>
      <c r="AF660" s="7">
        <f t="shared" ca="1" si="325"/>
        <v>-50.725910232490527</v>
      </c>
      <c r="AG660" s="7">
        <f ca="1">IF(AB660&gt;0,MOD(DEGREES(ACOS(((SIN(RADIANS(A660))*COS(RADIANS(AC660)))-SIN(RADIANS(S660)))/(COS(RADIANS(A660))*SIN(RADIANS(AC660)))))+180,360),MOD(540-DEGREES(ACOS(((SIN(RADIANS(A660))*COS(RADIANS(AC660)))-SIN(RADIANS(S660)))/(COS(RADIANS(#REF!))*SIN(RADIANS(AC660))))),360))</f>
        <v>268.3621043185866</v>
      </c>
    </row>
    <row r="661" spans="1:33" x14ac:dyDescent="0.2">
      <c r="A661" s="12">
        <f t="shared" ca="1" si="326"/>
        <v>-1</v>
      </c>
      <c r="B661" s="12">
        <f t="shared" ca="1" si="327"/>
        <v>119</v>
      </c>
      <c r="C661" s="3">
        <f t="shared" ca="1" si="329"/>
        <v>7</v>
      </c>
      <c r="D661" s="2">
        <f t="shared" ca="1" si="328"/>
        <v>39942</v>
      </c>
      <c r="E661" s="5">
        <v>0</v>
      </c>
      <c r="F661" s="7">
        <f t="shared" ca="1" si="299"/>
        <v>2454960.2083333335</v>
      </c>
      <c r="G661" s="7">
        <f t="shared" ca="1" si="300"/>
        <v>9.350330823637204E-2</v>
      </c>
      <c r="H661" s="7">
        <f t="shared" ca="1" si="301"/>
        <v>46.657540812010666</v>
      </c>
      <c r="I661" s="7">
        <f t="shared" ca="1" si="302"/>
        <v>3723.5594041387494</v>
      </c>
      <c r="J661" s="7">
        <f t="shared" ca="1" si="303"/>
        <v>1.6704702293710211E-2</v>
      </c>
      <c r="K661" s="7">
        <f t="shared" ca="1" si="304"/>
        <v>1.5767299864030742</v>
      </c>
      <c r="L661" s="7">
        <f t="shared" ca="1" si="305"/>
        <v>48.234270798413739</v>
      </c>
      <c r="M661" s="7">
        <f t="shared" ca="1" si="306"/>
        <v>3725.1361341251527</v>
      </c>
      <c r="N661" s="7">
        <f t="shared" ca="1" si="307"/>
        <v>1.0094265050287792</v>
      </c>
      <c r="O661" s="7">
        <f t="shared" ca="1" si="308"/>
        <v>48.232534624034315</v>
      </c>
      <c r="P661" s="7">
        <f t="shared" ca="1" si="309"/>
        <v>23.438075177485757</v>
      </c>
      <c r="Q661" s="7">
        <f t="shared" ca="1" si="310"/>
        <v>23.43951381104992</v>
      </c>
      <c r="R661" s="7">
        <f t="shared" ca="1" si="311"/>
        <v>45.772053572031659</v>
      </c>
      <c r="S661" s="7">
        <f t="shared" ca="1" si="312"/>
        <v>17.258694055331681</v>
      </c>
      <c r="T661" s="7">
        <f t="shared" ca="1" si="313"/>
        <v>4.3035370294394207E-2</v>
      </c>
      <c r="U661" s="7">
        <f t="shared" ca="1" si="314"/>
        <v>3.5323017339198257</v>
      </c>
      <c r="V661" s="7">
        <f t="shared" ca="1" si="315"/>
        <v>90.561679155727106</v>
      </c>
      <c r="W661" s="23">
        <f t="shared" ca="1" si="316"/>
        <v>0.45865812379588894</v>
      </c>
      <c r="X661" s="24">
        <f t="shared" ca="1" si="317"/>
        <v>0.20709790391886918</v>
      </c>
      <c r="Y661" s="24">
        <f t="shared" ca="1" si="318"/>
        <v>0.7102183436729087</v>
      </c>
      <c r="Z661" s="7">
        <f t="shared" ca="1" si="319"/>
        <v>724.49343324581685</v>
      </c>
      <c r="AA661" s="7">
        <f t="shared" ca="1" si="320"/>
        <v>59.532301733919837</v>
      </c>
      <c r="AB661" s="7">
        <f t="shared" ca="1" si="321"/>
        <v>-165.11692456652003</v>
      </c>
      <c r="AC661" s="7">
        <f t="shared" ca="1" si="322"/>
        <v>158.12128529481654</v>
      </c>
      <c r="AD661" s="7">
        <f t="shared" ca="1" si="323"/>
        <v>-68.121285294816545</v>
      </c>
      <c r="AE661" s="7">
        <f t="shared" ca="1" si="324"/>
        <v>2.3170355521359752E-3</v>
      </c>
      <c r="AF661" s="7">
        <f t="shared" ca="1" si="325"/>
        <v>-68.118968259264406</v>
      </c>
      <c r="AG661" s="7" t="e">
        <f ca="1">IF(AB661&gt;0,MOD(DEGREES(ACOS(((SIN(RADIANS(A661))*COS(RADIANS(AC661)))-SIN(RADIANS(S661)))/(COS(RADIANS(A661))*SIN(RADIANS(AC661)))))+180,360),MOD(540-DEGREES(ACOS(((SIN(RADIANS(A661))*COS(RADIANS(AC661)))-SIN(RADIANS(S661)))/(COS(RADIANS(#REF!))*SIN(RADIANS(AC661))))),360))</f>
        <v>#REF!</v>
      </c>
    </row>
    <row r="662" spans="1:33" x14ac:dyDescent="0.2">
      <c r="A662" s="12">
        <f t="shared" ca="1" si="326"/>
        <v>76</v>
      </c>
      <c r="B662" s="12">
        <f t="shared" ca="1" si="327"/>
        <v>-114</v>
      </c>
      <c r="C662" s="3">
        <f t="shared" ca="1" si="329"/>
        <v>7</v>
      </c>
      <c r="D662" s="2">
        <f t="shared" ca="1" si="328"/>
        <v>38912</v>
      </c>
      <c r="E662" s="5">
        <v>0</v>
      </c>
      <c r="F662" s="7">
        <f t="shared" ca="1" si="299"/>
        <v>2453930.2083333335</v>
      </c>
      <c r="G662" s="7">
        <f t="shared" ca="1" si="300"/>
        <v>6.5303445128911397E-2</v>
      </c>
      <c r="H662" s="7">
        <f t="shared" ca="1" si="301"/>
        <v>111.44075848498233</v>
      </c>
      <c r="I662" s="7">
        <f t="shared" ca="1" si="302"/>
        <v>2708.391114650477</v>
      </c>
      <c r="J662" s="7">
        <f t="shared" ca="1" si="303"/>
        <v>1.6705888298759904E-2</v>
      </c>
      <c r="K662" s="7">
        <f t="shared" ca="1" si="304"/>
        <v>-0.27370337018034718</v>
      </c>
      <c r="L662" s="7">
        <f t="shared" ca="1" si="305"/>
        <v>111.16705511480198</v>
      </c>
      <c r="M662" s="7">
        <f t="shared" ca="1" si="306"/>
        <v>2708.1174112802964</v>
      </c>
      <c r="N662" s="7">
        <f t="shared" ca="1" si="307"/>
        <v>1.0165338853855075</v>
      </c>
      <c r="O662" s="7">
        <f t="shared" ca="1" si="308"/>
        <v>111.16147070311882</v>
      </c>
      <c r="P662" s="7">
        <f t="shared" ca="1" si="309"/>
        <v>23.438441893668088</v>
      </c>
      <c r="Q662" s="7">
        <f t="shared" ca="1" si="310"/>
        <v>23.44100126901499</v>
      </c>
      <c r="R662" s="7">
        <f t="shared" ca="1" si="311"/>
        <v>112.87595910654437</v>
      </c>
      <c r="S662" s="7">
        <f t="shared" ca="1" si="312"/>
        <v>21.776025645069545</v>
      </c>
      <c r="T662" s="7">
        <f t="shared" ca="1" si="313"/>
        <v>4.3040987873782417E-2</v>
      </c>
      <c r="U662" s="7">
        <f t="shared" ca="1" si="314"/>
        <v>-5.7593410515743404</v>
      </c>
      <c r="V662" s="7" t="e">
        <f t="shared" ca="1" si="315"/>
        <v>#NUM!</v>
      </c>
      <c r="W662" s="23">
        <f t="shared" ca="1" si="316"/>
        <v>1.11233287573026</v>
      </c>
      <c r="X662" s="24" t="e">
        <f t="shared" ca="1" si="317"/>
        <v>#NUM!</v>
      </c>
      <c r="Y662" s="24" t="e">
        <f t="shared" ca="1" si="318"/>
        <v>#NUM!</v>
      </c>
      <c r="Z662" s="7" t="e">
        <f t="shared" ca="1" si="319"/>
        <v>#NUM!</v>
      </c>
      <c r="AA662" s="7">
        <f t="shared" ca="1" si="320"/>
        <v>558.24065894842568</v>
      </c>
      <c r="AB662" s="7">
        <f t="shared" ca="1" si="321"/>
        <v>-40.439835262893581</v>
      </c>
      <c r="AC662" s="7">
        <f t="shared" ca="1" si="322"/>
        <v>57.930706961990239</v>
      </c>
      <c r="AD662" s="7">
        <f t="shared" ca="1" si="323"/>
        <v>32.069293038009761</v>
      </c>
      <c r="AE662" s="7">
        <f t="shared" ca="1" si="324"/>
        <v>2.5679442992716892E-2</v>
      </c>
      <c r="AF662" s="7">
        <f t="shared" ca="1" si="325"/>
        <v>32.094972481002479</v>
      </c>
      <c r="AG662" s="7" t="e">
        <f ca="1">IF(AB662&gt;0,MOD(DEGREES(ACOS(((SIN(RADIANS(A662))*COS(RADIANS(AC662)))-SIN(RADIANS(S662)))/(COS(RADIANS(A662))*SIN(RADIANS(AC662)))))+180,360),MOD(540-DEGREES(ACOS(((SIN(RADIANS(A662))*COS(RADIANS(AC662)))-SIN(RADIANS(S662)))/(COS(RADIANS(#REF!))*SIN(RADIANS(AC662))))),360))</f>
        <v>#REF!</v>
      </c>
    </row>
    <row r="663" spans="1:33" x14ac:dyDescent="0.2">
      <c r="A663" s="12">
        <f t="shared" ca="1" si="326"/>
        <v>59</v>
      </c>
      <c r="B663" s="12">
        <f t="shared" ca="1" si="327"/>
        <v>-92</v>
      </c>
      <c r="C663" s="3">
        <f t="shared" ca="1" si="329"/>
        <v>-10</v>
      </c>
      <c r="D663" s="2">
        <f t="shared" ca="1" si="328"/>
        <v>38866</v>
      </c>
      <c r="E663" s="5">
        <v>0</v>
      </c>
      <c r="F663" s="7">
        <f t="shared" ca="1" si="299"/>
        <v>2453884.9166666665</v>
      </c>
      <c r="G663" s="7">
        <f t="shared" ca="1" si="300"/>
        <v>6.4063426876564314E-2</v>
      </c>
      <c r="H663" s="7">
        <f t="shared" ca="1" si="301"/>
        <v>66.799146748597195</v>
      </c>
      <c r="I663" s="7">
        <f t="shared" ca="1" si="302"/>
        <v>2663.7516352483726</v>
      </c>
      <c r="J663" s="7">
        <f t="shared" ca="1" si="303"/>
        <v>1.6705940445732047E-2</v>
      </c>
      <c r="K663" s="7">
        <f t="shared" ca="1" si="304"/>
        <v>1.113108588438408</v>
      </c>
      <c r="L663" s="7">
        <f t="shared" ca="1" si="305"/>
        <v>67.912255337035603</v>
      </c>
      <c r="M663" s="7">
        <f t="shared" ca="1" si="306"/>
        <v>2664.8647438368112</v>
      </c>
      <c r="N663" s="7">
        <f t="shared" ca="1" si="307"/>
        <v>1.0135693614699013</v>
      </c>
      <c r="O663" s="7">
        <f t="shared" ca="1" si="308"/>
        <v>67.906470852414387</v>
      </c>
      <c r="P663" s="7">
        <f t="shared" ca="1" si="309"/>
        <v>23.438458019090561</v>
      </c>
      <c r="Q663" s="7">
        <f t="shared" ca="1" si="310"/>
        <v>23.441017518919157</v>
      </c>
      <c r="R663" s="7">
        <f t="shared" ca="1" si="311"/>
        <v>66.133438935906057</v>
      </c>
      <c r="S663" s="7">
        <f t="shared" ca="1" si="312"/>
        <v>21.628958713545387</v>
      </c>
      <c r="T663" s="7">
        <f t="shared" ca="1" si="313"/>
        <v>4.3041049245860594E-2</v>
      </c>
      <c r="U663" s="7">
        <f t="shared" ca="1" si="314"/>
        <v>2.6354022398455368</v>
      </c>
      <c r="V663" s="7">
        <f t="shared" ca="1" si="315"/>
        <v>133.65174566668804</v>
      </c>
      <c r="W663" s="23">
        <f t="shared" ca="1" si="316"/>
        <v>0.33705874844455175</v>
      </c>
      <c r="X663" s="24">
        <f t="shared" ca="1" si="317"/>
        <v>-3.4196100629581727E-2</v>
      </c>
      <c r="Y663" s="24">
        <f t="shared" ca="1" si="318"/>
        <v>0.70831359751868517</v>
      </c>
      <c r="Z663" s="7">
        <f t="shared" ca="1" si="319"/>
        <v>1069.2139653335043</v>
      </c>
      <c r="AA663" s="7">
        <f t="shared" ca="1" si="320"/>
        <v>234.63540223984552</v>
      </c>
      <c r="AB663" s="7">
        <f t="shared" ca="1" si="321"/>
        <v>-121.34114944003862</v>
      </c>
      <c r="AC663" s="7">
        <f t="shared" ca="1" si="322"/>
        <v>86.162846984501613</v>
      </c>
      <c r="AD663" s="7">
        <f t="shared" ca="1" si="323"/>
        <v>3.8371530154983873</v>
      </c>
      <c r="AE663" s="7">
        <f t="shared" ca="1" si="324"/>
        <v>0.19459976781844249</v>
      </c>
      <c r="AF663" s="7">
        <f t="shared" ca="1" si="325"/>
        <v>4.0317527833168301</v>
      </c>
      <c r="AG663" s="7" t="e">
        <f ca="1">IF(AB663&gt;0,MOD(DEGREES(ACOS(((SIN(RADIANS(A663))*COS(RADIANS(AC663)))-SIN(RADIANS(S663)))/(COS(RADIANS(A663))*SIN(RADIANS(AC663)))))+180,360),MOD(540-DEGREES(ACOS(((SIN(RADIANS(A663))*COS(RADIANS(AC663)))-SIN(RADIANS(S663)))/(COS(RADIANS(#REF!))*SIN(RADIANS(AC663))))),360))</f>
        <v>#REF!</v>
      </c>
    </row>
    <row r="664" spans="1:33" x14ac:dyDescent="0.2">
      <c r="A664" s="12">
        <f t="shared" ca="1" si="326"/>
        <v>-80</v>
      </c>
      <c r="B664" s="12">
        <f t="shared" ca="1" si="327"/>
        <v>102</v>
      </c>
      <c r="C664" s="3">
        <f t="shared" ca="1" si="329"/>
        <v>-1</v>
      </c>
      <c r="D664" s="2">
        <f t="shared" ca="1" si="328"/>
        <v>42311</v>
      </c>
      <c r="E664" s="5">
        <v>0</v>
      </c>
      <c r="F664" s="7">
        <f t="shared" ca="1" si="299"/>
        <v>2457329.5416666665</v>
      </c>
      <c r="G664" s="7">
        <f t="shared" ca="1" si="300"/>
        <v>0.15837211955281347</v>
      </c>
      <c r="H664" s="7">
        <f t="shared" ca="1" si="301"/>
        <v>221.98469111485883</v>
      </c>
      <c r="I664" s="7">
        <f t="shared" ca="1" si="302"/>
        <v>6058.775002460563</v>
      </c>
      <c r="J664" s="7">
        <f t="shared" ca="1" si="303"/>
        <v>1.670197333335539E-2</v>
      </c>
      <c r="K664" s="7">
        <f t="shared" ca="1" si="304"/>
        <v>-1.6943510697046145</v>
      </c>
      <c r="L664" s="7">
        <f t="shared" ca="1" si="305"/>
        <v>220.29034004515421</v>
      </c>
      <c r="M664" s="7">
        <f t="shared" ca="1" si="306"/>
        <v>6057.0806513908583</v>
      </c>
      <c r="N664" s="7">
        <f t="shared" ca="1" si="307"/>
        <v>0.99217805828432326</v>
      </c>
      <c r="O664" s="7">
        <f t="shared" ca="1" si="308"/>
        <v>220.28454383348605</v>
      </c>
      <c r="P664" s="7">
        <f t="shared" ca="1" si="309"/>
        <v>23.437231611562943</v>
      </c>
      <c r="Q664" s="7">
        <f t="shared" ca="1" si="310"/>
        <v>23.434672243614131</v>
      </c>
      <c r="R664" s="7">
        <f t="shared" ca="1" si="311"/>
        <v>-142.12839500300257</v>
      </c>
      <c r="S664" s="7">
        <f t="shared" ca="1" si="312"/>
        <v>-14.900932909942853</v>
      </c>
      <c r="T664" s="7">
        <f t="shared" ca="1" si="313"/>
        <v>4.3017088230447247E-2</v>
      </c>
      <c r="U664" s="7">
        <f t="shared" ca="1" si="314"/>
        <v>16.476986414344726</v>
      </c>
      <c r="V664" s="7" t="e">
        <f t="shared" ca="1" si="315"/>
        <v>#NUM!</v>
      </c>
      <c r="W664" s="23">
        <f t="shared" ca="1" si="316"/>
        <v>0.16355764832337172</v>
      </c>
      <c r="X664" s="24" t="e">
        <f t="shared" ca="1" si="317"/>
        <v>#NUM!</v>
      </c>
      <c r="Y664" s="24" t="e">
        <f t="shared" ca="1" si="318"/>
        <v>#NUM!</v>
      </c>
      <c r="Z664" s="7" t="e">
        <f t="shared" ca="1" si="319"/>
        <v>#NUM!</v>
      </c>
      <c r="AA664" s="7">
        <f t="shared" ca="1" si="320"/>
        <v>484.47698641434471</v>
      </c>
      <c r="AB664" s="7">
        <f t="shared" ca="1" si="321"/>
        <v>-58.880753396413823</v>
      </c>
      <c r="AC664" s="7">
        <f t="shared" ca="1" si="322"/>
        <v>70.125019329526836</v>
      </c>
      <c r="AD664" s="7">
        <f t="shared" ca="1" si="323"/>
        <v>19.874980670473164</v>
      </c>
      <c r="AE664" s="7">
        <f t="shared" ca="1" si="324"/>
        <v>4.423636710139308E-2</v>
      </c>
      <c r="AF664" s="7">
        <f t="shared" ca="1" si="325"/>
        <v>19.919217037574558</v>
      </c>
      <c r="AG664" s="7" t="e">
        <f ca="1">IF(AB664&gt;0,MOD(DEGREES(ACOS(((SIN(RADIANS(A664))*COS(RADIANS(AC664)))-SIN(RADIANS(S664)))/(COS(RADIANS(A664))*SIN(RADIANS(AC664)))))+180,360),MOD(540-DEGREES(ACOS(((SIN(RADIANS(A664))*COS(RADIANS(AC664)))-SIN(RADIANS(S664)))/(COS(RADIANS(#REF!))*SIN(RADIANS(AC664))))),360))</f>
        <v>#REF!</v>
      </c>
    </row>
    <row r="665" spans="1:33" x14ac:dyDescent="0.2">
      <c r="A665" s="12">
        <f t="shared" ca="1" si="326"/>
        <v>40</v>
      </c>
      <c r="B665" s="12">
        <f t="shared" ca="1" si="327"/>
        <v>107</v>
      </c>
      <c r="C665" s="3">
        <f t="shared" ca="1" si="329"/>
        <v>-1</v>
      </c>
      <c r="D665" s="2">
        <f t="shared" ca="1" si="328"/>
        <v>42944</v>
      </c>
      <c r="E665" s="5">
        <v>0</v>
      </c>
      <c r="F665" s="7">
        <f t="shared" ca="1" si="299"/>
        <v>2457962.5416666665</v>
      </c>
      <c r="G665" s="7">
        <f t="shared" ca="1" si="300"/>
        <v>0.17570271503535967</v>
      </c>
      <c r="H665" s="7">
        <f t="shared" ca="1" si="301"/>
        <v>125.89947185428446</v>
      </c>
      <c r="I665" s="7">
        <f t="shared" ca="1" si="302"/>
        <v>6682.6599799025107</v>
      </c>
      <c r="J665" s="7">
        <f t="shared" ca="1" si="303"/>
        <v>1.6701244073556096E-2</v>
      </c>
      <c r="K665" s="7">
        <f t="shared" ca="1" si="304"/>
        <v>-0.7233609632760486</v>
      </c>
      <c r="L665" s="7">
        <f t="shared" ca="1" si="305"/>
        <v>125.17611089100841</v>
      </c>
      <c r="M665" s="7">
        <f t="shared" ca="1" si="306"/>
        <v>6681.9366189392349</v>
      </c>
      <c r="N665" s="7">
        <f t="shared" ca="1" si="307"/>
        <v>1.0154535280202832</v>
      </c>
      <c r="O665" s="7">
        <f t="shared" ca="1" si="308"/>
        <v>125.1676933633848</v>
      </c>
      <c r="P665" s="7">
        <f t="shared" ca="1" si="309"/>
        <v>23.437006241393206</v>
      </c>
      <c r="Q665" s="7">
        <f t="shared" ca="1" si="310"/>
        <v>23.434903919570093</v>
      </c>
      <c r="R665" s="7">
        <f t="shared" ca="1" si="311"/>
        <v>127.52146108380003</v>
      </c>
      <c r="S665" s="7">
        <f t="shared" ca="1" si="312"/>
        <v>18.972444188898187</v>
      </c>
      <c r="T665" s="7">
        <f t="shared" ca="1" si="313"/>
        <v>4.3017962957684966E-2</v>
      </c>
      <c r="U665" s="7">
        <f t="shared" ca="1" si="314"/>
        <v>-6.5198265670231912</v>
      </c>
      <c r="V665" s="7">
        <f t="shared" ca="1" si="315"/>
        <v>107.97139699962941</v>
      </c>
      <c r="W665" s="23">
        <f t="shared" ca="1" si="316"/>
        <v>0.16563876844932165</v>
      </c>
      <c r="X665" s="24">
        <f t="shared" ca="1" si="317"/>
        <v>-0.13428177877187111</v>
      </c>
      <c r="Y665" s="24">
        <f t="shared" ca="1" si="318"/>
        <v>0.46555931567051445</v>
      </c>
      <c r="Z665" s="7">
        <f t="shared" ca="1" si="319"/>
        <v>863.77117599703524</v>
      </c>
      <c r="AA665" s="7">
        <f t="shared" ca="1" si="320"/>
        <v>481.48017343297681</v>
      </c>
      <c r="AB665" s="7">
        <f t="shared" ca="1" si="321"/>
        <v>-59.629956641755797</v>
      </c>
      <c r="AC665" s="7">
        <f t="shared" ca="1" si="322"/>
        <v>54.883719441892644</v>
      </c>
      <c r="AD665" s="7">
        <f t="shared" ca="1" si="323"/>
        <v>35.116280558107356</v>
      </c>
      <c r="AE665" s="7">
        <f t="shared" ca="1" si="324"/>
        <v>2.2893680363119832E-2</v>
      </c>
      <c r="AF665" s="7">
        <f t="shared" ca="1" si="325"/>
        <v>35.139174238470474</v>
      </c>
      <c r="AG665" s="7" t="e">
        <f ca="1">IF(AB665&gt;0,MOD(DEGREES(ACOS(((SIN(RADIANS(A665))*COS(RADIANS(AC665)))-SIN(RADIANS(S665)))/(COS(RADIANS(A665))*SIN(RADIANS(AC665)))))+180,360),MOD(540-DEGREES(ACOS(((SIN(RADIANS(A665))*COS(RADIANS(AC665)))-SIN(RADIANS(S665)))/(COS(RADIANS(#REF!))*SIN(RADIANS(AC665))))),360))</f>
        <v>#REF!</v>
      </c>
    </row>
    <row r="666" spans="1:33" x14ac:dyDescent="0.2">
      <c r="A666" s="12">
        <f t="shared" ca="1" si="326"/>
        <v>54</v>
      </c>
      <c r="B666" s="12">
        <f t="shared" ca="1" si="327"/>
        <v>-95</v>
      </c>
      <c r="C666" s="3">
        <f t="shared" ca="1" si="329"/>
        <v>-3</v>
      </c>
      <c r="D666" s="2">
        <f t="shared" ca="1" si="328"/>
        <v>36964</v>
      </c>
      <c r="E666" s="5">
        <v>0</v>
      </c>
      <c r="F666" s="7">
        <f t="shared" ca="1" si="299"/>
        <v>2451982.625</v>
      </c>
      <c r="G666" s="7">
        <f t="shared" ca="1" si="300"/>
        <v>1.1981519507186858E-2</v>
      </c>
      <c r="H666" s="7">
        <f t="shared" ca="1" si="301"/>
        <v>351.81038603541549</v>
      </c>
      <c r="I666" s="7">
        <f t="shared" ca="1" si="302"/>
        <v>788.85243326777095</v>
      </c>
      <c r="J666" s="7">
        <f t="shared" ca="1" si="303"/>
        <v>1.6708130314675829E-2</v>
      </c>
      <c r="K666" s="7">
        <f t="shared" ca="1" si="304"/>
        <v>1.7989323040431433</v>
      </c>
      <c r="L666" s="7">
        <f t="shared" ca="1" si="305"/>
        <v>353.60931833945864</v>
      </c>
      <c r="M666" s="7">
        <f t="shared" ca="1" si="306"/>
        <v>790.65136557181404</v>
      </c>
      <c r="N666" s="7">
        <f t="shared" ca="1" si="307"/>
        <v>0.99421820127978366</v>
      </c>
      <c r="O666" s="7">
        <f t="shared" ca="1" si="308"/>
        <v>353.59895048435101</v>
      </c>
      <c r="P666" s="7">
        <f t="shared" ca="1" si="309"/>
        <v>23.439135301411859</v>
      </c>
      <c r="Q666" s="7">
        <f t="shared" ca="1" si="310"/>
        <v>23.438608900389003</v>
      </c>
      <c r="R666" s="7">
        <f t="shared" ca="1" si="311"/>
        <v>-5.8767391761812107</v>
      </c>
      <c r="S666" s="7">
        <f t="shared" ca="1" si="312"/>
        <v>-2.5416617136346571</v>
      </c>
      <c r="T666" s="7">
        <f t="shared" ca="1" si="313"/>
        <v>4.3031952975189913E-2</v>
      </c>
      <c r="U666" s="7">
        <f t="shared" ca="1" si="314"/>
        <v>-9.2729779975124949</v>
      </c>
      <c r="V666" s="7">
        <f t="shared" ca="1" si="315"/>
        <v>87.917477572651791</v>
      </c>
      <c r="W666" s="23">
        <f t="shared" ca="1" si="316"/>
        <v>0.64532845694271701</v>
      </c>
      <c r="X666" s="24">
        <f t="shared" ca="1" si="317"/>
        <v>0.40111324146312871</v>
      </c>
      <c r="Y666" s="24">
        <f t="shared" ca="1" si="318"/>
        <v>0.88954367242230536</v>
      </c>
      <c r="Z666" s="7">
        <f t="shared" ca="1" si="319"/>
        <v>703.33982058121433</v>
      </c>
      <c r="AA666" s="7">
        <f t="shared" ca="1" si="320"/>
        <v>1230.7270220024875</v>
      </c>
      <c r="AB666" s="7">
        <f t="shared" ca="1" si="321"/>
        <v>127.68175550062188</v>
      </c>
      <c r="AC666" s="7">
        <f t="shared" ca="1" si="322"/>
        <v>113.25484342127973</v>
      </c>
      <c r="AD666" s="7">
        <f t="shared" ca="1" si="323"/>
        <v>-23.25484342127973</v>
      </c>
      <c r="AE666" s="7">
        <f t="shared" ca="1" si="324"/>
        <v>1.3426909134487635E-2</v>
      </c>
      <c r="AF666" s="7">
        <f t="shared" ca="1" si="325"/>
        <v>-23.241416512145243</v>
      </c>
      <c r="AG666" s="7">
        <f ca="1">IF(AB666&gt;0,MOD(DEGREES(ACOS(((SIN(RADIANS(A666))*COS(RADIANS(AC666)))-SIN(RADIANS(S666)))/(COS(RADIANS(A666))*SIN(RADIANS(AC666)))))+180,360),MOD(540-DEGREES(ACOS(((SIN(RADIANS(A666))*COS(RADIANS(AC666)))-SIN(RADIANS(S666)))/(COS(RADIANS(#REF!))*SIN(RADIANS(AC666))))),360))</f>
        <v>300.62128902333041</v>
      </c>
    </row>
    <row r="667" spans="1:33" x14ac:dyDescent="0.2">
      <c r="A667" s="12">
        <f t="shared" ca="1" si="326"/>
        <v>9</v>
      </c>
      <c r="B667" s="12">
        <f t="shared" ca="1" si="327"/>
        <v>70</v>
      </c>
      <c r="C667" s="3">
        <f t="shared" ca="1" si="329"/>
        <v>-2</v>
      </c>
      <c r="D667" s="2">
        <f t="shared" ca="1" si="328"/>
        <v>39326</v>
      </c>
      <c r="E667" s="5">
        <v>0</v>
      </c>
      <c r="F667" s="7">
        <f t="shared" ca="1" si="299"/>
        <v>2454344.5833333335</v>
      </c>
      <c r="G667" s="7">
        <f t="shared" ca="1" si="300"/>
        <v>7.6648414328090039E-2</v>
      </c>
      <c r="H667" s="7">
        <f t="shared" ca="1" si="301"/>
        <v>159.86838384133762</v>
      </c>
      <c r="I667" s="7">
        <f t="shared" ca="1" si="302"/>
        <v>3116.7992311426856</v>
      </c>
      <c r="J667" s="7">
        <f t="shared" ca="1" si="303"/>
        <v>1.6705411186246997E-2</v>
      </c>
      <c r="K667" s="7">
        <f t="shared" ca="1" si="304"/>
        <v>-1.5834817942996313</v>
      </c>
      <c r="L667" s="7">
        <f t="shared" ca="1" si="305"/>
        <v>158.28490204703797</v>
      </c>
      <c r="M667" s="7">
        <f t="shared" ca="1" si="306"/>
        <v>3115.215749348386</v>
      </c>
      <c r="N667" s="7">
        <f t="shared" ca="1" si="307"/>
        <v>1.0093412045983203</v>
      </c>
      <c r="O667" s="7">
        <f t="shared" ca="1" si="308"/>
        <v>158.28109573786995</v>
      </c>
      <c r="P667" s="7">
        <f t="shared" ca="1" si="309"/>
        <v>23.43829436162039</v>
      </c>
      <c r="Q667" s="7">
        <f t="shared" ca="1" si="310"/>
        <v>23.440647199198708</v>
      </c>
      <c r="R667" s="7">
        <f t="shared" ca="1" si="311"/>
        <v>159.92479481075799</v>
      </c>
      <c r="S667" s="7">
        <f t="shared" ca="1" si="312"/>
        <v>8.46509010095318</v>
      </c>
      <c r="T667" s="7">
        <f t="shared" ca="1" si="313"/>
        <v>4.3039650646859266E-2</v>
      </c>
      <c r="U667" s="7">
        <f t="shared" ca="1" si="314"/>
        <v>-0.25261645742239786</v>
      </c>
      <c r="V667" s="7">
        <f t="shared" ca="1" si="315"/>
        <v>92.203765781769945</v>
      </c>
      <c r="W667" s="23">
        <f t="shared" ca="1" si="316"/>
        <v>0.22239765031765443</v>
      </c>
      <c r="X667" s="24">
        <f t="shared" ca="1" si="317"/>
        <v>-3.3723921298373177E-2</v>
      </c>
      <c r="Y667" s="24">
        <f t="shared" ca="1" si="318"/>
        <v>0.47851922193368202</v>
      </c>
      <c r="Z667" s="7">
        <f t="shared" ca="1" si="319"/>
        <v>737.63012625415956</v>
      </c>
      <c r="AA667" s="7">
        <f t="shared" ca="1" si="320"/>
        <v>399.74738354257761</v>
      </c>
      <c r="AB667" s="7">
        <f t="shared" ca="1" si="321"/>
        <v>-80.063154114355598</v>
      </c>
      <c r="AC667" s="7">
        <f t="shared" ca="1" si="322"/>
        <v>78.953274805533013</v>
      </c>
      <c r="AD667" s="7">
        <f t="shared" ca="1" si="323"/>
        <v>11.046725194466987</v>
      </c>
      <c r="AE667" s="7">
        <f t="shared" ca="1" si="324"/>
        <v>8.0138406383886543E-2</v>
      </c>
      <c r="AF667" s="7">
        <f t="shared" ca="1" si="325"/>
        <v>11.126863600850873</v>
      </c>
      <c r="AG667" s="7" t="e">
        <f ca="1">IF(AB667&gt;0,MOD(DEGREES(ACOS(((SIN(RADIANS(A667))*COS(RADIANS(AC667)))-SIN(RADIANS(S667)))/(COS(RADIANS(A667))*SIN(RADIANS(AC667)))))+180,360),MOD(540-DEGREES(ACOS(((SIN(RADIANS(A667))*COS(RADIANS(AC667)))-SIN(RADIANS(S667)))/(COS(RADIANS(#REF!))*SIN(RADIANS(AC667))))),360))</f>
        <v>#REF!</v>
      </c>
    </row>
    <row r="668" spans="1:33" x14ac:dyDescent="0.2">
      <c r="A668" s="12">
        <f t="shared" ca="1" si="326"/>
        <v>30</v>
      </c>
      <c r="B668" s="12">
        <f t="shared" ca="1" si="327"/>
        <v>140</v>
      </c>
      <c r="C668" s="3">
        <f t="shared" ca="1" si="329"/>
        <v>11</v>
      </c>
      <c r="D668" s="2">
        <f t="shared" ca="1" si="328"/>
        <v>37560</v>
      </c>
      <c r="E668" s="5">
        <v>0</v>
      </c>
      <c r="F668" s="7">
        <f t="shared" ca="1" si="299"/>
        <v>2452578.0416666665</v>
      </c>
      <c r="G668" s="7">
        <f t="shared" ca="1" si="300"/>
        <v>2.8283139402231663E-2</v>
      </c>
      <c r="H668" s="7">
        <f t="shared" ca="1" si="301"/>
        <v>218.68125193208652</v>
      </c>
      <c r="I668" s="7">
        <f t="shared" ca="1" si="302"/>
        <v>1375.6952675770681</v>
      </c>
      <c r="J668" s="7">
        <f t="shared" ca="1" si="303"/>
        <v>1.670744496031706E-2</v>
      </c>
      <c r="K668" s="7">
        <f t="shared" ca="1" si="304"/>
        <v>-1.7407057190029005</v>
      </c>
      <c r="L668" s="7">
        <f t="shared" ca="1" si="305"/>
        <v>216.94054621308362</v>
      </c>
      <c r="M668" s="7">
        <f t="shared" ca="1" si="306"/>
        <v>1373.9545618580653</v>
      </c>
      <c r="N668" s="7">
        <f t="shared" ca="1" si="307"/>
        <v>0.99298603401674734</v>
      </c>
      <c r="O668" s="7">
        <f t="shared" ca="1" si="308"/>
        <v>216.9303549565746</v>
      </c>
      <c r="P668" s="7">
        <f t="shared" ca="1" si="309"/>
        <v>23.438923312332761</v>
      </c>
      <c r="Q668" s="7">
        <f t="shared" ca="1" si="310"/>
        <v>23.439784738031612</v>
      </c>
      <c r="R668" s="7">
        <f t="shared" ca="1" si="311"/>
        <v>-145.40896682306942</v>
      </c>
      <c r="S668" s="7">
        <f t="shared" ca="1" si="312"/>
        <v>-13.827921881651134</v>
      </c>
      <c r="T668" s="7">
        <f t="shared" ca="1" si="313"/>
        <v>4.3036393455985485E-2</v>
      </c>
      <c r="U668" s="7">
        <f t="shared" ca="1" si="314"/>
        <v>16.367023590256824</v>
      </c>
      <c r="V668" s="7">
        <f t="shared" ca="1" si="315"/>
        <v>82.829579925582394</v>
      </c>
      <c r="W668" s="23">
        <f t="shared" ca="1" si="316"/>
        <v>0.55807845584009941</v>
      </c>
      <c r="X668" s="24">
        <f t="shared" ca="1" si="317"/>
        <v>0.32799628938014835</v>
      </c>
      <c r="Y668" s="24">
        <f t="shared" ca="1" si="318"/>
        <v>0.78816062230005046</v>
      </c>
      <c r="Z668" s="7">
        <f t="shared" ca="1" si="319"/>
        <v>662.63663940465915</v>
      </c>
      <c r="AA668" s="7">
        <f t="shared" ca="1" si="320"/>
        <v>1356.3670235902568</v>
      </c>
      <c r="AB668" s="7">
        <f t="shared" ca="1" si="321"/>
        <v>159.09175589756421</v>
      </c>
      <c r="AC668" s="7">
        <f t="shared" ca="1" si="322"/>
        <v>154.83098517904776</v>
      </c>
      <c r="AD668" s="7">
        <f t="shared" ca="1" si="323"/>
        <v>-64.830985179047758</v>
      </c>
      <c r="AE668" s="7">
        <f t="shared" ca="1" si="324"/>
        <v>2.7113455464015906E-3</v>
      </c>
      <c r="AF668" s="7">
        <f t="shared" ca="1" si="325"/>
        <v>-64.828273833501356</v>
      </c>
      <c r="AG668" s="7">
        <f ca="1">IF(AB668&gt;0,MOD(DEGREES(ACOS(((SIN(RADIANS(A668))*COS(RADIANS(AC668)))-SIN(RADIANS(S668)))/(COS(RADIANS(A668))*SIN(RADIANS(AC668)))))+180,360),MOD(540-DEGREES(ACOS(((SIN(RADIANS(A668))*COS(RADIANS(AC668)))-SIN(RADIANS(S668)))/(COS(RADIANS(#REF!))*SIN(RADIANS(AC668))))),360))</f>
        <v>305.43164290988329</v>
      </c>
    </row>
    <row r="669" spans="1:33" x14ac:dyDescent="0.2">
      <c r="A669" s="12">
        <f t="shared" ca="1" si="326"/>
        <v>76</v>
      </c>
      <c r="B669" s="12">
        <f t="shared" ca="1" si="327"/>
        <v>-17</v>
      </c>
      <c r="C669" s="3">
        <f t="shared" ca="1" si="329"/>
        <v>-10</v>
      </c>
      <c r="D669" s="2">
        <f t="shared" ca="1" si="328"/>
        <v>39675</v>
      </c>
      <c r="E669" s="5">
        <v>0</v>
      </c>
      <c r="F669" s="7">
        <f t="shared" ca="1" si="299"/>
        <v>2454693.9166666665</v>
      </c>
      <c r="G669" s="7">
        <f t="shared" ca="1" si="300"/>
        <v>8.6212639744463013E-2</v>
      </c>
      <c r="H669" s="7">
        <f t="shared" ca="1" si="301"/>
        <v>144.18786213069279</v>
      </c>
      <c r="I669" s="7">
        <f t="shared" ca="1" si="302"/>
        <v>3461.1022626521835</v>
      </c>
      <c r="J669" s="7">
        <f t="shared" ca="1" si="303"/>
        <v>1.6705008937550204E-2</v>
      </c>
      <c r="K669" s="7">
        <f t="shared" ca="1" si="304"/>
        <v>-1.2388377765919869</v>
      </c>
      <c r="L669" s="7">
        <f t="shared" ca="1" si="305"/>
        <v>142.9490243541008</v>
      </c>
      <c r="M669" s="7">
        <f t="shared" ca="1" si="306"/>
        <v>3459.8634248755916</v>
      </c>
      <c r="N669" s="7">
        <f t="shared" ca="1" si="307"/>
        <v>1.0127072352255966</v>
      </c>
      <c r="O669" s="7">
        <f t="shared" ca="1" si="308"/>
        <v>142.94651458934248</v>
      </c>
      <c r="P669" s="7">
        <f t="shared" ca="1" si="309"/>
        <v>23.438169986679682</v>
      </c>
      <c r="Q669" s="7">
        <f t="shared" ca="1" si="310"/>
        <v>23.440081173238937</v>
      </c>
      <c r="R669" s="7">
        <f t="shared" ca="1" si="311"/>
        <v>145.28919238764038</v>
      </c>
      <c r="S669" s="7">
        <f t="shared" ca="1" si="312"/>
        <v>13.8683826989365</v>
      </c>
      <c r="T669" s="7">
        <f t="shared" ca="1" si="313"/>
        <v>4.3037512965025303E-2</v>
      </c>
      <c r="U669" s="7">
        <f t="shared" ca="1" si="314"/>
        <v>-4.4155688805626001</v>
      </c>
      <c r="V669" s="7" t="e">
        <f t="shared" ca="1" si="315"/>
        <v>#NUM!</v>
      </c>
      <c r="W669" s="23">
        <f t="shared" ca="1" si="316"/>
        <v>0.13362192283372398</v>
      </c>
      <c r="X669" s="24" t="e">
        <f t="shared" ca="1" si="317"/>
        <v>#NUM!</v>
      </c>
      <c r="Y669" s="24" t="e">
        <f t="shared" ca="1" si="318"/>
        <v>#NUM!</v>
      </c>
      <c r="Z669" s="7" t="e">
        <f t="shared" ca="1" si="319"/>
        <v>#NUM!</v>
      </c>
      <c r="AA669" s="7">
        <f t="shared" ca="1" si="320"/>
        <v>527.58443111943734</v>
      </c>
      <c r="AB669" s="7">
        <f t="shared" ca="1" si="321"/>
        <v>-48.103892220140665</v>
      </c>
      <c r="AC669" s="7">
        <f t="shared" ca="1" si="322"/>
        <v>67.081949263954684</v>
      </c>
      <c r="AD669" s="7">
        <f t="shared" ca="1" si="323"/>
        <v>22.918050736045316</v>
      </c>
      <c r="AE669" s="7">
        <f t="shared" ca="1" si="324"/>
        <v>3.7917022127979379E-2</v>
      </c>
      <c r="AF669" s="7">
        <f t="shared" ca="1" si="325"/>
        <v>22.955967758173294</v>
      </c>
      <c r="AG669" s="7" t="e">
        <f ca="1">IF(AB669&gt;0,MOD(DEGREES(ACOS(((SIN(RADIANS(A669))*COS(RADIANS(AC669)))-SIN(RADIANS(S669)))/(COS(RADIANS(A669))*SIN(RADIANS(AC669)))))+180,360),MOD(540-DEGREES(ACOS(((SIN(RADIANS(A669))*COS(RADIANS(AC669)))-SIN(RADIANS(S669)))/(COS(RADIANS(#REF!))*SIN(RADIANS(AC669))))),360))</f>
        <v>#REF!</v>
      </c>
    </row>
    <row r="670" spans="1:33" x14ac:dyDescent="0.2">
      <c r="A670" s="12">
        <f t="shared" ca="1" si="326"/>
        <v>76</v>
      </c>
      <c r="B670" s="12">
        <f t="shared" ca="1" si="327"/>
        <v>-147</v>
      </c>
      <c r="C670" s="3">
        <f t="shared" ca="1" si="329"/>
        <v>3</v>
      </c>
      <c r="D670" s="2">
        <f t="shared" ca="1" si="328"/>
        <v>42226</v>
      </c>
      <c r="E670" s="5">
        <v>0</v>
      </c>
      <c r="F670" s="7">
        <f t="shared" ca="1" si="299"/>
        <v>2457244.375</v>
      </c>
      <c r="G670" s="7">
        <f t="shared" ca="1" si="300"/>
        <v>0.15604038329911019</v>
      </c>
      <c r="H670" s="7">
        <f t="shared" ca="1" si="301"/>
        <v>138.04039071873649</v>
      </c>
      <c r="I670" s="7">
        <f t="shared" ca="1" si="302"/>
        <v>5974.834711913164</v>
      </c>
      <c r="J670" s="7">
        <f t="shared" ca="1" si="303"/>
        <v>1.6702071445439479E-2</v>
      </c>
      <c r="K670" s="7">
        <f t="shared" ca="1" si="304"/>
        <v>-1.074759134004404</v>
      </c>
      <c r="L670" s="7">
        <f t="shared" ca="1" si="305"/>
        <v>136.96563158473208</v>
      </c>
      <c r="M670" s="7">
        <f t="shared" ca="1" si="306"/>
        <v>5973.7599527791599</v>
      </c>
      <c r="N670" s="7">
        <f t="shared" ca="1" si="307"/>
        <v>1.0137993239323144</v>
      </c>
      <c r="O670" s="7">
        <f t="shared" ca="1" si="308"/>
        <v>136.96021146655983</v>
      </c>
      <c r="P670" s="7">
        <f t="shared" ca="1" si="309"/>
        <v>23.437261933882898</v>
      </c>
      <c r="Q670" s="7">
        <f t="shared" ca="1" si="310"/>
        <v>23.434706017527962</v>
      </c>
      <c r="R670" s="7">
        <f t="shared" ca="1" si="311"/>
        <v>139.41044329402399</v>
      </c>
      <c r="S670" s="7">
        <f t="shared" ca="1" si="312"/>
        <v>15.74968836066429</v>
      </c>
      <c r="T670" s="7">
        <f t="shared" ca="1" si="313"/>
        <v>4.3017215748313117E-2</v>
      </c>
      <c r="U670" s="7">
        <f t="shared" ca="1" si="314"/>
        <v>-5.500468585716086</v>
      </c>
      <c r="V670" s="7" t="e">
        <f t="shared" ca="1" si="315"/>
        <v>#NUM!</v>
      </c>
      <c r="W670" s="23">
        <f t="shared" ca="1" si="316"/>
        <v>1.0371531031845251</v>
      </c>
      <c r="X670" s="24" t="e">
        <f t="shared" ca="1" si="317"/>
        <v>#NUM!</v>
      </c>
      <c r="Y670" s="24" t="e">
        <f t="shared" ca="1" si="318"/>
        <v>#NUM!</v>
      </c>
      <c r="Z670" s="7" t="e">
        <f t="shared" ca="1" si="319"/>
        <v>#NUM!</v>
      </c>
      <c r="AA670" s="7">
        <f t="shared" ca="1" si="320"/>
        <v>666.49953141428387</v>
      </c>
      <c r="AB670" s="7">
        <f t="shared" ca="1" si="321"/>
        <v>-13.375117146429034</v>
      </c>
      <c r="AC670" s="7">
        <f t="shared" ca="1" si="322"/>
        <v>60.666230984412302</v>
      </c>
      <c r="AD670" s="7">
        <f t="shared" ca="1" si="323"/>
        <v>29.333769015587698</v>
      </c>
      <c r="AE670" s="7">
        <f t="shared" ca="1" si="324"/>
        <v>2.8610339786127394E-2</v>
      </c>
      <c r="AF670" s="7">
        <f t="shared" ca="1" si="325"/>
        <v>29.362379355373825</v>
      </c>
      <c r="AG670" s="7" t="e">
        <f ca="1">IF(AB670&gt;0,MOD(DEGREES(ACOS(((SIN(RADIANS(A670))*COS(RADIANS(AC670)))-SIN(RADIANS(S670)))/(COS(RADIANS(A670))*SIN(RADIANS(AC670)))))+180,360),MOD(540-DEGREES(ACOS(((SIN(RADIANS(A670))*COS(RADIANS(AC670)))-SIN(RADIANS(S670)))/(COS(RADIANS(#REF!))*SIN(RADIANS(AC670))))),360))</f>
        <v>#REF!</v>
      </c>
    </row>
    <row r="671" spans="1:33" x14ac:dyDescent="0.2">
      <c r="A671" s="12">
        <f t="shared" ca="1" si="326"/>
        <v>24</v>
      </c>
      <c r="B671" s="12">
        <f t="shared" ca="1" si="327"/>
        <v>-65</v>
      </c>
      <c r="C671" s="3">
        <f t="shared" ca="1" si="329"/>
        <v>-6</v>
      </c>
      <c r="D671" s="2">
        <f t="shared" ca="1" si="328"/>
        <v>43322</v>
      </c>
      <c r="E671" s="5">
        <v>0</v>
      </c>
      <c r="F671" s="7">
        <f t="shared" ca="1" si="299"/>
        <v>2458340.75</v>
      </c>
      <c r="G671" s="7">
        <f t="shared" ca="1" si="300"/>
        <v>0.18605749486652978</v>
      </c>
      <c r="H671" s="7">
        <f t="shared" ca="1" si="301"/>
        <v>138.67951833233747</v>
      </c>
      <c r="I671" s="7">
        <f t="shared" ca="1" si="302"/>
        <v>7055.4222192109291</v>
      </c>
      <c r="J671" s="7">
        <f t="shared" ca="1" si="303"/>
        <v>1.6700808315064805E-2</v>
      </c>
      <c r="K671" s="7">
        <f t="shared" ca="1" si="304"/>
        <v>-1.0905874564834945</v>
      </c>
      <c r="L671" s="7">
        <f t="shared" ca="1" si="305"/>
        <v>137.58893087585398</v>
      </c>
      <c r="M671" s="7">
        <f t="shared" ca="1" si="306"/>
        <v>7054.3316317544459</v>
      </c>
      <c r="N671" s="7">
        <f t="shared" ca="1" si="307"/>
        <v>1.0137023859558605</v>
      </c>
      <c r="O671" s="7">
        <f t="shared" ca="1" si="308"/>
        <v>137.57933393770099</v>
      </c>
      <c r="P671" s="7">
        <f t="shared" ca="1" si="309"/>
        <v>23.43687158600855</v>
      </c>
      <c r="Q671" s="7">
        <f t="shared" ca="1" si="310"/>
        <v>23.435396667795981</v>
      </c>
      <c r="R671" s="7">
        <f t="shared" ca="1" si="311"/>
        <v>140.02326208825409</v>
      </c>
      <c r="S671" s="7">
        <f t="shared" ca="1" si="312"/>
        <v>15.562296314523605</v>
      </c>
      <c r="T671" s="7">
        <f t="shared" ca="1" si="313"/>
        <v>4.3019823434354933E-2</v>
      </c>
      <c r="U671" s="7">
        <f t="shared" ca="1" si="314"/>
        <v>-5.4118338928778993</v>
      </c>
      <c r="V671" s="7">
        <f t="shared" ca="1" si="315"/>
        <v>98.077581263305433</v>
      </c>
      <c r="W671" s="23">
        <f t="shared" ca="1" si="316"/>
        <v>0.43431377353672074</v>
      </c>
      <c r="X671" s="24">
        <f t="shared" ca="1" si="317"/>
        <v>0.16187604780531678</v>
      </c>
      <c r="Y671" s="24">
        <f t="shared" ca="1" si="318"/>
        <v>0.70675149926812475</v>
      </c>
      <c r="Z671" s="7">
        <f t="shared" ca="1" si="319"/>
        <v>784.62065010644346</v>
      </c>
      <c r="AA671" s="7">
        <f t="shared" ca="1" si="320"/>
        <v>94.588166107122106</v>
      </c>
      <c r="AB671" s="7">
        <f t="shared" ca="1" si="321"/>
        <v>-156.35295847321947</v>
      </c>
      <c r="AC671" s="7">
        <f t="shared" ca="1" si="322"/>
        <v>134.18981515782863</v>
      </c>
      <c r="AD671" s="7">
        <f t="shared" ca="1" si="323"/>
        <v>-44.189815157828633</v>
      </c>
      <c r="AE671" s="7">
        <f t="shared" ca="1" si="324"/>
        <v>5.9355318541100101E-3</v>
      </c>
      <c r="AF671" s="7">
        <f t="shared" ca="1" si="325"/>
        <v>-44.183879625974527</v>
      </c>
      <c r="AG671" s="7" t="e">
        <f ca="1">IF(AB671&gt;0,MOD(DEGREES(ACOS(((SIN(RADIANS(A671))*COS(RADIANS(AC671)))-SIN(RADIANS(S671)))/(COS(RADIANS(A671))*SIN(RADIANS(AC671)))))+180,360),MOD(540-DEGREES(ACOS(((SIN(RADIANS(A671))*COS(RADIANS(AC671)))-SIN(RADIANS(S671)))/(COS(RADIANS(#REF!))*SIN(RADIANS(AC671))))),360))</f>
        <v>#REF!</v>
      </c>
    </row>
    <row r="672" spans="1:33" x14ac:dyDescent="0.2">
      <c r="A672" s="12">
        <f t="shared" ca="1" si="326"/>
        <v>-6</v>
      </c>
      <c r="B672" s="12">
        <f t="shared" ca="1" si="327"/>
        <v>120</v>
      </c>
      <c r="C672" s="3">
        <f t="shared" ca="1" si="329"/>
        <v>-8</v>
      </c>
      <c r="D672" s="2">
        <f t="shared" ca="1" si="328"/>
        <v>42569</v>
      </c>
      <c r="E672" s="5">
        <v>0</v>
      </c>
      <c r="F672" s="7">
        <f t="shared" ca="1" si="299"/>
        <v>2457587.8333333335</v>
      </c>
      <c r="G672" s="7">
        <f t="shared" ca="1" si="300"/>
        <v>0.1654437599817519</v>
      </c>
      <c r="H672" s="7">
        <f t="shared" ca="1" si="301"/>
        <v>116.56919121189458</v>
      </c>
      <c r="I672" s="7">
        <f t="shared" ca="1" si="302"/>
        <v>6313.3473415427552</v>
      </c>
      <c r="J672" s="7">
        <f t="shared" ca="1" si="303"/>
        <v>1.6701675772675149E-2</v>
      </c>
      <c r="K672" s="7">
        <f t="shared" ca="1" si="304"/>
        <v>-0.43302086802994777</v>
      </c>
      <c r="L672" s="7">
        <f t="shared" ca="1" si="305"/>
        <v>116.13617034386463</v>
      </c>
      <c r="M672" s="7">
        <f t="shared" ca="1" si="306"/>
        <v>6312.9143206747249</v>
      </c>
      <c r="N672" s="7">
        <f t="shared" ca="1" si="307"/>
        <v>1.0162660837465001</v>
      </c>
      <c r="O672" s="7">
        <f t="shared" ca="1" si="308"/>
        <v>116.12924715948789</v>
      </c>
      <c r="P672" s="7">
        <f t="shared" ca="1" si="309"/>
        <v>23.437139650677029</v>
      </c>
      <c r="Q672" s="7">
        <f t="shared" ca="1" si="310"/>
        <v>23.434666311735452</v>
      </c>
      <c r="R672" s="7">
        <f t="shared" ca="1" si="311"/>
        <v>118.13017401495212</v>
      </c>
      <c r="S672" s="7">
        <f t="shared" ca="1" si="312"/>
        <v>20.919687955537199</v>
      </c>
      <c r="T672" s="7">
        <f t="shared" ca="1" si="313"/>
        <v>4.3017065833878099E-2</v>
      </c>
      <c r="U672" s="7">
        <f t="shared" ca="1" si="314"/>
        <v>-6.2688228101270278</v>
      </c>
      <c r="V672" s="7">
        <f t="shared" ca="1" si="315"/>
        <v>88.5945638549412</v>
      </c>
      <c r="W672" s="23">
        <f t="shared" ca="1" si="316"/>
        <v>-0.16231331749296735</v>
      </c>
      <c r="X672" s="24">
        <f t="shared" ca="1" si="317"/>
        <v>-0.40840932820113734</v>
      </c>
      <c r="Y672" s="24">
        <f t="shared" ca="1" si="318"/>
        <v>8.3782693215202653E-2</v>
      </c>
      <c r="Z672" s="7">
        <f t="shared" ca="1" si="319"/>
        <v>708.7565108395296</v>
      </c>
      <c r="AA672" s="7">
        <f t="shared" ca="1" si="320"/>
        <v>953.73117718987305</v>
      </c>
      <c r="AB672" s="7">
        <f t="shared" ca="1" si="321"/>
        <v>58.432794297468263</v>
      </c>
      <c r="AC672" s="7">
        <f t="shared" ca="1" si="322"/>
        <v>63.321181274966555</v>
      </c>
      <c r="AD672" s="7">
        <f t="shared" ca="1" si="323"/>
        <v>26.678818725033445</v>
      </c>
      <c r="AE672" s="7">
        <f t="shared" ca="1" si="324"/>
        <v>3.1965669172370925E-2</v>
      </c>
      <c r="AF672" s="7">
        <f t="shared" ca="1" si="325"/>
        <v>26.710784394205817</v>
      </c>
      <c r="AG672" s="7">
        <f ca="1">IF(AB672&gt;0,MOD(DEGREES(ACOS(((SIN(RADIANS(A672))*COS(RADIANS(AC672)))-SIN(RADIANS(S672)))/(COS(RADIANS(A672))*SIN(RADIANS(AC672)))))+180,360),MOD(540-DEGREES(ACOS(((SIN(RADIANS(A672))*COS(RADIANS(AC672)))-SIN(RADIANS(S672)))/(COS(RADIANS(#REF!))*SIN(RADIANS(AC672))))),360))</f>
        <v>297.04022761177094</v>
      </c>
    </row>
    <row r="673" spans="1:33" x14ac:dyDescent="0.2">
      <c r="A673" s="12">
        <f t="shared" ca="1" si="326"/>
        <v>3</v>
      </c>
      <c r="B673" s="12">
        <f t="shared" ca="1" si="327"/>
        <v>98</v>
      </c>
      <c r="C673" s="3">
        <f t="shared" ca="1" si="329"/>
        <v>7</v>
      </c>
      <c r="D673" s="2">
        <f t="shared" ca="1" si="328"/>
        <v>36992</v>
      </c>
      <c r="E673" s="5">
        <v>0</v>
      </c>
      <c r="F673" s="7">
        <f t="shared" ca="1" si="299"/>
        <v>2452010.2083333335</v>
      </c>
      <c r="G673" s="7">
        <f t="shared" ca="1" si="300"/>
        <v>1.2736710015975046E-2</v>
      </c>
      <c r="H673" s="7">
        <f t="shared" ca="1" si="301"/>
        <v>18.997825725759412</v>
      </c>
      <c r="I673" s="7">
        <f t="shared" ca="1" si="302"/>
        <v>816.03857436929866</v>
      </c>
      <c r="J673" s="7">
        <f t="shared" ca="1" si="303"/>
        <v>1.6708098566367305E-2</v>
      </c>
      <c r="K673" s="7">
        <f t="shared" ca="1" si="304"/>
        <v>1.8994599138961998</v>
      </c>
      <c r="L673" s="7">
        <f t="shared" ca="1" si="305"/>
        <v>20.897285639655614</v>
      </c>
      <c r="M673" s="7">
        <f t="shared" ca="1" si="306"/>
        <v>817.93803428319484</v>
      </c>
      <c r="N673" s="7">
        <f t="shared" ca="1" si="307"/>
        <v>1.0020339728749335</v>
      </c>
      <c r="O673" s="7">
        <f t="shared" ca="1" si="308"/>
        <v>20.886894250435017</v>
      </c>
      <c r="P673" s="7">
        <f t="shared" ca="1" si="309"/>
        <v>23.439125480785734</v>
      </c>
      <c r="Q673" s="7">
        <f t="shared" ca="1" si="310"/>
        <v>23.438663111361244</v>
      </c>
      <c r="R673" s="7">
        <f t="shared" ca="1" si="311"/>
        <v>19.295841956070717</v>
      </c>
      <c r="S673" s="7">
        <f t="shared" ca="1" si="312"/>
        <v>8.1528072398121498</v>
      </c>
      <c r="T673" s="7">
        <f t="shared" ca="1" si="313"/>
        <v>4.3032157694243109E-2</v>
      </c>
      <c r="U673" s="7">
        <f t="shared" ca="1" si="314"/>
        <v>-1.2173328622676871</v>
      </c>
      <c r="V673" s="7">
        <f t="shared" ca="1" si="315"/>
        <v>91.272912409226734</v>
      </c>
      <c r="W673" s="23">
        <f t="shared" ca="1" si="316"/>
        <v>0.52028981448768596</v>
      </c>
      <c r="X673" s="24">
        <f t="shared" ca="1" si="317"/>
        <v>0.26675394668427838</v>
      </c>
      <c r="Y673" s="24">
        <f t="shared" ca="1" si="318"/>
        <v>0.77382568229109361</v>
      </c>
      <c r="Z673" s="7">
        <f t="shared" ca="1" si="319"/>
        <v>730.18329927381387</v>
      </c>
      <c r="AA673" s="7">
        <f t="shared" ca="1" si="320"/>
        <v>1410.7826671377322</v>
      </c>
      <c r="AB673" s="7">
        <f t="shared" ca="1" si="321"/>
        <v>172.69566678443306</v>
      </c>
      <c r="AC673" s="7">
        <f t="shared" ca="1" si="322"/>
        <v>166.67854587224016</v>
      </c>
      <c r="AD673" s="7">
        <f t="shared" ca="1" si="323"/>
        <v>-76.678545872240164</v>
      </c>
      <c r="AE673" s="7">
        <f t="shared" ca="1" si="324"/>
        <v>1.3662516844983128E-3</v>
      </c>
      <c r="AF673" s="7">
        <f t="shared" ca="1" si="325"/>
        <v>-76.677179620555663</v>
      </c>
      <c r="AG673" s="7">
        <f ca="1">IF(AB673&gt;0,MOD(DEGREES(ACOS(((SIN(RADIANS(A673))*COS(RADIANS(AC673)))-SIN(RADIANS(S673)))/(COS(RADIANS(A673))*SIN(RADIANS(AC673)))))+180,360),MOD(540-DEGREES(ACOS(((SIN(RADIANS(A673))*COS(RADIANS(AC673)))-SIN(RADIANS(S673)))/(COS(RADIANS(#REF!))*SIN(RADIANS(AC673))))),360))</f>
        <v>326.89255892363235</v>
      </c>
    </row>
    <row r="674" spans="1:33" x14ac:dyDescent="0.2">
      <c r="A674" s="12">
        <f t="shared" ca="1" si="326"/>
        <v>-30</v>
      </c>
      <c r="B674" s="12">
        <f t="shared" ca="1" si="327"/>
        <v>-110</v>
      </c>
      <c r="C674" s="3">
        <f t="shared" ca="1" si="329"/>
        <v>6</v>
      </c>
      <c r="D674" s="2">
        <f t="shared" ca="1" si="328"/>
        <v>41280</v>
      </c>
      <c r="E674" s="5">
        <v>0</v>
      </c>
      <c r="F674" s="7">
        <f t="shared" ca="1" si="299"/>
        <v>2456298.25</v>
      </c>
      <c r="G674" s="7">
        <f t="shared" ca="1" si="300"/>
        <v>0.13013689253935662</v>
      </c>
      <c r="H674" s="7">
        <f t="shared" ca="1" si="301"/>
        <v>285.49477983569795</v>
      </c>
      <c r="I674" s="7">
        <f t="shared" ca="1" si="302"/>
        <v>5042.3336465056218</v>
      </c>
      <c r="J674" s="7">
        <f t="shared" ca="1" si="303"/>
        <v>1.6703161289706434E-2</v>
      </c>
      <c r="K674" s="7">
        <f t="shared" ca="1" si="304"/>
        <v>7.959526883715777E-2</v>
      </c>
      <c r="L674" s="7">
        <f t="shared" ca="1" si="305"/>
        <v>285.57437510453514</v>
      </c>
      <c r="M674" s="7">
        <f t="shared" ca="1" si="306"/>
        <v>5042.4132417744586</v>
      </c>
      <c r="N674" s="7">
        <f t="shared" ca="1" si="307"/>
        <v>0.98331216680072253</v>
      </c>
      <c r="O674" s="7">
        <f t="shared" ca="1" si="308"/>
        <v>285.57251946351653</v>
      </c>
      <c r="P674" s="7">
        <f t="shared" ca="1" si="309"/>
        <v>23.43759878760542</v>
      </c>
      <c r="Q674" s="7">
        <f t="shared" ca="1" si="310"/>
        <v>23.436070212780216</v>
      </c>
      <c r="R674" s="7">
        <f t="shared" ca="1" si="311"/>
        <v>-73.104064098676403</v>
      </c>
      <c r="S674" s="7">
        <f t="shared" ca="1" si="312"/>
        <v>-22.52742715806308</v>
      </c>
      <c r="T674" s="7">
        <f t="shared" ca="1" si="313"/>
        <v>4.3022366618434414E-2</v>
      </c>
      <c r="U674" s="7">
        <f t="shared" ca="1" si="314"/>
        <v>-5.6052194342515831</v>
      </c>
      <c r="V674" s="7">
        <f t="shared" ca="1" si="315"/>
        <v>104.93031314195018</v>
      </c>
      <c r="W674" s="23">
        <f t="shared" ca="1" si="316"/>
        <v>1.0594480690515637</v>
      </c>
      <c r="X674" s="24">
        <f t="shared" ca="1" si="317"/>
        <v>0.76797497699059103</v>
      </c>
      <c r="Y674" s="24">
        <f t="shared" ca="1" si="318"/>
        <v>1.3509211611125365</v>
      </c>
      <c r="Z674" s="7">
        <f t="shared" ca="1" si="319"/>
        <v>839.44250513560144</v>
      </c>
      <c r="AA674" s="7">
        <f t="shared" ca="1" si="320"/>
        <v>634.39478056574842</v>
      </c>
      <c r="AB674" s="7">
        <f t="shared" ca="1" si="321"/>
        <v>-21.401304858562895</v>
      </c>
      <c r="AC674" s="7">
        <f t="shared" ca="1" si="322"/>
        <v>20.552799310056113</v>
      </c>
      <c r="AD674" s="7">
        <f t="shared" ca="1" si="323"/>
        <v>69.447200689943884</v>
      </c>
      <c r="AE674" s="7">
        <f t="shared" ca="1" si="324"/>
        <v>6.050015801542661E-3</v>
      </c>
      <c r="AF674" s="7">
        <f t="shared" ca="1" si="325"/>
        <v>69.453250705745432</v>
      </c>
      <c r="AG674" s="7" t="e">
        <f ca="1">IF(AB674&gt;0,MOD(DEGREES(ACOS(((SIN(RADIANS(A674))*COS(RADIANS(AC674)))-SIN(RADIANS(S674)))/(COS(RADIANS(A674))*SIN(RADIANS(AC674)))))+180,360),MOD(540-DEGREES(ACOS(((SIN(RADIANS(A674))*COS(RADIANS(AC674)))-SIN(RADIANS(S674)))/(COS(RADIANS(#REF!))*SIN(RADIANS(AC674))))),360))</f>
        <v>#REF!</v>
      </c>
    </row>
    <row r="675" spans="1:33" x14ac:dyDescent="0.2">
      <c r="A675" s="12">
        <f t="shared" ca="1" si="326"/>
        <v>33</v>
      </c>
      <c r="B675" s="12">
        <f t="shared" ca="1" si="327"/>
        <v>4</v>
      </c>
      <c r="C675" s="3">
        <f t="shared" ca="1" si="329"/>
        <v>3</v>
      </c>
      <c r="D675" s="2">
        <f t="shared" ca="1" si="328"/>
        <v>38757</v>
      </c>
      <c r="E675" s="5">
        <v>0</v>
      </c>
      <c r="F675" s="7">
        <f t="shared" ca="1" si="299"/>
        <v>2453775.375</v>
      </c>
      <c r="G675" s="7">
        <f t="shared" ca="1" si="300"/>
        <v>6.1064339493497606E-2</v>
      </c>
      <c r="H675" s="7">
        <f t="shared" ca="1" si="301"/>
        <v>318.82969205697464</v>
      </c>
      <c r="I675" s="7">
        <f t="shared" ca="1" si="302"/>
        <v>2555.7873377789283</v>
      </c>
      <c r="J675" s="7">
        <f t="shared" ca="1" si="303"/>
        <v>1.6706066565914966E-2</v>
      </c>
      <c r="K675" s="7">
        <f t="shared" ca="1" si="304"/>
        <v>1.138683955007959</v>
      </c>
      <c r="L675" s="7">
        <f t="shared" ca="1" si="305"/>
        <v>319.96837601198257</v>
      </c>
      <c r="M675" s="7">
        <f t="shared" ca="1" si="306"/>
        <v>2556.9260217339361</v>
      </c>
      <c r="N675" s="7">
        <f t="shared" ca="1" si="307"/>
        <v>0.98654656783688088</v>
      </c>
      <c r="O675" s="7">
        <f t="shared" ca="1" si="308"/>
        <v>319.96210900309217</v>
      </c>
      <c r="P675" s="7">
        <f t="shared" ca="1" si="309"/>
        <v>23.438497019766501</v>
      </c>
      <c r="Q675" s="7">
        <f t="shared" ca="1" si="310"/>
        <v>23.441038299587369</v>
      </c>
      <c r="R675" s="7">
        <f t="shared" ca="1" si="311"/>
        <v>-37.628025837877146</v>
      </c>
      <c r="S675" s="7">
        <f t="shared" ca="1" si="312"/>
        <v>-14.827257808385557</v>
      </c>
      <c r="T675" s="7">
        <f t="shared" ca="1" si="313"/>
        <v>4.3041127729641346E-2</v>
      </c>
      <c r="U675" s="7">
        <f t="shared" ca="1" si="314"/>
        <v>-14.222623769840437</v>
      </c>
      <c r="V675" s="7">
        <f t="shared" ca="1" si="315"/>
        <v>81.142374507235274</v>
      </c>
      <c r="W675" s="23">
        <f t="shared" ca="1" si="316"/>
        <v>0.62376571095127809</v>
      </c>
      <c r="X675" s="24">
        <f t="shared" ca="1" si="317"/>
        <v>0.3983702262089579</v>
      </c>
      <c r="Y675" s="24">
        <f t="shared" ca="1" si="318"/>
        <v>0.84916119569359827</v>
      </c>
      <c r="Z675" s="7">
        <f t="shared" ca="1" si="319"/>
        <v>649.1389960578822</v>
      </c>
      <c r="AA675" s="7">
        <f t="shared" ca="1" si="320"/>
        <v>1261.7773762301595</v>
      </c>
      <c r="AB675" s="7">
        <f t="shared" ca="1" si="321"/>
        <v>135.44434405753987</v>
      </c>
      <c r="AC675" s="7">
        <f t="shared" ca="1" si="322"/>
        <v>135.81455607188897</v>
      </c>
      <c r="AD675" s="7">
        <f t="shared" ca="1" si="323"/>
        <v>-45.814556071888973</v>
      </c>
      <c r="AE675" s="7">
        <f t="shared" ca="1" si="324"/>
        <v>5.6082284074385922E-3</v>
      </c>
      <c r="AF675" s="7">
        <f t="shared" ca="1" si="325"/>
        <v>-45.808947843481533</v>
      </c>
      <c r="AG675" s="7">
        <f ca="1">IF(AB675&gt;0,MOD(DEGREES(ACOS(((SIN(RADIANS(A675))*COS(RADIANS(AC675)))-SIN(RADIANS(S675)))/(COS(RADIANS(A675))*SIN(RADIANS(AC675)))))+180,360),MOD(540-DEGREES(ACOS(((SIN(RADIANS(A675))*COS(RADIANS(AC675)))-SIN(RADIANS(S675)))/(COS(RADIANS(#REF!))*SIN(RADIANS(AC675))))),360))</f>
        <v>283.31764742742973</v>
      </c>
    </row>
    <row r="676" spans="1:33" x14ac:dyDescent="0.2">
      <c r="A676" s="12">
        <f t="shared" ca="1" si="326"/>
        <v>58</v>
      </c>
      <c r="B676" s="12">
        <f t="shared" ca="1" si="327"/>
        <v>-105</v>
      </c>
      <c r="C676" s="3">
        <f t="shared" ca="1" si="329"/>
        <v>5</v>
      </c>
      <c r="D676" s="2">
        <f t="shared" ca="1" si="328"/>
        <v>39193</v>
      </c>
      <c r="E676" s="5">
        <v>0</v>
      </c>
      <c r="F676" s="7">
        <f t="shared" ca="1" si="299"/>
        <v>2454211.2916666665</v>
      </c>
      <c r="G676" s="7">
        <f t="shared" ca="1" si="300"/>
        <v>7.2999087383066708E-2</v>
      </c>
      <c r="H676" s="7">
        <f t="shared" ca="1" si="301"/>
        <v>28.489804293553789</v>
      </c>
      <c r="I676" s="7">
        <f t="shared" ca="1" si="302"/>
        <v>2985.4269270080758</v>
      </c>
      <c r="J676" s="7">
        <f t="shared" ca="1" si="303"/>
        <v>1.6705564662196259E-2</v>
      </c>
      <c r="K676" s="7">
        <f t="shared" ca="1" si="304"/>
        <v>1.8348314358289795</v>
      </c>
      <c r="L676" s="7">
        <f t="shared" ca="1" si="305"/>
        <v>30.32463572938277</v>
      </c>
      <c r="M676" s="7">
        <f t="shared" ca="1" si="306"/>
        <v>2987.2617584439049</v>
      </c>
      <c r="N676" s="7">
        <f t="shared" ca="1" si="307"/>
        <v>1.004702421037134</v>
      </c>
      <c r="O676" s="7">
        <f t="shared" ca="1" si="308"/>
        <v>30.320275313705732</v>
      </c>
      <c r="P676" s="7">
        <f t="shared" ca="1" si="309"/>
        <v>23.43834181813483</v>
      </c>
      <c r="Q676" s="7">
        <f t="shared" ca="1" si="310"/>
        <v>23.440800790281909</v>
      </c>
      <c r="R676" s="7">
        <f t="shared" ca="1" si="311"/>
        <v>28.216348598967134</v>
      </c>
      <c r="S676" s="7">
        <f t="shared" ca="1" si="312"/>
        <v>11.58510678891575</v>
      </c>
      <c r="T676" s="7">
        <f t="shared" ca="1" si="313"/>
        <v>4.3040230716507526E-2</v>
      </c>
      <c r="U676" s="7">
        <f t="shared" ca="1" si="314"/>
        <v>1.0826993857987064</v>
      </c>
      <c r="V676" s="7">
        <f t="shared" ca="1" si="315"/>
        <v>110.85922444429329</v>
      </c>
      <c r="W676" s="23">
        <f t="shared" ca="1" si="316"/>
        <v>0.99924812542652874</v>
      </c>
      <c r="X676" s="24">
        <f t="shared" ca="1" si="317"/>
        <v>0.69130583530349177</v>
      </c>
      <c r="Y676" s="24">
        <f t="shared" ca="1" si="318"/>
        <v>1.3071904155495657</v>
      </c>
      <c r="Z676" s="7">
        <f t="shared" ca="1" si="319"/>
        <v>886.87379555434632</v>
      </c>
      <c r="AA676" s="7">
        <f t="shared" ca="1" si="320"/>
        <v>721.08269938579872</v>
      </c>
      <c r="AB676" s="7">
        <f t="shared" ca="1" si="321"/>
        <v>0.27067484644967976</v>
      </c>
      <c r="AC676" s="7">
        <f t="shared" ca="1" si="322"/>
        <v>46.415351418652378</v>
      </c>
      <c r="AD676" s="7">
        <f t="shared" ca="1" si="323"/>
        <v>43.584648581347622</v>
      </c>
      <c r="AE676" s="7">
        <f t="shared" ca="1" si="324"/>
        <v>1.693407617238403E-2</v>
      </c>
      <c r="AF676" s="7">
        <f t="shared" ca="1" si="325"/>
        <v>43.601582657520005</v>
      </c>
      <c r="AG676" s="7">
        <f ca="1">IF(AB676&gt;0,MOD(DEGREES(ACOS(((SIN(RADIANS(A676))*COS(RADIANS(AC676)))-SIN(RADIANS(S676)))/(COS(RADIANS(A676))*SIN(RADIANS(AC676)))))+180,360),MOD(540-DEGREES(ACOS(((SIN(RADIANS(A676))*COS(RADIANS(AC676)))-SIN(RADIANS(S676)))/(COS(RADIANS(#REF!))*SIN(RADIANS(AC676))))),360))</f>
        <v>180.36606463420748</v>
      </c>
    </row>
    <row r="677" spans="1:33" x14ac:dyDescent="0.2">
      <c r="A677" s="12">
        <f t="shared" ca="1" si="326"/>
        <v>48</v>
      </c>
      <c r="B677" s="12">
        <f t="shared" ca="1" si="327"/>
        <v>130</v>
      </c>
      <c r="C677" s="3">
        <f t="shared" ca="1" si="329"/>
        <v>-11</v>
      </c>
      <c r="D677" s="2">
        <f t="shared" ca="1" si="328"/>
        <v>38189</v>
      </c>
      <c r="E677" s="5">
        <v>0</v>
      </c>
      <c r="F677" s="7">
        <f t="shared" ca="1" si="299"/>
        <v>2453207.9583333335</v>
      </c>
      <c r="G677" s="7">
        <f t="shared" ca="1" si="300"/>
        <v>4.5529317818849786E-2</v>
      </c>
      <c r="H677" s="7">
        <f t="shared" ca="1" si="301"/>
        <v>119.55695194183772</v>
      </c>
      <c r="I677" s="7">
        <f t="shared" ca="1" si="302"/>
        <v>1996.5413115115589</v>
      </c>
      <c r="J677" s="7">
        <f t="shared" ca="1" si="303"/>
        <v>1.6706719821428039E-2</v>
      </c>
      <c r="K677" s="7">
        <f t="shared" ca="1" si="304"/>
        <v>-0.53434691520318089</v>
      </c>
      <c r="L677" s="7">
        <f t="shared" ca="1" si="305"/>
        <v>119.02260502663454</v>
      </c>
      <c r="M677" s="7">
        <f t="shared" ca="1" si="306"/>
        <v>1996.0069645963556</v>
      </c>
      <c r="N677" s="7">
        <f t="shared" ca="1" si="307"/>
        <v>1.0160384339063471</v>
      </c>
      <c r="O677" s="7">
        <f t="shared" ca="1" si="308"/>
        <v>119.0140396763958</v>
      </c>
      <c r="P677" s="7">
        <f t="shared" ca="1" si="309"/>
        <v>23.438699039981778</v>
      </c>
      <c r="Q677" s="7">
        <f t="shared" ca="1" si="310"/>
        <v>23.440744081664729</v>
      </c>
      <c r="R677" s="7">
        <f t="shared" ca="1" si="311"/>
        <v>121.15376748825662</v>
      </c>
      <c r="S677" s="7">
        <f t="shared" ca="1" si="312"/>
        <v>20.357506865625076</v>
      </c>
      <c r="T677" s="7">
        <f t="shared" ca="1" si="313"/>
        <v>4.3040016543766393E-2</v>
      </c>
      <c r="U677" s="7">
        <f t="shared" ca="1" si="314"/>
        <v>-6.4193313024442711</v>
      </c>
      <c r="V677" s="7">
        <f t="shared" ca="1" si="315"/>
        <v>115.80247749872146</v>
      </c>
      <c r="W677" s="23">
        <f t="shared" ca="1" si="316"/>
        <v>-0.31498657548441372</v>
      </c>
      <c r="X677" s="24">
        <f t="shared" ca="1" si="317"/>
        <v>-0.63666012409197337</v>
      </c>
      <c r="Y677" s="24">
        <f t="shared" ca="1" si="318"/>
        <v>6.6869731231458673E-3</v>
      </c>
      <c r="Z677" s="7">
        <f t="shared" ca="1" si="319"/>
        <v>926.41981998977167</v>
      </c>
      <c r="AA677" s="7">
        <f t="shared" ca="1" si="320"/>
        <v>1173.5806686975557</v>
      </c>
      <c r="AB677" s="7">
        <f t="shared" ca="1" si="321"/>
        <v>113.39516717438892</v>
      </c>
      <c r="AC677" s="7">
        <f t="shared" ca="1" si="322"/>
        <v>89.459927330155651</v>
      </c>
      <c r="AD677" s="7">
        <f t="shared" ca="1" si="323"/>
        <v>0.54007266984434921</v>
      </c>
      <c r="AE677" s="7">
        <f t="shared" ca="1" si="324"/>
        <v>0.41203878048553461</v>
      </c>
      <c r="AF677" s="7">
        <f t="shared" ca="1" si="325"/>
        <v>0.95211145032988376</v>
      </c>
      <c r="AG677" s="7">
        <f ca="1">IF(AB677&gt;0,MOD(DEGREES(ACOS(((SIN(RADIANS(A677))*COS(RADIANS(AC677)))-SIN(RADIANS(S677)))/(COS(RADIANS(A677))*SIN(RADIANS(AC677)))))+180,360),MOD(540-DEGREES(ACOS(((SIN(RADIANS(A677))*COS(RADIANS(AC677)))-SIN(RADIANS(S677)))/(COS(RADIANS(#REF!))*SIN(RADIANS(AC677))))),360))</f>
        <v>300.62705852503308</v>
      </c>
    </row>
    <row r="678" spans="1:33" x14ac:dyDescent="0.2">
      <c r="A678" s="12">
        <f t="shared" ca="1" si="326"/>
        <v>83</v>
      </c>
      <c r="B678" s="12">
        <f t="shared" ca="1" si="327"/>
        <v>177</v>
      </c>
      <c r="C678" s="3">
        <f t="shared" ca="1" si="329"/>
        <v>-4</v>
      </c>
      <c r="D678" s="2">
        <f t="shared" ca="1" si="328"/>
        <v>39933</v>
      </c>
      <c r="E678" s="5">
        <v>0</v>
      </c>
      <c r="F678" s="7">
        <f t="shared" ca="1" si="299"/>
        <v>2454951.6666666665</v>
      </c>
      <c r="G678" s="7">
        <f t="shared" ca="1" si="300"/>
        <v>9.3269450148296004E-2</v>
      </c>
      <c r="H678" s="7">
        <f t="shared" ca="1" si="301"/>
        <v>38.238469597058156</v>
      </c>
      <c r="I678" s="7">
        <f t="shared" ca="1" si="302"/>
        <v>3715.1407350720901</v>
      </c>
      <c r="J678" s="7">
        <f t="shared" ca="1" si="303"/>
        <v>1.67047121299367E-2</v>
      </c>
      <c r="K678" s="7">
        <f t="shared" ca="1" si="304"/>
        <v>1.7173751764673981</v>
      </c>
      <c r="L678" s="7">
        <f t="shared" ca="1" si="305"/>
        <v>39.955844773525556</v>
      </c>
      <c r="M678" s="7">
        <f t="shared" ca="1" si="306"/>
        <v>3716.8581102485578</v>
      </c>
      <c r="N678" s="7">
        <f t="shared" ca="1" si="307"/>
        <v>1.0073241428571649</v>
      </c>
      <c r="O678" s="7">
        <f t="shared" ca="1" si="308"/>
        <v>39.954087270352886</v>
      </c>
      <c r="P678" s="7">
        <f t="shared" ca="1" si="309"/>
        <v>23.438078218619388</v>
      </c>
      <c r="Q678" s="7">
        <f t="shared" ca="1" si="310"/>
        <v>23.439533523720122</v>
      </c>
      <c r="R678" s="7">
        <f t="shared" ca="1" si="311"/>
        <v>37.546075676683422</v>
      </c>
      <c r="S678" s="7">
        <f t="shared" ca="1" si="312"/>
        <v>14.79992315399018</v>
      </c>
      <c r="T678" s="7">
        <f t="shared" ca="1" si="313"/>
        <v>4.3035444739274363E-2</v>
      </c>
      <c r="U678" s="7">
        <f t="shared" ca="1" si="314"/>
        <v>2.7625328422352906</v>
      </c>
      <c r="V678" s="7" t="e">
        <f t="shared" ca="1" si="315"/>
        <v>#NUM!</v>
      </c>
      <c r="W678" s="23">
        <f t="shared" ca="1" si="316"/>
        <v>-0.16025175891821894</v>
      </c>
      <c r="X678" s="24" t="e">
        <f t="shared" ca="1" si="317"/>
        <v>#NUM!</v>
      </c>
      <c r="Y678" s="24" t="e">
        <f t="shared" ca="1" si="318"/>
        <v>#NUM!</v>
      </c>
      <c r="Z678" s="7" t="e">
        <f t="shared" ca="1" si="319"/>
        <v>#NUM!</v>
      </c>
      <c r="AA678" s="7">
        <f t="shared" ca="1" si="320"/>
        <v>950.76253284223526</v>
      </c>
      <c r="AB678" s="7">
        <f t="shared" ca="1" si="321"/>
        <v>57.690633210558815</v>
      </c>
      <c r="AC678" s="7">
        <f t="shared" ca="1" si="322"/>
        <v>71.547558407576417</v>
      </c>
      <c r="AD678" s="7">
        <f t="shared" ca="1" si="323"/>
        <v>18.452441592423583</v>
      </c>
      <c r="AE678" s="7">
        <f t="shared" ca="1" si="324"/>
        <v>4.7849814002530168E-2</v>
      </c>
      <c r="AF678" s="7">
        <f t="shared" ca="1" si="325"/>
        <v>18.500291406426111</v>
      </c>
      <c r="AG678" s="7">
        <f ca="1">IF(AB678&gt;0,MOD(DEGREES(ACOS(((SIN(RADIANS(A678))*COS(RADIANS(AC678)))-SIN(RADIANS(S678)))/(COS(RADIANS(A678))*SIN(RADIANS(AC678)))))+180,360),MOD(540-DEGREES(ACOS(((SIN(RADIANS(A678))*COS(RADIANS(AC678)))-SIN(RADIANS(S678)))/(COS(RADIANS(#REF!))*SIN(RADIANS(AC678))))),360))</f>
        <v>239.47677304251056</v>
      </c>
    </row>
    <row r="679" spans="1:33" x14ac:dyDescent="0.2">
      <c r="A679" s="12">
        <f t="shared" ca="1" si="326"/>
        <v>21</v>
      </c>
      <c r="B679" s="12">
        <f t="shared" ca="1" si="327"/>
        <v>-95</v>
      </c>
      <c r="C679" s="3">
        <f t="shared" ca="1" si="329"/>
        <v>8</v>
      </c>
      <c r="D679" s="2">
        <f t="shared" ca="1" si="328"/>
        <v>40173</v>
      </c>
      <c r="E679" s="5">
        <v>0</v>
      </c>
      <c r="F679" s="7">
        <f t="shared" ca="1" si="299"/>
        <v>2455191.1666666665</v>
      </c>
      <c r="G679" s="7">
        <f t="shared" ca="1" si="300"/>
        <v>9.9826602783477381E-2</v>
      </c>
      <c r="H679" s="7">
        <f t="shared" ca="1" si="301"/>
        <v>274.30101274030039</v>
      </c>
      <c r="I679" s="7">
        <f t="shared" ca="1" si="302"/>
        <v>3951.1920023505813</v>
      </c>
      <c r="J679" s="7">
        <f t="shared" ca="1" si="303"/>
        <v>1.6704436326488867E-2</v>
      </c>
      <c r="K679" s="7">
        <f t="shared" ca="1" si="304"/>
        <v>-0.29927359424743294</v>
      </c>
      <c r="L679" s="7">
        <f t="shared" ca="1" si="305"/>
        <v>274.00173914605296</v>
      </c>
      <c r="M679" s="7">
        <f t="shared" ca="1" si="306"/>
        <v>3950.8927287563338</v>
      </c>
      <c r="N679" s="7">
        <f t="shared" ca="1" si="307"/>
        <v>0.98350026807091939</v>
      </c>
      <c r="O679" s="7">
        <f t="shared" ca="1" si="308"/>
        <v>274.00048227854444</v>
      </c>
      <c r="P679" s="7">
        <f t="shared" ca="1" si="309"/>
        <v>23.437992948198534</v>
      </c>
      <c r="Q679" s="7">
        <f t="shared" ca="1" si="310"/>
        <v>23.438950357268585</v>
      </c>
      <c r="R679" s="7">
        <f t="shared" ca="1" si="311"/>
        <v>-85.641057108391806</v>
      </c>
      <c r="S679" s="7">
        <f t="shared" ca="1" si="312"/>
        <v>-23.378439754668371</v>
      </c>
      <c r="T679" s="7">
        <f t="shared" ca="1" si="313"/>
        <v>4.3033242441198022E-2</v>
      </c>
      <c r="U679" s="7">
        <f t="shared" ca="1" si="314"/>
        <v>-0.24150719216560435</v>
      </c>
      <c r="V679" s="7">
        <f t="shared" ca="1" si="315"/>
        <v>81.432401300381628</v>
      </c>
      <c r="W679" s="23">
        <f t="shared" ca="1" si="316"/>
        <v>1.0973899355501149</v>
      </c>
      <c r="X679" s="24">
        <f t="shared" ca="1" si="317"/>
        <v>0.87118882082683258</v>
      </c>
      <c r="Y679" s="24">
        <f t="shared" ca="1" si="318"/>
        <v>1.3235910502733972</v>
      </c>
      <c r="Z679" s="7">
        <f t="shared" ca="1" si="319"/>
        <v>651.45921040305302</v>
      </c>
      <c r="AA679" s="7">
        <f t="shared" ca="1" si="320"/>
        <v>579.75849280783439</v>
      </c>
      <c r="AB679" s="7">
        <f t="shared" ca="1" si="321"/>
        <v>-35.060376798041403</v>
      </c>
      <c r="AC679" s="7">
        <f t="shared" ca="1" si="322"/>
        <v>55.996591080274413</v>
      </c>
      <c r="AD679" s="7">
        <f t="shared" ca="1" si="323"/>
        <v>34.003408919725587</v>
      </c>
      <c r="AE679" s="7">
        <f t="shared" ca="1" si="324"/>
        <v>2.3860649012194007E-2</v>
      </c>
      <c r="AF679" s="7">
        <f t="shared" ca="1" si="325"/>
        <v>34.027269568737779</v>
      </c>
      <c r="AG679" s="7" t="e">
        <f ca="1">IF(AB679&gt;0,MOD(DEGREES(ACOS(((SIN(RADIANS(A679))*COS(RADIANS(AC679)))-SIN(RADIANS(S679)))/(COS(RADIANS(A679))*SIN(RADIANS(AC679)))))+180,360),MOD(540-DEGREES(ACOS(((SIN(RADIANS(A679))*COS(RADIANS(AC679)))-SIN(RADIANS(S679)))/(COS(RADIANS(#REF!))*SIN(RADIANS(AC679))))),360))</f>
        <v>#REF!</v>
      </c>
    </row>
    <row r="680" spans="1:33" x14ac:dyDescent="0.2">
      <c r="A680" s="12">
        <f t="shared" ca="1" si="326"/>
        <v>-53</v>
      </c>
      <c r="B680" s="12">
        <f t="shared" ca="1" si="327"/>
        <v>-83</v>
      </c>
      <c r="C680" s="3">
        <f t="shared" ca="1" si="329"/>
        <v>-12</v>
      </c>
      <c r="D680" s="2">
        <f t="shared" ca="1" si="328"/>
        <v>38926</v>
      </c>
      <c r="E680" s="5">
        <v>0</v>
      </c>
      <c r="F680" s="7">
        <f t="shared" ca="1" si="299"/>
        <v>2453945</v>
      </c>
      <c r="G680" s="7">
        <f t="shared" ca="1" si="300"/>
        <v>6.5708418891170434E-2</v>
      </c>
      <c r="H680" s="7">
        <f t="shared" ca="1" si="301"/>
        <v>126.02012570334591</v>
      </c>
      <c r="I680" s="7">
        <f t="shared" ca="1" si="302"/>
        <v>2722.9697854760157</v>
      </c>
      <c r="J680" s="7">
        <f t="shared" ca="1" si="303"/>
        <v>1.670587126815562E-2</v>
      </c>
      <c r="K680" s="7">
        <f t="shared" ca="1" si="304"/>
        <v>-0.73294886833631667</v>
      </c>
      <c r="L680" s="7">
        <f t="shared" ca="1" si="305"/>
        <v>125.28717683500959</v>
      </c>
      <c r="M680" s="7">
        <f t="shared" ca="1" si="306"/>
        <v>2722.2368366076794</v>
      </c>
      <c r="N680" s="7">
        <f t="shared" ca="1" si="307"/>
        <v>1.0154238503452171</v>
      </c>
      <c r="O680" s="7">
        <f t="shared" ca="1" si="308"/>
        <v>125.28165774150304</v>
      </c>
      <c r="P680" s="7">
        <f t="shared" ca="1" si="309"/>
        <v>23.438436627315717</v>
      </c>
      <c r="Q680" s="7">
        <f t="shared" ca="1" si="310"/>
        <v>23.440994990460869</v>
      </c>
      <c r="R680" s="7">
        <f t="shared" ca="1" si="311"/>
        <v>127.63964096024478</v>
      </c>
      <c r="S680" s="7">
        <f t="shared" ca="1" si="312"/>
        <v>18.949625669028336</v>
      </c>
      <c r="T680" s="7">
        <f t="shared" ca="1" si="313"/>
        <v>4.3040964161168219E-2</v>
      </c>
      <c r="U680" s="7">
        <f t="shared" ca="1" si="314"/>
        <v>-6.4980118336999935</v>
      </c>
      <c r="V680" s="7">
        <f t="shared" ca="1" si="315"/>
        <v>64.526586957898161</v>
      </c>
      <c r="W680" s="23">
        <f t="shared" ca="1" si="316"/>
        <v>0.23506806377340281</v>
      </c>
      <c r="X680" s="24">
        <f t="shared" ca="1" si="317"/>
        <v>5.5827544445907928E-2</v>
      </c>
      <c r="Y680" s="24">
        <f t="shared" ca="1" si="318"/>
        <v>0.41430858310089769</v>
      </c>
      <c r="Z680" s="7">
        <f t="shared" ca="1" si="319"/>
        <v>516.21269566318529</v>
      </c>
      <c r="AA680" s="7">
        <f t="shared" ca="1" si="320"/>
        <v>381.50198816630001</v>
      </c>
      <c r="AB680" s="7">
        <f t="shared" ca="1" si="321"/>
        <v>-84.624502958424998</v>
      </c>
      <c r="AC680" s="7">
        <f t="shared" ca="1" si="322"/>
        <v>101.88934671566555</v>
      </c>
      <c r="AD680" s="7">
        <f t="shared" ca="1" si="323"/>
        <v>-11.889346715665553</v>
      </c>
      <c r="AE680" s="7">
        <f t="shared" ca="1" si="324"/>
        <v>2.7405865952316266E-2</v>
      </c>
      <c r="AF680" s="7">
        <f t="shared" ca="1" si="325"/>
        <v>-11.861940849713237</v>
      </c>
      <c r="AG680" s="7" t="e">
        <f ca="1">IF(AB680&gt;0,MOD(DEGREES(ACOS(((SIN(RADIANS(A680))*COS(RADIANS(AC680)))-SIN(RADIANS(S680)))/(COS(RADIANS(A680))*SIN(RADIANS(AC680)))))+180,360),MOD(540-DEGREES(ACOS(((SIN(RADIANS(A680))*COS(RADIANS(AC680)))-SIN(RADIANS(S680)))/(COS(RADIANS(#REF!))*SIN(RADIANS(AC680))))),360))</f>
        <v>#REF!</v>
      </c>
    </row>
    <row r="681" spans="1:33" x14ac:dyDescent="0.2">
      <c r="A681" s="12">
        <f t="shared" ca="1" si="326"/>
        <v>-66</v>
      </c>
      <c r="B681" s="12">
        <f t="shared" ca="1" si="327"/>
        <v>174</v>
      </c>
      <c r="C681" s="3">
        <f t="shared" ca="1" si="329"/>
        <v>-3</v>
      </c>
      <c r="D681" s="2">
        <f t="shared" ca="1" si="328"/>
        <v>39239</v>
      </c>
      <c r="E681" s="5">
        <v>0</v>
      </c>
      <c r="F681" s="7">
        <f t="shared" ref="F681:F744" ca="1" si="330">D681+2415018.5+E681-C681/24</f>
        <v>2454257.625</v>
      </c>
      <c r="G681" s="7">
        <f t="shared" ref="G681:G744" ca="1" si="331">(F681-2451545)/36525</f>
        <v>7.4267624914442165E-2</v>
      </c>
      <c r="H681" s="7">
        <f t="shared" ref="H681:H744" ca="1" si="332">MOD(280.46646+G681*(36000.76983 + G681*0.0003032),360)</f>
        <v>74.158132037960058</v>
      </c>
      <c r="I681" s="7">
        <f t="shared" ref="I681:I744" ca="1" si="333">357.52911+G681*(35999.05029 - 0.0001537*G681)</f>
        <v>3031.0930733661003</v>
      </c>
      <c r="J681" s="7">
        <f t="shared" ref="J681:J744" ca="1" si="334">0.016708634-G681*(0.000042037+0.0000001267*G681)</f>
        <v>1.6705511313014801E-2</v>
      </c>
      <c r="K681" s="7">
        <f t="shared" ref="K681:K744" ca="1" si="335">SIN(RADIANS(I681))*(1.914602-G681*(0.004817+0.000014*G681))+SIN(RADIANS(2*I681))*(0.019993-0.000101*G681)+SIN(RADIANS(3*I681))*0.000289</f>
        <v>0.90869743840791983</v>
      </c>
      <c r="L681" s="7">
        <f t="shared" ref="L681:L744" ca="1" si="336">H681+K681</f>
        <v>75.066829476367985</v>
      </c>
      <c r="M681" s="7">
        <f t="shared" ref="M681:M744" ca="1" si="337">I681+K681</f>
        <v>3032.0017708045084</v>
      </c>
      <c r="N681" s="7">
        <f t="shared" ref="N681:N744" ca="1" si="338">(1.000001018*(1-J681*J681))/(1+J681*COS(RADIANS(M681)))</f>
        <v>1.0146889438115476</v>
      </c>
      <c r="O681" s="7">
        <f t="shared" ref="O681:O744" ca="1" si="339">L681-0.00569-0.00478*SIN(RADIANS(125.04-1934.136*G681))</f>
        <v>75.062664393390051</v>
      </c>
      <c r="P681" s="7">
        <f t="shared" ref="P681:P744" ca="1" si="340">23+(26+((21.448-G681*(46.815+G681*(0.00059-G681*0.001813))))/60)/60</f>
        <v>23.438325321841123</v>
      </c>
      <c r="Q681" s="7">
        <f t="shared" ref="Q681:Q744" ca="1" si="341">P681+0.00256*COS(RADIANS(125.04-1934.136*G681))</f>
        <v>23.44075155642167</v>
      </c>
      <c r="R681" s="7">
        <f t="shared" ref="R681:R744" ca="1" si="342">DEGREES(ATAN2(COS(RADIANS(O681)),COS(RADIANS(Q681))*SIN(RADIANS(O681))))</f>
        <v>73.786923749651223</v>
      </c>
      <c r="S681" s="7">
        <f t="shared" ref="S681:S744" ca="1" si="343">DEGREES(ASIN(SIN(RADIANS(Q681))*SIN(RADIANS(O681))))</f>
        <v>22.603901879553703</v>
      </c>
      <c r="T681" s="7">
        <f t="shared" ref="T681:T744" ca="1" si="344">TAN(RADIANS(Q681/2))*TAN(RADIANS(Q681/2))</f>
        <v>4.304004477382016E-2</v>
      </c>
      <c r="U681" s="7">
        <f t="shared" ref="U681:U744" ca="1" si="345">4*DEGREES(T681*SIN(2*RADIANS(H681))-2*J681*SIN(RADIANS(I681))+4*J681*T681*SIN(RADIANS(I681))*COS(2*RADIANS(H681))-0.5*T681*T681*SIN(4*RADIANS(H681))-1.25*J681*J681*SIN(2*RADIANS(I681)))</f>
        <v>1.4657592224352622</v>
      </c>
      <c r="V681" s="7">
        <f t="shared" ref="V681:V744" ca="1" si="346">DEGREES(ACOS(COS(RADIANS(90.833))/(COS(RADIANS(A681))*COS(RADIANS(S681)))-TAN(RADIANS(A681))*TAN(RADIANS(S681))))</f>
        <v>26.311562297671241</v>
      </c>
      <c r="W681" s="23">
        <f t="shared" ref="W681:W744" ca="1" si="347">(720-4*B681-U681+C681*60)/1440</f>
        <v>-0.1093512216822467</v>
      </c>
      <c r="X681" s="24">
        <f t="shared" ref="X681:X744" ca="1" si="348">W681-V681*4/1440</f>
        <v>-0.18243889473133348</v>
      </c>
      <c r="Y681" s="24">
        <f t="shared" ref="Y681:Y744" ca="1" si="349">W681+V681*4/1440</f>
        <v>-3.626354863315992E-2</v>
      </c>
      <c r="Z681" s="7">
        <f t="shared" ref="Z681:Z744" ca="1" si="350">8*V681</f>
        <v>210.49249838136993</v>
      </c>
      <c r="AA681" s="7">
        <f t="shared" ref="AA681:AA744" ca="1" si="351">MOD(E681*1440+U681+4*B681-60*C681,1440)</f>
        <v>877.46575922243528</v>
      </c>
      <c r="AB681" s="7">
        <f t="shared" ref="AB681:AB744" ca="1" si="352">IF(AA681/4&lt;0,AA681/4+180,AA681/4-180)</f>
        <v>39.36643980560882</v>
      </c>
      <c r="AC681" s="7">
        <f t="shared" ref="AC681:AC744" ca="1" si="353">DEGREES(ACOS(SIN(RADIANS(A681))*SIN(RADIANS(S681))+COS(RADIANS(A681))*COS(RADIANS(S681))*COS(RADIANS(AB681))))</f>
        <v>93.487641947229292</v>
      </c>
      <c r="AD681" s="7">
        <f t="shared" ref="AD681:AD744" ca="1" si="354">90-AC681</f>
        <v>-3.4876419472292923</v>
      </c>
      <c r="AE681" s="7">
        <f t="shared" ref="AE681:AE744" ca="1" si="355">IF(AD681&gt;85,0,IF(AD681&gt;5,58.1/TAN(RADIANS(AD681))-0.07/POWER(TAN(RADIANS(AD681)),3)+0.000086/POWER(TAN(RADIANS(AD681)),5),IF(AD681&gt;-0.575,1735+AD681*(-518.2+AD681*(103.4+AD681*(-12.79+AD681*0.711))),-20.772/TAN(RADIANS(AD681)))))/3600</f>
        <v>9.4673775730461734E-2</v>
      </c>
      <c r="AF681" s="7">
        <f t="shared" ref="AF681:AF744" ca="1" si="356">AD681+AE681</f>
        <v>-3.3929681714988305</v>
      </c>
      <c r="AG681" s="7">
        <f ca="1">IF(AB681&gt;0,MOD(DEGREES(ACOS(((SIN(RADIANS(A681))*COS(RADIANS(AC681)))-SIN(RADIANS(S681)))/(COS(RADIANS(A681))*SIN(RADIANS(AC681)))))+180,360),MOD(540-DEGREES(ACOS(((SIN(RADIANS(A681))*COS(RADIANS(AC681)))-SIN(RADIANS(S681)))/(COS(RADIANS(#REF!))*SIN(RADIANS(AC681))))),360))</f>
        <v>324.0809517780765</v>
      </c>
    </row>
    <row r="682" spans="1:33" x14ac:dyDescent="0.2">
      <c r="A682" s="12">
        <f t="shared" ca="1" si="326"/>
        <v>-56</v>
      </c>
      <c r="B682" s="12">
        <f t="shared" ca="1" si="327"/>
        <v>-132</v>
      </c>
      <c r="C682" s="3">
        <f t="shared" ca="1" si="329"/>
        <v>-7</v>
      </c>
      <c r="D682" s="2">
        <f t="shared" ca="1" si="328"/>
        <v>43217</v>
      </c>
      <c r="E682" s="5">
        <v>0</v>
      </c>
      <c r="F682" s="7">
        <f t="shared" ca="1" si="330"/>
        <v>2458235.7916666665</v>
      </c>
      <c r="G682" s="7">
        <f t="shared" ca="1" si="331"/>
        <v>0.18318389231119811</v>
      </c>
      <c r="H682" s="7">
        <f t="shared" ca="1" si="332"/>
        <v>35.227613833230862</v>
      </c>
      <c r="I682" s="7">
        <f t="shared" ca="1" si="333"/>
        <v>6951.9752564711562</v>
      </c>
      <c r="J682" s="7">
        <f t="shared" ca="1" si="334"/>
        <v>1.670092924713084E-2</v>
      </c>
      <c r="K682" s="7">
        <f t="shared" ca="1" si="335"/>
        <v>1.7606979852692095</v>
      </c>
      <c r="L682" s="7">
        <f t="shared" ca="1" si="336"/>
        <v>36.988311818500073</v>
      </c>
      <c r="M682" s="7">
        <f t="shared" ca="1" si="337"/>
        <v>6953.7359544564251</v>
      </c>
      <c r="N682" s="7">
        <f t="shared" ca="1" si="338"/>
        <v>1.0064882100565204</v>
      </c>
      <c r="O682" s="7">
        <f t="shared" ca="1" si="339"/>
        <v>36.97899997393381</v>
      </c>
      <c r="P682" s="7">
        <f t="shared" ca="1" si="340"/>
        <v>23.436908954841023</v>
      </c>
      <c r="Q682" s="7">
        <f t="shared" ca="1" si="341"/>
        <v>23.435238315074898</v>
      </c>
      <c r="R682" s="7">
        <f t="shared" ca="1" si="342"/>
        <v>34.639292859026426</v>
      </c>
      <c r="S682" s="7">
        <f t="shared" ca="1" si="343"/>
        <v>13.84126277137919</v>
      </c>
      <c r="T682" s="7">
        <f t="shared" ca="1" si="344"/>
        <v>4.3019225534925348E-2</v>
      </c>
      <c r="U682" s="7">
        <f t="shared" ca="1" si="345"/>
        <v>2.3183038423591582</v>
      </c>
      <c r="V682" s="7">
        <f t="shared" ca="1" si="346"/>
        <v>70.213977694801557</v>
      </c>
      <c r="W682" s="23">
        <f t="shared" ca="1" si="347"/>
        <v>0.57339006677613946</v>
      </c>
      <c r="X682" s="24">
        <f t="shared" ca="1" si="348"/>
        <v>0.37835123984613517</v>
      </c>
      <c r="Y682" s="24">
        <f t="shared" ca="1" si="349"/>
        <v>0.76842889370614376</v>
      </c>
      <c r="Z682" s="7">
        <f t="shared" ca="1" si="350"/>
        <v>561.71182155841245</v>
      </c>
      <c r="AA682" s="7">
        <f t="shared" ca="1" si="351"/>
        <v>1334.318303842359</v>
      </c>
      <c r="AB682" s="7">
        <f t="shared" ca="1" si="352"/>
        <v>153.57957596058975</v>
      </c>
      <c r="AC682" s="7">
        <f t="shared" ca="1" si="353"/>
        <v>133.2024462183422</v>
      </c>
      <c r="AD682" s="7">
        <f t="shared" ca="1" si="354"/>
        <v>-43.202446218342203</v>
      </c>
      <c r="AE682" s="7">
        <f t="shared" ca="1" si="355"/>
        <v>6.1439002380411683E-3</v>
      </c>
      <c r="AF682" s="7">
        <f t="shared" ca="1" si="356"/>
        <v>-43.196302318104159</v>
      </c>
      <c r="AG682" s="7">
        <f ca="1">IF(AB682&gt;0,MOD(DEGREES(ACOS(((SIN(RADIANS(A682))*COS(RADIANS(AC682)))-SIN(RADIANS(S682)))/(COS(RADIANS(A682))*SIN(RADIANS(AC682)))))+180,360),MOD(540-DEGREES(ACOS(((SIN(RADIANS(A682))*COS(RADIANS(AC682)))-SIN(RADIANS(S682)))/(COS(RADIANS(#REF!))*SIN(RADIANS(AC682))))),360))</f>
        <v>216.34802179195432</v>
      </c>
    </row>
    <row r="683" spans="1:33" x14ac:dyDescent="0.2">
      <c r="A683" s="12">
        <f t="shared" ca="1" si="326"/>
        <v>-69</v>
      </c>
      <c r="B683" s="12">
        <f t="shared" ca="1" si="327"/>
        <v>111</v>
      </c>
      <c r="C683" s="3">
        <f t="shared" ca="1" si="329"/>
        <v>-8</v>
      </c>
      <c r="D683" s="2">
        <f t="shared" ca="1" si="328"/>
        <v>40756</v>
      </c>
      <c r="E683" s="5">
        <v>0</v>
      </c>
      <c r="F683" s="7">
        <f t="shared" ca="1" si="330"/>
        <v>2455774.8333333335</v>
      </c>
      <c r="G683" s="7">
        <f t="shared" ca="1" si="331"/>
        <v>0.11580652521104691</v>
      </c>
      <c r="H683" s="7">
        <f t="shared" ca="1" si="332"/>
        <v>129.59052300125313</v>
      </c>
      <c r="I683" s="7">
        <f t="shared" ca="1" si="333"/>
        <v>4526.4540329213369</v>
      </c>
      <c r="J683" s="7">
        <f t="shared" ca="1" si="334"/>
        <v>1.6703764141906836E-2</v>
      </c>
      <c r="K683" s="7">
        <f t="shared" ca="1" si="335"/>
        <v>-0.83701327467939313</v>
      </c>
      <c r="L683" s="7">
        <f t="shared" ca="1" si="336"/>
        <v>128.75350972657372</v>
      </c>
      <c r="M683" s="7">
        <f t="shared" ca="1" si="337"/>
        <v>4525.6170196466574</v>
      </c>
      <c r="N683" s="7">
        <f t="shared" ca="1" si="338"/>
        <v>1.0150099325950626</v>
      </c>
      <c r="O683" s="7">
        <f t="shared" ca="1" si="339"/>
        <v>128.75254158507451</v>
      </c>
      <c r="P683" s="7">
        <f t="shared" ca="1" si="340"/>
        <v>23.437785142340399</v>
      </c>
      <c r="Q683" s="7">
        <f t="shared" ca="1" si="341"/>
        <v>23.437387072329042</v>
      </c>
      <c r="R683" s="7">
        <f t="shared" ca="1" si="342"/>
        <v>131.18059877431037</v>
      </c>
      <c r="S683" s="7">
        <f t="shared" ca="1" si="343"/>
        <v>18.070404465984218</v>
      </c>
      <c r="T683" s="7">
        <f t="shared" ca="1" si="344"/>
        <v>4.3027339077060862E-2</v>
      </c>
      <c r="U683" s="7">
        <f t="shared" ca="1" si="345"/>
        <v>-6.361963630116362</v>
      </c>
      <c r="V683" s="7">
        <f t="shared" ca="1" si="346"/>
        <v>36.165772142354825</v>
      </c>
      <c r="W683" s="23">
        <f t="shared" ca="1" si="347"/>
        <v>-0.13724863636797477</v>
      </c>
      <c r="X683" s="24">
        <f t="shared" ca="1" si="348"/>
        <v>-0.2377091145411826</v>
      </c>
      <c r="Y683" s="24">
        <f t="shared" ca="1" si="349"/>
        <v>-3.6788158194766926E-2</v>
      </c>
      <c r="Z683" s="7">
        <f t="shared" ca="1" si="350"/>
        <v>289.3261771388386</v>
      </c>
      <c r="AA683" s="7">
        <f t="shared" ca="1" si="351"/>
        <v>917.63803636988359</v>
      </c>
      <c r="AB683" s="7">
        <f t="shared" ca="1" si="352"/>
        <v>49.409509092470898</v>
      </c>
      <c r="AC683" s="7">
        <f t="shared" ca="1" si="353"/>
        <v>93.894096703963228</v>
      </c>
      <c r="AD683" s="7">
        <f t="shared" ca="1" si="354"/>
        <v>-3.8940967039632284</v>
      </c>
      <c r="AE683" s="7">
        <f t="shared" ca="1" si="355"/>
        <v>8.4766117459714685E-2</v>
      </c>
      <c r="AF683" s="7">
        <f t="shared" ca="1" si="356"/>
        <v>-3.8093305865035139</v>
      </c>
      <c r="AG683" s="7">
        <f ca="1">IF(AB683&gt;0,MOD(DEGREES(ACOS(((SIN(RADIANS(A683))*COS(RADIANS(AC683)))-SIN(RADIANS(S683)))/(COS(RADIANS(A683))*SIN(RADIANS(AC683)))))+180,360),MOD(540-DEGREES(ACOS(((SIN(RADIANS(A683))*COS(RADIANS(AC683)))-SIN(RADIANS(S683)))/(COS(RADIANS(#REF!))*SIN(RADIANS(AC683))))),360))</f>
        <v>313.64796327461681</v>
      </c>
    </row>
    <row r="684" spans="1:33" x14ac:dyDescent="0.2">
      <c r="A684" s="12">
        <f t="shared" ca="1" si="326"/>
        <v>29</v>
      </c>
      <c r="B684" s="12">
        <f t="shared" ca="1" si="327"/>
        <v>-89</v>
      </c>
      <c r="C684" s="3">
        <f t="shared" ca="1" si="329"/>
        <v>3</v>
      </c>
      <c r="D684" s="2">
        <f t="shared" ca="1" si="328"/>
        <v>42252</v>
      </c>
      <c r="E684" s="5">
        <v>0</v>
      </c>
      <c r="F684" s="7">
        <f t="shared" ca="1" si="330"/>
        <v>2457270.375</v>
      </c>
      <c r="G684" s="7">
        <f t="shared" ca="1" si="331"/>
        <v>0.15675222450376455</v>
      </c>
      <c r="H684" s="7">
        <f t="shared" ca="1" si="332"/>
        <v>163.66722215051868</v>
      </c>
      <c r="I684" s="7">
        <f t="shared" ca="1" si="333"/>
        <v>6000.4603192037875</v>
      </c>
      <c r="J684" s="7">
        <f t="shared" ca="1" si="334"/>
        <v>1.6702041493559909E-2</v>
      </c>
      <c r="K684" s="7">
        <f t="shared" ca="1" si="335"/>
        <v>-1.6479292128632417</v>
      </c>
      <c r="L684" s="7">
        <f t="shared" ca="1" si="336"/>
        <v>162.01929293765545</v>
      </c>
      <c r="M684" s="7">
        <f t="shared" ca="1" si="337"/>
        <v>5998.8123899909242</v>
      </c>
      <c r="N684" s="7">
        <f t="shared" ca="1" si="338"/>
        <v>1.0084441118496683</v>
      </c>
      <c r="O684" s="7">
        <f t="shared" ca="1" si="339"/>
        <v>162.01375807408792</v>
      </c>
      <c r="P684" s="7">
        <f t="shared" ca="1" si="340"/>
        <v>23.437252676971045</v>
      </c>
      <c r="Q684" s="7">
        <f t="shared" ca="1" si="341"/>
        <v>23.434694025611513</v>
      </c>
      <c r="R684" s="7">
        <f t="shared" ca="1" si="342"/>
        <v>163.41253176451772</v>
      </c>
      <c r="S684" s="7">
        <f t="shared" ca="1" si="343"/>
        <v>7.0540914202948599</v>
      </c>
      <c r="T684" s="7">
        <f t="shared" ca="1" si="344"/>
        <v>4.3017170471227613E-2</v>
      </c>
      <c r="U684" s="7">
        <f t="shared" ca="1" si="345"/>
        <v>0.98112789429944114</v>
      </c>
      <c r="V684" s="7">
        <f t="shared" ca="1" si="346"/>
        <v>94.895622776635406</v>
      </c>
      <c r="W684" s="23">
        <f t="shared" ca="1" si="347"/>
        <v>0.87154088340673652</v>
      </c>
      <c r="X684" s="24">
        <f t="shared" ca="1" si="348"/>
        <v>0.60794193124941587</v>
      </c>
      <c r="Y684" s="24">
        <f t="shared" ca="1" si="349"/>
        <v>1.1351398355640572</v>
      </c>
      <c r="Z684" s="7">
        <f t="shared" ca="1" si="350"/>
        <v>759.16498221308325</v>
      </c>
      <c r="AA684" s="7">
        <f t="shared" ca="1" si="351"/>
        <v>904.98112789429945</v>
      </c>
      <c r="AB684" s="7">
        <f t="shared" ca="1" si="352"/>
        <v>46.245281973574862</v>
      </c>
      <c r="AC684" s="7">
        <f t="shared" ca="1" si="353"/>
        <v>48.713682686311209</v>
      </c>
      <c r="AD684" s="7">
        <f t="shared" ca="1" si="354"/>
        <v>41.286317313688791</v>
      </c>
      <c r="AE684" s="7">
        <f t="shared" ca="1" si="355"/>
        <v>1.8350688848514332E-2</v>
      </c>
      <c r="AF684" s="7">
        <f t="shared" ca="1" si="356"/>
        <v>41.304668002537305</v>
      </c>
      <c r="AG684" s="7">
        <f ca="1">IF(AB684&gt;0,MOD(DEGREES(ACOS(((SIN(RADIANS(A684))*COS(RADIANS(AC684)))-SIN(RADIANS(S684)))/(COS(RADIANS(A684))*SIN(RADIANS(AC684)))))+180,360),MOD(540-DEGREES(ACOS(((SIN(RADIANS(A684))*COS(RADIANS(AC684)))-SIN(RADIANS(S684)))/(COS(RADIANS(#REF!))*SIN(RADIANS(AC684))))),360))</f>
        <v>252.54976550913983</v>
      </c>
    </row>
    <row r="685" spans="1:33" x14ac:dyDescent="0.2">
      <c r="A685" s="12">
        <f t="shared" ca="1" si="326"/>
        <v>-84</v>
      </c>
      <c r="B685" s="12">
        <f t="shared" ca="1" si="327"/>
        <v>-28</v>
      </c>
      <c r="C685" s="3">
        <f t="shared" ca="1" si="329"/>
        <v>8</v>
      </c>
      <c r="D685" s="2">
        <f t="shared" ca="1" si="328"/>
        <v>38550</v>
      </c>
      <c r="E685" s="5">
        <v>0</v>
      </c>
      <c r="F685" s="7">
        <f t="shared" ca="1" si="330"/>
        <v>2453568.1666666665</v>
      </c>
      <c r="G685" s="7">
        <f t="shared" ca="1" si="331"/>
        <v>5.5391284508323382E-2</v>
      </c>
      <c r="H685" s="7">
        <f t="shared" ca="1" si="332"/>
        <v>114.59534510247113</v>
      </c>
      <c r="I685" s="7">
        <f t="shared" ca="1" si="333"/>
        <v>2351.5627461712497</v>
      </c>
      <c r="J685" s="7">
        <f t="shared" ca="1" si="334"/>
        <v>1.6706305127832895E-2</v>
      </c>
      <c r="K685" s="7">
        <f t="shared" ca="1" si="335"/>
        <v>-0.37602565965289703</v>
      </c>
      <c r="L685" s="7">
        <f t="shared" ca="1" si="336"/>
        <v>114.21931944281823</v>
      </c>
      <c r="M685" s="7">
        <f t="shared" ca="1" si="337"/>
        <v>2351.1867205115968</v>
      </c>
      <c r="N685" s="7">
        <f t="shared" ca="1" si="338"/>
        <v>1.0163792424348506</v>
      </c>
      <c r="O685" s="7">
        <f t="shared" ca="1" si="339"/>
        <v>114.21215982388858</v>
      </c>
      <c r="P685" s="7">
        <f t="shared" ca="1" si="340"/>
        <v>23.438570793198231</v>
      </c>
      <c r="Q685" s="7">
        <f t="shared" ca="1" si="341"/>
        <v>23.441006796273282</v>
      </c>
      <c r="R685" s="7">
        <f t="shared" ca="1" si="342"/>
        <v>116.11052232540133</v>
      </c>
      <c r="S685" s="7">
        <f t="shared" ca="1" si="343"/>
        <v>21.272929129712992</v>
      </c>
      <c r="T685" s="7">
        <f t="shared" ca="1" si="344"/>
        <v>4.304100874893578E-2</v>
      </c>
      <c r="U685" s="7">
        <f t="shared" ca="1" si="345"/>
        <v>-6.0863289014308641</v>
      </c>
      <c r="V685" s="7" t="e">
        <f t="shared" ca="1" si="346"/>
        <v>#NUM!</v>
      </c>
      <c r="W685" s="23">
        <f t="shared" ca="1" si="347"/>
        <v>0.91533772840377148</v>
      </c>
      <c r="X685" s="24" t="e">
        <f t="shared" ca="1" si="348"/>
        <v>#NUM!</v>
      </c>
      <c r="Y685" s="24" t="e">
        <f t="shared" ca="1" si="349"/>
        <v>#NUM!</v>
      </c>
      <c r="Z685" s="7" t="e">
        <f t="shared" ca="1" si="350"/>
        <v>#NUM!</v>
      </c>
      <c r="AA685" s="7">
        <f t="shared" ca="1" si="351"/>
        <v>841.91367109856913</v>
      </c>
      <c r="AB685" s="7">
        <f t="shared" ca="1" si="352"/>
        <v>30.478417774642281</v>
      </c>
      <c r="AC685" s="7">
        <f t="shared" ca="1" si="353"/>
        <v>106.07389341042173</v>
      </c>
      <c r="AD685" s="7">
        <f t="shared" ca="1" si="354"/>
        <v>-16.073893410421732</v>
      </c>
      <c r="AE685" s="7">
        <f t="shared" ca="1" si="355"/>
        <v>2.002487473224179E-2</v>
      </c>
      <c r="AF685" s="7">
        <f t="shared" ca="1" si="356"/>
        <v>-16.053868535689489</v>
      </c>
      <c r="AG685" s="7">
        <f ca="1">IF(AB685&gt;0,MOD(DEGREES(ACOS(((SIN(RADIANS(A685))*COS(RADIANS(AC685)))-SIN(RADIANS(S685)))/(COS(RADIANS(A685))*SIN(RADIANS(AC685)))))+180,360),MOD(540-DEGREES(ACOS(((SIN(RADIANS(A685))*COS(RADIANS(AC685)))-SIN(RADIANS(S685)))/(COS(RADIANS(#REF!))*SIN(RADIANS(AC685))))),360))</f>
        <v>330.53553924586447</v>
      </c>
    </row>
    <row r="686" spans="1:33" x14ac:dyDescent="0.2">
      <c r="A686" s="12">
        <f t="shared" ca="1" si="326"/>
        <v>-62</v>
      </c>
      <c r="B686" s="12">
        <f t="shared" ca="1" si="327"/>
        <v>73</v>
      </c>
      <c r="C686" s="3">
        <f t="shared" ca="1" si="329"/>
        <v>-6</v>
      </c>
      <c r="D686" s="2">
        <f t="shared" ca="1" si="328"/>
        <v>39853</v>
      </c>
      <c r="E686" s="5">
        <v>0</v>
      </c>
      <c r="F686" s="7">
        <f t="shared" ca="1" si="330"/>
        <v>2454871.75</v>
      </c>
      <c r="G686" s="7">
        <f t="shared" ca="1" si="331"/>
        <v>9.1081451060917182E-2</v>
      </c>
      <c r="H686" s="7">
        <f t="shared" ca="1" si="332"/>
        <v>319.46881794178444</v>
      </c>
      <c r="I686" s="7">
        <f t="shared" ca="1" si="333"/>
        <v>3636.374845953062</v>
      </c>
      <c r="J686" s="7">
        <f t="shared" ca="1" si="334"/>
        <v>1.6704804157959999E-2</v>
      </c>
      <c r="K686" s="7">
        <f t="shared" ca="1" si="335"/>
        <v>1.1545819999957039</v>
      </c>
      <c r="L686" s="7">
        <f t="shared" ca="1" si="336"/>
        <v>320.62339994178012</v>
      </c>
      <c r="M686" s="7">
        <f t="shared" ca="1" si="337"/>
        <v>3637.5294279530576</v>
      </c>
      <c r="N686" s="7">
        <f t="shared" ca="1" si="338"/>
        <v>0.98665121901746555</v>
      </c>
      <c r="O686" s="7">
        <f t="shared" ca="1" si="339"/>
        <v>320.62143119650449</v>
      </c>
      <c r="P686" s="7">
        <f t="shared" ca="1" si="340"/>
        <v>23.438106671762206</v>
      </c>
      <c r="Q686" s="7">
        <f t="shared" ca="1" si="341"/>
        <v>23.439713425526353</v>
      </c>
      <c r="R686" s="7">
        <f t="shared" ca="1" si="342"/>
        <v>-36.98162307934124</v>
      </c>
      <c r="S686" s="7">
        <f t="shared" ca="1" si="343"/>
        <v>-14.617836464241995</v>
      </c>
      <c r="T686" s="7">
        <f t="shared" ca="1" si="344"/>
        <v>4.30361241414942E-2</v>
      </c>
      <c r="U686" s="7">
        <f t="shared" ca="1" si="345"/>
        <v>-14.234926398744795</v>
      </c>
      <c r="V686" s="7">
        <f t="shared" ca="1" si="346"/>
        <v>121.50148199272464</v>
      </c>
      <c r="W686" s="23">
        <f t="shared" ca="1" si="347"/>
        <v>5.7107587776906103E-2</v>
      </c>
      <c r="X686" s="24">
        <f t="shared" ca="1" si="348"/>
        <v>-0.28039652886955119</v>
      </c>
      <c r="Y686" s="24">
        <f t="shared" ca="1" si="349"/>
        <v>0.39461170442336341</v>
      </c>
      <c r="Z686" s="7">
        <f t="shared" ca="1" si="350"/>
        <v>972.01185594179708</v>
      </c>
      <c r="AA686" s="7">
        <f t="shared" ca="1" si="351"/>
        <v>637.76507360125515</v>
      </c>
      <c r="AB686" s="7">
        <f t="shared" ca="1" si="352"/>
        <v>-20.558731599686212</v>
      </c>
      <c r="AC686" s="7">
        <f t="shared" ca="1" si="353"/>
        <v>49.595964187821835</v>
      </c>
      <c r="AD686" s="7">
        <f t="shared" ca="1" si="354"/>
        <v>40.404035812178165</v>
      </c>
      <c r="AE686" s="7">
        <f t="shared" ca="1" si="355"/>
        <v>1.8928948087724311E-2</v>
      </c>
      <c r="AF686" s="7">
        <f t="shared" ca="1" si="356"/>
        <v>40.422964760265891</v>
      </c>
      <c r="AG686" s="7" t="e">
        <f ca="1">IF(AB686&gt;0,MOD(DEGREES(ACOS(((SIN(RADIANS(A686))*COS(RADIANS(AC686)))-SIN(RADIANS(S686)))/(COS(RADIANS(A686))*SIN(RADIANS(AC686)))))+180,360),MOD(540-DEGREES(ACOS(((SIN(RADIANS(A686))*COS(RADIANS(AC686)))-SIN(RADIANS(S686)))/(COS(RADIANS(#REF!))*SIN(RADIANS(AC686))))),360))</f>
        <v>#REF!</v>
      </c>
    </row>
    <row r="687" spans="1:33" x14ac:dyDescent="0.2">
      <c r="A687" s="12">
        <f t="shared" ca="1" si="326"/>
        <v>-36</v>
      </c>
      <c r="B687" s="12">
        <f t="shared" ca="1" si="327"/>
        <v>-114</v>
      </c>
      <c r="C687" s="3">
        <f t="shared" ca="1" si="329"/>
        <v>12</v>
      </c>
      <c r="D687" s="2">
        <f t="shared" ca="1" si="328"/>
        <v>38049</v>
      </c>
      <c r="E687" s="5">
        <v>0</v>
      </c>
      <c r="F687" s="7">
        <f t="shared" ca="1" si="330"/>
        <v>2453067</v>
      </c>
      <c r="G687" s="7">
        <f t="shared" ca="1" si="331"/>
        <v>4.167008898015058E-2</v>
      </c>
      <c r="H687" s="7">
        <f t="shared" ca="1" si="332"/>
        <v>340.62174269649586</v>
      </c>
      <c r="I687" s="7">
        <f t="shared" ca="1" si="333"/>
        <v>1857.6127385183313</v>
      </c>
      <c r="J687" s="7">
        <f t="shared" ca="1" si="334"/>
        <v>1.6706882094468127E-2</v>
      </c>
      <c r="K687" s="7">
        <f t="shared" ca="1" si="335"/>
        <v>1.6347291021709722</v>
      </c>
      <c r="L687" s="7">
        <f t="shared" ca="1" si="336"/>
        <v>342.25647179866684</v>
      </c>
      <c r="M687" s="7">
        <f t="shared" ca="1" si="337"/>
        <v>1859.2474676205022</v>
      </c>
      <c r="N687" s="7">
        <f t="shared" ca="1" si="338"/>
        <v>0.99125386592839337</v>
      </c>
      <c r="O687" s="7">
        <f t="shared" ca="1" si="339"/>
        <v>342.24743476353638</v>
      </c>
      <c r="P687" s="7">
        <f t="shared" ca="1" si="340"/>
        <v>23.438749226080862</v>
      </c>
      <c r="Q687" s="7">
        <f t="shared" ca="1" si="341"/>
        <v>23.440576888193128</v>
      </c>
      <c r="R687" s="7">
        <f t="shared" ca="1" si="342"/>
        <v>-16.369135700554068</v>
      </c>
      <c r="S687" s="7">
        <f t="shared" ca="1" si="343"/>
        <v>-6.9666326114576105</v>
      </c>
      <c r="T687" s="7">
        <f t="shared" ca="1" si="344"/>
        <v>4.3039385103687336E-2</v>
      </c>
      <c r="U687" s="7">
        <f t="shared" ca="1" si="345"/>
        <v>-12.072599930379717</v>
      </c>
      <c r="V687" s="7">
        <f t="shared" ca="1" si="346"/>
        <v>96.135633779912652</v>
      </c>
      <c r="W687" s="23">
        <f t="shared" ca="1" si="347"/>
        <v>1.3250504166183192</v>
      </c>
      <c r="X687" s="24">
        <f t="shared" ca="1" si="348"/>
        <v>1.0580069894518953</v>
      </c>
      <c r="Y687" s="24">
        <f t="shared" ca="1" si="349"/>
        <v>1.5920938437847432</v>
      </c>
      <c r="Z687" s="7">
        <f t="shared" ca="1" si="350"/>
        <v>769.08507023930122</v>
      </c>
      <c r="AA687" s="7">
        <f t="shared" ca="1" si="351"/>
        <v>251.92740006962026</v>
      </c>
      <c r="AB687" s="7">
        <f t="shared" ca="1" si="352"/>
        <v>-117.01814998259493</v>
      </c>
      <c r="AC687" s="7">
        <f t="shared" ca="1" si="353"/>
        <v>107.06807701125877</v>
      </c>
      <c r="AD687" s="7">
        <f t="shared" ca="1" si="354"/>
        <v>-17.068077011258765</v>
      </c>
      <c r="AE687" s="7">
        <f t="shared" ca="1" si="355"/>
        <v>1.8792928463166561E-2</v>
      </c>
      <c r="AF687" s="7">
        <f t="shared" ca="1" si="356"/>
        <v>-17.049284082795598</v>
      </c>
      <c r="AG687" s="7" t="e">
        <f ca="1">IF(AB687&gt;0,MOD(DEGREES(ACOS(((SIN(RADIANS(A687))*COS(RADIANS(AC687)))-SIN(RADIANS(S687)))/(COS(RADIANS(A687))*SIN(RADIANS(AC687)))))+180,360),MOD(540-DEGREES(ACOS(((SIN(RADIANS(A687))*COS(RADIANS(AC687)))-SIN(RADIANS(S687)))/(COS(RADIANS(#REF!))*SIN(RADIANS(AC687))))),360))</f>
        <v>#REF!</v>
      </c>
    </row>
    <row r="688" spans="1:33" x14ac:dyDescent="0.2">
      <c r="A688" s="12">
        <f t="shared" ca="1" si="326"/>
        <v>-4</v>
      </c>
      <c r="B688" s="12">
        <f t="shared" ca="1" si="327"/>
        <v>-45</v>
      </c>
      <c r="C688" s="3">
        <f t="shared" ca="1" si="329"/>
        <v>9</v>
      </c>
      <c r="D688" s="2">
        <f t="shared" ca="1" si="328"/>
        <v>42760</v>
      </c>
      <c r="E688" s="5">
        <v>0</v>
      </c>
      <c r="F688" s="7">
        <f t="shared" ca="1" si="330"/>
        <v>2457778.125</v>
      </c>
      <c r="G688" s="7">
        <f t="shared" ca="1" si="331"/>
        <v>0.1706536618754278</v>
      </c>
      <c r="H688" s="7">
        <f t="shared" ca="1" si="332"/>
        <v>304.12967065391513</v>
      </c>
      <c r="I688" s="7">
        <f t="shared" ca="1" si="333"/>
        <v>6500.8988615500257</v>
      </c>
      <c r="J688" s="7">
        <f t="shared" ca="1" si="334"/>
        <v>1.670145654217316E-2</v>
      </c>
      <c r="K688" s="7">
        <f t="shared" ca="1" si="335"/>
        <v>0.69625307068356823</v>
      </c>
      <c r="L688" s="7">
        <f t="shared" ca="1" si="336"/>
        <v>304.82592372459868</v>
      </c>
      <c r="M688" s="7">
        <f t="shared" ca="1" si="337"/>
        <v>6501.595114620709</v>
      </c>
      <c r="N688" s="7">
        <f t="shared" ca="1" si="338"/>
        <v>0.98443464990560892</v>
      </c>
      <c r="O688" s="7">
        <f t="shared" ca="1" si="339"/>
        <v>304.81821153849933</v>
      </c>
      <c r="P688" s="7">
        <f t="shared" ca="1" si="340"/>
        <v>23.437071900179816</v>
      </c>
      <c r="Q688" s="7">
        <f t="shared" ca="1" si="341"/>
        <v>23.434752269727273</v>
      </c>
      <c r="R688" s="7">
        <f t="shared" ca="1" si="342"/>
        <v>-52.837305026070936</v>
      </c>
      <c r="S688" s="7">
        <f t="shared" ca="1" si="343"/>
        <v>-19.056631598466076</v>
      </c>
      <c r="T688" s="7">
        <f t="shared" ca="1" si="344"/>
        <v>4.301739037992347E-2</v>
      </c>
      <c r="U688" s="7">
        <f t="shared" ca="1" si="345"/>
        <v>-12.17462459432117</v>
      </c>
      <c r="V688" s="7">
        <f t="shared" ca="1" si="346"/>
        <v>92.267995078473632</v>
      </c>
      <c r="W688" s="23">
        <f t="shared" ca="1" si="347"/>
        <v>1.0084546004127231</v>
      </c>
      <c r="X688" s="24">
        <f t="shared" ca="1" si="348"/>
        <v>0.75215461408362971</v>
      </c>
      <c r="Y688" s="24">
        <f t="shared" ca="1" si="349"/>
        <v>1.2647545867418164</v>
      </c>
      <c r="Z688" s="7">
        <f t="shared" ca="1" si="350"/>
        <v>738.14396062778906</v>
      </c>
      <c r="AA688" s="7">
        <f t="shared" ca="1" si="351"/>
        <v>707.82537540567887</v>
      </c>
      <c r="AB688" s="7">
        <f t="shared" ca="1" si="352"/>
        <v>-3.0436561485802827</v>
      </c>
      <c r="AC688" s="7">
        <f t="shared" ca="1" si="353"/>
        <v>15.347255090312128</v>
      </c>
      <c r="AD688" s="7">
        <f t="shared" ca="1" si="354"/>
        <v>74.652744909687868</v>
      </c>
      <c r="AE688" s="7">
        <f t="shared" ca="1" si="355"/>
        <v>4.4290085018496789E-3</v>
      </c>
      <c r="AF688" s="7">
        <f t="shared" ca="1" si="356"/>
        <v>74.657173918189713</v>
      </c>
      <c r="AG688" s="7" t="e">
        <f ca="1">IF(AB688&gt;0,MOD(DEGREES(ACOS(((SIN(RADIANS(A688))*COS(RADIANS(AC688)))-SIN(RADIANS(S688)))/(COS(RADIANS(A688))*SIN(RADIANS(AC688)))))+180,360),MOD(540-DEGREES(ACOS(((SIN(RADIANS(A688))*COS(RADIANS(AC688)))-SIN(RADIANS(S688)))/(COS(RADIANS(#REF!))*SIN(RADIANS(AC688))))),360))</f>
        <v>#REF!</v>
      </c>
    </row>
    <row r="689" spans="1:33" x14ac:dyDescent="0.2">
      <c r="A689" s="12">
        <f t="shared" ca="1" si="326"/>
        <v>-56</v>
      </c>
      <c r="B689" s="12">
        <f t="shared" ca="1" si="327"/>
        <v>63</v>
      </c>
      <c r="C689" s="3">
        <f t="shared" ca="1" si="329"/>
        <v>7</v>
      </c>
      <c r="D689" s="2">
        <f t="shared" ca="1" si="328"/>
        <v>39689</v>
      </c>
      <c r="E689" s="5">
        <v>0</v>
      </c>
      <c r="F689" s="7">
        <f t="shared" ca="1" si="330"/>
        <v>2454707.2083333335</v>
      </c>
      <c r="G689" s="7">
        <f t="shared" ca="1" si="331"/>
        <v>8.6576545744927819E-2</v>
      </c>
      <c r="H689" s="7">
        <f t="shared" ca="1" si="332"/>
        <v>157.28875831224741</v>
      </c>
      <c r="I689" s="7">
        <f t="shared" ca="1" si="333"/>
        <v>3474.2025330540837</v>
      </c>
      <c r="J689" s="7">
        <f t="shared" ca="1" si="334"/>
        <v>1.670499363206689E-2</v>
      </c>
      <c r="K689" s="7">
        <f t="shared" ca="1" si="335"/>
        <v>-1.5336999438900394</v>
      </c>
      <c r="L689" s="7">
        <f t="shared" ca="1" si="336"/>
        <v>155.75505836835737</v>
      </c>
      <c r="M689" s="7">
        <f t="shared" ca="1" si="337"/>
        <v>3472.6688331101936</v>
      </c>
      <c r="N689" s="7">
        <f t="shared" ca="1" si="338"/>
        <v>1.0099530471325107</v>
      </c>
      <c r="O689" s="7">
        <f t="shared" ca="1" si="339"/>
        <v>155.75259219992253</v>
      </c>
      <c r="P689" s="7">
        <f t="shared" ca="1" si="340"/>
        <v>23.4381652543792</v>
      </c>
      <c r="Q689" s="7">
        <f t="shared" ca="1" si="341"/>
        <v>23.440055374215632</v>
      </c>
      <c r="R689" s="7">
        <f t="shared" ca="1" si="342"/>
        <v>157.54747126560105</v>
      </c>
      <c r="S689" s="7">
        <f t="shared" ca="1" si="343"/>
        <v>9.4021622881911018</v>
      </c>
      <c r="T689" s="7">
        <f t="shared" ca="1" si="344"/>
        <v>4.3037415532518213E-2</v>
      </c>
      <c r="U689" s="7">
        <f t="shared" ca="1" si="345"/>
        <v>-1.0540610849096126</v>
      </c>
      <c r="V689" s="7">
        <f t="shared" ca="1" si="346"/>
        <v>77.341384914689328</v>
      </c>
      <c r="W689" s="23">
        <f t="shared" ca="1" si="347"/>
        <v>0.61739865353118717</v>
      </c>
      <c r="X689" s="24">
        <f t="shared" ca="1" si="348"/>
        <v>0.40256147321260571</v>
      </c>
      <c r="Y689" s="24">
        <f t="shared" ca="1" si="349"/>
        <v>0.83223583384976862</v>
      </c>
      <c r="Z689" s="7">
        <f t="shared" ca="1" si="350"/>
        <v>618.73107931751463</v>
      </c>
      <c r="AA689" s="7">
        <f t="shared" ca="1" si="351"/>
        <v>1270.9459389150904</v>
      </c>
      <c r="AB689" s="7">
        <f t="shared" ca="1" si="352"/>
        <v>137.73648472877261</v>
      </c>
      <c r="AC689" s="7">
        <f t="shared" ca="1" si="353"/>
        <v>122.93660647666658</v>
      </c>
      <c r="AD689" s="7">
        <f t="shared" ca="1" si="354"/>
        <v>-32.936606476666583</v>
      </c>
      <c r="AE689" s="7">
        <f t="shared" ca="1" si="355"/>
        <v>8.9065794771014135E-3</v>
      </c>
      <c r="AF689" s="7">
        <f t="shared" ca="1" si="356"/>
        <v>-32.927699897189484</v>
      </c>
      <c r="AG689" s="7">
        <f ca="1">IF(AB689&gt;0,MOD(DEGREES(ACOS(((SIN(RADIANS(A689))*COS(RADIANS(AC689)))-SIN(RADIANS(S689)))/(COS(RADIANS(A689))*SIN(RADIANS(AC689)))))+180,360),MOD(540-DEGREES(ACOS(((SIN(RADIANS(A689))*COS(RADIANS(AC689)))-SIN(RADIANS(S689)))/(COS(RADIANS(#REF!))*SIN(RADIANS(AC689))))),360))</f>
        <v>232.23911051485021</v>
      </c>
    </row>
    <row r="690" spans="1:33" x14ac:dyDescent="0.2">
      <c r="A690" s="12">
        <f t="shared" ca="1" si="326"/>
        <v>-48</v>
      </c>
      <c r="B690" s="12">
        <f t="shared" ca="1" si="327"/>
        <v>-43</v>
      </c>
      <c r="C690" s="3">
        <f t="shared" ca="1" si="329"/>
        <v>-7</v>
      </c>
      <c r="D690" s="2">
        <f t="shared" ca="1" si="328"/>
        <v>38835</v>
      </c>
      <c r="E690" s="5">
        <v>0</v>
      </c>
      <c r="F690" s="7">
        <f t="shared" ca="1" si="330"/>
        <v>2453853.7916666665</v>
      </c>
      <c r="G690" s="7">
        <f t="shared" ca="1" si="331"/>
        <v>6.3211270819069437E-2</v>
      </c>
      <c r="H690" s="7">
        <f t="shared" ca="1" si="332"/>
        <v>36.120872630599933</v>
      </c>
      <c r="I690" s="7">
        <f t="shared" ca="1" si="333"/>
        <v>2633.0748264963563</v>
      </c>
      <c r="J690" s="7">
        <f t="shared" ca="1" si="334"/>
        <v>1.6705976281557854E-2</v>
      </c>
      <c r="K690" s="7">
        <f t="shared" ca="1" si="335"/>
        <v>1.7466258701392399</v>
      </c>
      <c r="L690" s="7">
        <f t="shared" ca="1" si="336"/>
        <v>37.867498500739174</v>
      </c>
      <c r="M690" s="7">
        <f t="shared" ca="1" si="337"/>
        <v>2634.8214523664956</v>
      </c>
      <c r="N690" s="7">
        <f t="shared" ca="1" si="338"/>
        <v>1.006782528335066</v>
      </c>
      <c r="O690" s="7">
        <f t="shared" ca="1" si="339"/>
        <v>37.861576598275121</v>
      </c>
      <c r="P690" s="7">
        <f t="shared" ca="1" si="340"/>
        <v>23.438469100682521</v>
      </c>
      <c r="Q690" s="7">
        <f t="shared" ca="1" si="341"/>
        <v>23.44102608614509</v>
      </c>
      <c r="R690" s="7">
        <f t="shared" ca="1" si="342"/>
        <v>35.498109899336569</v>
      </c>
      <c r="S690" s="7">
        <f t="shared" ca="1" si="343"/>
        <v>14.131909690869279</v>
      </c>
      <c r="T690" s="7">
        <f t="shared" ca="1" si="344"/>
        <v>4.3041081602283399E-2</v>
      </c>
      <c r="U690" s="7">
        <f t="shared" ca="1" si="345"/>
        <v>2.4687599641281417</v>
      </c>
      <c r="V690" s="7">
        <f t="shared" ca="1" si="346"/>
        <v>75.09486781141554</v>
      </c>
      <c r="W690" s="23">
        <f t="shared" ca="1" si="347"/>
        <v>0.32606336113602213</v>
      </c>
      <c r="X690" s="24">
        <f t="shared" ca="1" si="348"/>
        <v>0.11746650610431231</v>
      </c>
      <c r="Y690" s="24">
        <f t="shared" ca="1" si="349"/>
        <v>0.53466021616773196</v>
      </c>
      <c r="Z690" s="7">
        <f t="shared" ca="1" si="350"/>
        <v>600.75894249132432</v>
      </c>
      <c r="AA690" s="7">
        <f t="shared" ca="1" si="351"/>
        <v>250.46875996412814</v>
      </c>
      <c r="AB690" s="7">
        <f t="shared" ca="1" si="352"/>
        <v>-117.38281000896797</v>
      </c>
      <c r="AC690" s="7">
        <f t="shared" ca="1" si="353"/>
        <v>118.67784423352052</v>
      </c>
      <c r="AD690" s="7">
        <f t="shared" ca="1" si="354"/>
        <v>-28.677844233520517</v>
      </c>
      <c r="AE690" s="7">
        <f t="shared" ca="1" si="355"/>
        <v>1.0548802508249428E-2</v>
      </c>
      <c r="AF690" s="7">
        <f t="shared" ca="1" si="356"/>
        <v>-28.667295431012267</v>
      </c>
      <c r="AG690" s="7" t="e">
        <f ca="1">IF(AB690&gt;0,MOD(DEGREES(ACOS(((SIN(RADIANS(A690))*COS(RADIANS(AC690)))-SIN(RADIANS(S690)))/(COS(RADIANS(A690))*SIN(RADIANS(AC690)))))+180,360),MOD(540-DEGREES(ACOS(((SIN(RADIANS(A690))*COS(RADIANS(AC690)))-SIN(RADIANS(S690)))/(COS(RADIANS(#REF!))*SIN(RADIANS(AC690))))),360))</f>
        <v>#REF!</v>
      </c>
    </row>
    <row r="691" spans="1:33" x14ac:dyDescent="0.2">
      <c r="A691" s="12">
        <f t="shared" ca="1" si="326"/>
        <v>28</v>
      </c>
      <c r="B691" s="12">
        <f t="shared" ca="1" si="327"/>
        <v>169</v>
      </c>
      <c r="C691" s="3">
        <f t="shared" ca="1" si="329"/>
        <v>4</v>
      </c>
      <c r="D691" s="2">
        <f t="shared" ca="1" si="328"/>
        <v>36714</v>
      </c>
      <c r="E691" s="5">
        <v>0</v>
      </c>
      <c r="F691" s="7">
        <f t="shared" ca="1" si="330"/>
        <v>2451732.3333333335</v>
      </c>
      <c r="G691" s="7">
        <f t="shared" ca="1" si="331"/>
        <v>5.1289071412317193E-3</v>
      </c>
      <c r="H691" s="7">
        <f t="shared" ca="1" si="332"/>
        <v>105.11106547890228</v>
      </c>
      <c r="I691" s="7">
        <f t="shared" ca="1" si="333"/>
        <v>542.16489610589758</v>
      </c>
      <c r="J691" s="7">
        <f t="shared" ca="1" si="334"/>
        <v>1.6708418392797575E-2</v>
      </c>
      <c r="K691" s="7">
        <f t="shared" ca="1" si="335"/>
        <v>-7.0847570314311895E-2</v>
      </c>
      <c r="L691" s="7">
        <f t="shared" ca="1" si="336"/>
        <v>105.04021790858796</v>
      </c>
      <c r="M691" s="7">
        <f t="shared" ca="1" si="337"/>
        <v>542.09404853558328</v>
      </c>
      <c r="N691" s="7">
        <f t="shared" ca="1" si="338"/>
        <v>1.0166979163503014</v>
      </c>
      <c r="O691" s="7">
        <f t="shared" ca="1" si="339"/>
        <v>105.03019999764425</v>
      </c>
      <c r="P691" s="7">
        <f t="shared" ca="1" si="340"/>
        <v>23.439224413943585</v>
      </c>
      <c r="Q691" s="7">
        <f t="shared" ca="1" si="341"/>
        <v>23.438137654422981</v>
      </c>
      <c r="R691" s="7">
        <f t="shared" ca="1" si="342"/>
        <v>106.31273225848727</v>
      </c>
      <c r="S691" s="7">
        <f t="shared" ca="1" si="343"/>
        <v>22.591047821294897</v>
      </c>
      <c r="T691" s="7">
        <f t="shared" ca="1" si="344"/>
        <v>4.303017341249081E-2</v>
      </c>
      <c r="U691" s="7">
        <f t="shared" ca="1" si="345"/>
        <v>-4.8437536963226577</v>
      </c>
      <c r="V691" s="7">
        <f t="shared" ca="1" si="346"/>
        <v>103.83139699063544</v>
      </c>
      <c r="W691" s="23">
        <f t="shared" ca="1" si="347"/>
        <v>0.20058594006689073</v>
      </c>
      <c r="X691" s="24">
        <f t="shared" ca="1" si="348"/>
        <v>-8.7834607129318842E-2</v>
      </c>
      <c r="Y691" s="24">
        <f t="shared" ca="1" si="349"/>
        <v>0.48900648726310031</v>
      </c>
      <c r="Z691" s="7">
        <f t="shared" ca="1" si="350"/>
        <v>830.65117592508352</v>
      </c>
      <c r="AA691" s="7">
        <f t="shared" ca="1" si="351"/>
        <v>431.15624630367734</v>
      </c>
      <c r="AB691" s="7">
        <f t="shared" ca="1" si="352"/>
        <v>-72.210938424080666</v>
      </c>
      <c r="AC691" s="7">
        <f t="shared" ca="1" si="353"/>
        <v>64.570359069150115</v>
      </c>
      <c r="AD691" s="7">
        <f t="shared" ca="1" si="354"/>
        <v>25.429640930849885</v>
      </c>
      <c r="AE691" s="7">
        <f t="shared" ca="1" si="355"/>
        <v>3.3763178088600229E-2</v>
      </c>
      <c r="AF691" s="7">
        <f t="shared" ca="1" si="356"/>
        <v>25.463404108938484</v>
      </c>
      <c r="AG691" s="7" t="e">
        <f ca="1">IF(AB691&gt;0,MOD(DEGREES(ACOS(((SIN(RADIANS(A691))*COS(RADIANS(AC691)))-SIN(RADIANS(S691)))/(COS(RADIANS(A691))*SIN(RADIANS(AC691)))))+180,360),MOD(540-DEGREES(ACOS(((SIN(RADIANS(A691))*COS(RADIANS(AC691)))-SIN(RADIANS(S691)))/(COS(RADIANS(#REF!))*SIN(RADIANS(AC691))))),360))</f>
        <v>#REF!</v>
      </c>
    </row>
    <row r="692" spans="1:33" x14ac:dyDescent="0.2">
      <c r="A692" s="12">
        <f t="shared" ca="1" si="326"/>
        <v>-41</v>
      </c>
      <c r="B692" s="12">
        <f t="shared" ca="1" si="327"/>
        <v>-158</v>
      </c>
      <c r="C692" s="3">
        <f t="shared" ca="1" si="329"/>
        <v>5</v>
      </c>
      <c r="D692" s="2">
        <f t="shared" ca="1" si="328"/>
        <v>40830</v>
      </c>
      <c r="E692" s="5">
        <v>0</v>
      </c>
      <c r="F692" s="7">
        <f t="shared" ca="1" si="330"/>
        <v>2455848.2916666665</v>
      </c>
      <c r="G692" s="7">
        <f t="shared" ca="1" si="331"/>
        <v>0.1178177047684192</v>
      </c>
      <c r="H692" s="7">
        <f t="shared" ca="1" si="332"/>
        <v>201.99453547547455</v>
      </c>
      <c r="I692" s="7">
        <f t="shared" ca="1" si="333"/>
        <v>4598.8545868771844</v>
      </c>
      <c r="J692" s="7">
        <f t="shared" ca="1" si="334"/>
        <v>1.6703679538420484E-2</v>
      </c>
      <c r="K692" s="7">
        <f t="shared" ca="1" si="335"/>
        <v>-1.8970426326010483</v>
      </c>
      <c r="L692" s="7">
        <f t="shared" ca="1" si="336"/>
        <v>200.09749284287349</v>
      </c>
      <c r="M692" s="7">
        <f t="shared" ca="1" si="337"/>
        <v>4596.957544244583</v>
      </c>
      <c r="N692" s="7">
        <f t="shared" ca="1" si="338"/>
        <v>0.99770327110940182</v>
      </c>
      <c r="O692" s="7">
        <f t="shared" ca="1" si="339"/>
        <v>200.09646340040644</v>
      </c>
      <c r="P692" s="7">
        <f t="shared" ca="1" si="340"/>
        <v>23.437758988590694</v>
      </c>
      <c r="Q692" s="7">
        <f t="shared" ca="1" si="341"/>
        <v>23.437190279365794</v>
      </c>
      <c r="R692" s="7">
        <f t="shared" ca="1" si="342"/>
        <v>-161.44351617141845</v>
      </c>
      <c r="S692" s="7">
        <f t="shared" ca="1" si="343"/>
        <v>-7.8549305717464772</v>
      </c>
      <c r="T692" s="7">
        <f t="shared" ca="1" si="344"/>
        <v>4.3026595967516269E-2</v>
      </c>
      <c r="U692" s="7">
        <f t="shared" ca="1" si="345"/>
        <v>13.75773032472752</v>
      </c>
      <c r="V692" s="7">
        <f t="shared" ca="1" si="346"/>
        <v>98.011521039940334</v>
      </c>
      <c r="W692" s="23">
        <f t="shared" ca="1" si="347"/>
        <v>1.1376682428300502</v>
      </c>
      <c r="X692" s="24">
        <f t="shared" ca="1" si="348"/>
        <v>0.86541401771910476</v>
      </c>
      <c r="Y692" s="24">
        <f t="shared" ca="1" si="349"/>
        <v>1.4099224679409956</v>
      </c>
      <c r="Z692" s="7">
        <f t="shared" ca="1" si="350"/>
        <v>784.09216831952267</v>
      </c>
      <c r="AA692" s="7">
        <f t="shared" ca="1" si="351"/>
        <v>521.7577303247275</v>
      </c>
      <c r="AB692" s="7">
        <f t="shared" ca="1" si="352"/>
        <v>-49.560567418818124</v>
      </c>
      <c r="AC692" s="7">
        <f t="shared" ca="1" si="353"/>
        <v>54.92801970941381</v>
      </c>
      <c r="AD692" s="7">
        <f t="shared" ca="1" si="354"/>
        <v>35.07198029058619</v>
      </c>
      <c r="AE692" s="7">
        <f t="shared" ca="1" si="355"/>
        <v>2.2931157183052255E-2</v>
      </c>
      <c r="AF692" s="7">
        <f t="shared" ca="1" si="356"/>
        <v>35.094911447769242</v>
      </c>
      <c r="AG692" s="7" t="e">
        <f ca="1">IF(AB692&gt;0,MOD(DEGREES(ACOS(((SIN(RADIANS(A692))*COS(RADIANS(AC692)))-SIN(RADIANS(S692)))/(COS(RADIANS(A692))*SIN(RADIANS(AC692)))))+180,360),MOD(540-DEGREES(ACOS(((SIN(RADIANS(A692))*COS(RADIANS(AC692)))-SIN(RADIANS(S692)))/(COS(RADIANS(#REF!))*SIN(RADIANS(AC692))))),360))</f>
        <v>#REF!</v>
      </c>
    </row>
    <row r="693" spans="1:33" x14ac:dyDescent="0.2">
      <c r="A693" s="12">
        <f t="shared" ca="1" si="326"/>
        <v>47</v>
      </c>
      <c r="B693" s="12">
        <f t="shared" ca="1" si="327"/>
        <v>-112</v>
      </c>
      <c r="C693" s="3">
        <f t="shared" ca="1" si="329"/>
        <v>2</v>
      </c>
      <c r="D693" s="2">
        <f t="shared" ca="1" si="328"/>
        <v>41015</v>
      </c>
      <c r="E693" s="5">
        <v>0</v>
      </c>
      <c r="F693" s="7">
        <f t="shared" ca="1" si="330"/>
        <v>2456033.4166666665</v>
      </c>
      <c r="G693" s="7">
        <f t="shared" ca="1" si="331"/>
        <v>0.12288615103809751</v>
      </c>
      <c r="H693" s="7">
        <f t="shared" ca="1" si="332"/>
        <v>24.46250339578819</v>
      </c>
      <c r="I693" s="7">
        <f t="shared" ca="1" si="333"/>
        <v>4781.3138388439838</v>
      </c>
      <c r="J693" s="7">
        <f t="shared" ca="1" si="334"/>
        <v>1.6703466321571336E-2</v>
      </c>
      <c r="K693" s="7">
        <f t="shared" ca="1" si="335"/>
        <v>1.8688883581830338</v>
      </c>
      <c r="L693" s="7">
        <f t="shared" ca="1" si="336"/>
        <v>26.331391753971225</v>
      </c>
      <c r="M693" s="7">
        <f t="shared" ca="1" si="337"/>
        <v>4783.1827272021665</v>
      </c>
      <c r="N693" s="7">
        <f t="shared" ca="1" si="338"/>
        <v>1.003544863943296</v>
      </c>
      <c r="O693" s="7">
        <f t="shared" ca="1" si="339"/>
        <v>26.33011346256421</v>
      </c>
      <c r="P693" s="7">
        <f t="shared" ca="1" si="340"/>
        <v>23.437693077581653</v>
      </c>
      <c r="Q693" s="7">
        <f t="shared" ca="1" si="341"/>
        <v>23.436707692494469</v>
      </c>
      <c r="R693" s="7">
        <f t="shared" ca="1" si="342"/>
        <v>24.420751832828298</v>
      </c>
      <c r="S693" s="7">
        <f t="shared" ca="1" si="343"/>
        <v>10.160875943250886</v>
      </c>
      <c r="T693" s="7">
        <f t="shared" ca="1" si="344"/>
        <v>4.302477370152763E-2</v>
      </c>
      <c r="U693" s="7">
        <f t="shared" ca="1" si="345"/>
        <v>0.17093714943438063</v>
      </c>
      <c r="V693" s="7">
        <f t="shared" ca="1" si="346"/>
        <v>102.34808281837044</v>
      </c>
      <c r="W693" s="23">
        <f t="shared" ca="1" si="347"/>
        <v>0.89432573809067051</v>
      </c>
      <c r="X693" s="24">
        <f t="shared" ca="1" si="348"/>
        <v>0.61002550803964151</v>
      </c>
      <c r="Y693" s="24">
        <f t="shared" ca="1" si="349"/>
        <v>1.1786259681416995</v>
      </c>
      <c r="Z693" s="7">
        <f t="shared" ca="1" si="350"/>
        <v>818.78466254696355</v>
      </c>
      <c r="AA693" s="7">
        <f t="shared" ca="1" si="351"/>
        <v>872.17093714943439</v>
      </c>
      <c r="AB693" s="7">
        <f t="shared" ca="1" si="352"/>
        <v>38.042734287358599</v>
      </c>
      <c r="AC693" s="7">
        <f t="shared" ca="1" si="353"/>
        <v>48.874929556568723</v>
      </c>
      <c r="AD693" s="7">
        <f t="shared" ca="1" si="354"/>
        <v>41.125070443431277</v>
      </c>
      <c r="AE693" s="7">
        <f t="shared" ca="1" si="355"/>
        <v>1.8454857464168466E-2</v>
      </c>
      <c r="AF693" s="7">
        <f t="shared" ca="1" si="356"/>
        <v>41.143525300895448</v>
      </c>
      <c r="AG693" s="7">
        <f ca="1">IF(AB693&gt;0,MOD(DEGREES(ACOS(((SIN(RADIANS(A693))*COS(RADIANS(AC693)))-SIN(RADIANS(S693)))/(COS(RADIANS(A693))*SIN(RADIANS(AC693)))))+180,360),MOD(540-DEGREES(ACOS(((SIN(RADIANS(A693))*COS(RADIANS(AC693)))-SIN(RADIANS(S693)))/(COS(RADIANS(#REF!))*SIN(RADIANS(AC693))))),360))</f>
        <v>233.6355272862275</v>
      </c>
    </row>
    <row r="694" spans="1:33" x14ac:dyDescent="0.2">
      <c r="A694" s="12">
        <f t="shared" ca="1" si="326"/>
        <v>-53</v>
      </c>
      <c r="B694" s="12">
        <f t="shared" ca="1" si="327"/>
        <v>-58</v>
      </c>
      <c r="C694" s="3">
        <f t="shared" ca="1" si="329"/>
        <v>-6</v>
      </c>
      <c r="D694" s="2">
        <f t="shared" ca="1" si="328"/>
        <v>42518</v>
      </c>
      <c r="E694" s="5">
        <v>0</v>
      </c>
      <c r="F694" s="7">
        <f t="shared" ca="1" si="330"/>
        <v>2457536.75</v>
      </c>
      <c r="G694" s="7">
        <f t="shared" ca="1" si="331"/>
        <v>0.16404517453798767</v>
      </c>
      <c r="H694" s="7">
        <f t="shared" ca="1" si="332"/>
        <v>66.219038423630082</v>
      </c>
      <c r="I694" s="7">
        <f t="shared" ca="1" si="333"/>
        <v>6262.9995938886532</v>
      </c>
      <c r="J694" s="7">
        <f t="shared" ca="1" si="334"/>
        <v>1.6701734623397142E-2</v>
      </c>
      <c r="K694" s="7">
        <f t="shared" ca="1" si="335"/>
        <v>1.1328384422490585</v>
      </c>
      <c r="L694" s="7">
        <f t="shared" ca="1" si="336"/>
        <v>67.351876865879134</v>
      </c>
      <c r="M694" s="7">
        <f t="shared" ca="1" si="337"/>
        <v>6264.1324323309018</v>
      </c>
      <c r="N694" s="7">
        <f t="shared" ca="1" si="338"/>
        <v>1.0134385983213221</v>
      </c>
      <c r="O694" s="7">
        <f t="shared" ca="1" si="339"/>
        <v>67.345173008994124</v>
      </c>
      <c r="P694" s="7">
        <f t="shared" ca="1" si="340"/>
        <v>23.437157838133409</v>
      </c>
      <c r="Q694" s="7">
        <f t="shared" ca="1" si="341"/>
        <v>23.434656085531763</v>
      </c>
      <c r="R694" s="7">
        <f t="shared" ca="1" si="342"/>
        <v>65.538913759347864</v>
      </c>
      <c r="S694" s="7">
        <f t="shared" ca="1" si="343"/>
        <v>21.531764766202024</v>
      </c>
      <c r="T694" s="7">
        <f t="shared" ca="1" si="344"/>
        <v>4.3017027223548637E-2</v>
      </c>
      <c r="U694" s="7">
        <f t="shared" ca="1" si="345"/>
        <v>2.689144773980003</v>
      </c>
      <c r="V694" s="7">
        <f t="shared" ca="1" si="346"/>
        <v>60.157495905145751</v>
      </c>
      <c r="W694" s="23">
        <f t="shared" ca="1" si="347"/>
        <v>0.40924364946251385</v>
      </c>
      <c r="X694" s="24">
        <f t="shared" ca="1" si="348"/>
        <v>0.24213949417044231</v>
      </c>
      <c r="Y694" s="24">
        <f t="shared" ca="1" si="349"/>
        <v>0.57634780475458536</v>
      </c>
      <c r="Z694" s="7">
        <f t="shared" ca="1" si="350"/>
        <v>481.25996724116601</v>
      </c>
      <c r="AA694" s="7">
        <f t="shared" ca="1" si="351"/>
        <v>130.68914477397999</v>
      </c>
      <c r="AB694" s="7">
        <f t="shared" ca="1" si="352"/>
        <v>-147.32771380650502</v>
      </c>
      <c r="AC694" s="7">
        <f t="shared" ca="1" si="353"/>
        <v>139.84928820483276</v>
      </c>
      <c r="AD694" s="7">
        <f t="shared" ca="1" si="354"/>
        <v>-49.84928820483276</v>
      </c>
      <c r="AE694" s="7">
        <f t="shared" ca="1" si="355"/>
        <v>4.8675259535827754E-3</v>
      </c>
      <c r="AF694" s="7">
        <f t="shared" ca="1" si="356"/>
        <v>-49.844420678879175</v>
      </c>
      <c r="AG694" s="7" t="e">
        <f ca="1">IF(AB694&gt;0,MOD(DEGREES(ACOS(((SIN(RADIANS(A694))*COS(RADIANS(AC694)))-SIN(RADIANS(S694)))/(COS(RADIANS(A694))*SIN(RADIANS(AC694)))))+180,360),MOD(540-DEGREES(ACOS(((SIN(RADIANS(A694))*COS(RADIANS(AC694)))-SIN(RADIANS(S694)))/(COS(RADIANS(#REF!))*SIN(RADIANS(AC694))))),360))</f>
        <v>#REF!</v>
      </c>
    </row>
    <row r="695" spans="1:33" x14ac:dyDescent="0.2">
      <c r="A695" s="12">
        <f t="shared" ca="1" si="326"/>
        <v>-52</v>
      </c>
      <c r="B695" s="12">
        <f t="shared" ca="1" si="327"/>
        <v>26</v>
      </c>
      <c r="C695" s="3">
        <f t="shared" ca="1" si="329"/>
        <v>-12</v>
      </c>
      <c r="D695" s="2">
        <f t="shared" ca="1" si="328"/>
        <v>43254</v>
      </c>
      <c r="E695" s="5">
        <v>0</v>
      </c>
      <c r="F695" s="7">
        <f t="shared" ca="1" si="330"/>
        <v>2458273</v>
      </c>
      <c r="G695" s="7">
        <f t="shared" ca="1" si="331"/>
        <v>0.18420260095824778</v>
      </c>
      <c r="H695" s="7">
        <f t="shared" ca="1" si="332"/>
        <v>71.901909472971965</v>
      </c>
      <c r="I695" s="7">
        <f t="shared" ca="1" si="333"/>
        <v>6988.6478002296317</v>
      </c>
      <c r="J695" s="7">
        <f t="shared" ca="1" si="334"/>
        <v>1.6700886376256725E-2</v>
      </c>
      <c r="K695" s="7">
        <f t="shared" ca="1" si="335"/>
        <v>0.97823843287009127</v>
      </c>
      <c r="L695" s="7">
        <f t="shared" ca="1" si="336"/>
        <v>72.880147905842051</v>
      </c>
      <c r="M695" s="7">
        <f t="shared" ca="1" si="337"/>
        <v>6989.6260386625017</v>
      </c>
      <c r="N695" s="7">
        <f t="shared" ca="1" si="338"/>
        <v>1.0143372597344766</v>
      </c>
      <c r="O695" s="7">
        <f t="shared" ca="1" si="339"/>
        <v>72.870730952069934</v>
      </c>
      <c r="P695" s="7">
        <f t="shared" ca="1" si="340"/>
        <v>23.436895707374589</v>
      </c>
      <c r="Q695" s="7">
        <f t="shared" ca="1" si="341"/>
        <v>23.435292746864075</v>
      </c>
      <c r="R695" s="7">
        <f t="shared" ca="1" si="342"/>
        <v>71.432356790470607</v>
      </c>
      <c r="S695" s="7">
        <f t="shared" ca="1" si="343"/>
        <v>22.338120345976755</v>
      </c>
      <c r="T695" s="7">
        <f t="shared" ca="1" si="344"/>
        <v>4.3019431054951443E-2</v>
      </c>
      <c r="U695" s="7">
        <f t="shared" ca="1" si="345"/>
        <v>1.8360987870938832</v>
      </c>
      <c r="V695" s="7">
        <f t="shared" ca="1" si="346"/>
        <v>59.973013900376927</v>
      </c>
      <c r="W695" s="23">
        <f t="shared" ca="1" si="347"/>
        <v>-7.3497290824370745E-2</v>
      </c>
      <c r="X695" s="24">
        <f t="shared" ca="1" si="348"/>
        <v>-0.24008899610319556</v>
      </c>
      <c r="Y695" s="24">
        <f t="shared" ca="1" si="349"/>
        <v>9.3094414454454058E-2</v>
      </c>
      <c r="Z695" s="7">
        <f t="shared" ca="1" si="350"/>
        <v>479.78411120301541</v>
      </c>
      <c r="AA695" s="7">
        <f t="shared" ca="1" si="351"/>
        <v>825.83609878709387</v>
      </c>
      <c r="AB695" s="7">
        <f t="shared" ca="1" si="352"/>
        <v>26.459024696773469</v>
      </c>
      <c r="AC695" s="7">
        <f t="shared" ca="1" si="353"/>
        <v>77.859436725081167</v>
      </c>
      <c r="AD695" s="7">
        <f t="shared" ca="1" si="354"/>
        <v>12.140563274918833</v>
      </c>
      <c r="AE695" s="7">
        <f t="shared" ca="1" si="355"/>
        <v>7.3120695091531115E-2</v>
      </c>
      <c r="AF695" s="7">
        <f t="shared" ca="1" si="356"/>
        <v>12.213683970010363</v>
      </c>
      <c r="AG695" s="7">
        <f ca="1">IF(AB695&gt;0,MOD(DEGREES(ACOS(((SIN(RADIANS(A695))*COS(RADIANS(AC695)))-SIN(RADIANS(S695)))/(COS(RADIANS(A695))*SIN(RADIANS(AC695)))))+180,360),MOD(540-DEGREES(ACOS(((SIN(RADIANS(A695))*COS(RADIANS(AC695)))-SIN(RADIANS(S695)))/(COS(RADIANS(#REF!))*SIN(RADIANS(AC695))))),360))</f>
        <v>335.06752485714196</v>
      </c>
    </row>
    <row r="696" spans="1:33" x14ac:dyDescent="0.2">
      <c r="A696" s="12">
        <f t="shared" ca="1" si="326"/>
        <v>-65</v>
      </c>
      <c r="B696" s="12">
        <f t="shared" ca="1" si="327"/>
        <v>128</v>
      </c>
      <c r="C696" s="3">
        <f t="shared" ca="1" si="329"/>
        <v>-4</v>
      </c>
      <c r="D696" s="2">
        <f t="shared" ca="1" si="328"/>
        <v>36984</v>
      </c>
      <c r="E696" s="5">
        <v>0</v>
      </c>
      <c r="F696" s="7">
        <f t="shared" ca="1" si="330"/>
        <v>2452002.6666666665</v>
      </c>
      <c r="G696" s="7">
        <f t="shared" ca="1" si="331"/>
        <v>1.2530230435770335E-2</v>
      </c>
      <c r="H696" s="7">
        <f t="shared" ca="1" si="332"/>
        <v>11.564401882632751</v>
      </c>
      <c r="I696" s="7">
        <f t="shared" ca="1" si="333"/>
        <v>808.60550557845295</v>
      </c>
      <c r="J696" s="7">
        <f t="shared" ca="1" si="334"/>
        <v>1.6708107246810426E-2</v>
      </c>
      <c r="K696" s="7">
        <f t="shared" ca="1" si="335"/>
        <v>1.91465913956093</v>
      </c>
      <c r="L696" s="7">
        <f t="shared" ca="1" si="336"/>
        <v>13.479061022193681</v>
      </c>
      <c r="M696" s="7">
        <f t="shared" ca="1" si="337"/>
        <v>810.52016471801392</v>
      </c>
      <c r="N696" s="7">
        <f t="shared" ca="1" si="338"/>
        <v>0.99987352160457976</v>
      </c>
      <c r="O696" s="7">
        <f t="shared" ca="1" si="339"/>
        <v>13.468675764660929</v>
      </c>
      <c r="P696" s="7">
        <f t="shared" ca="1" si="340"/>
        <v>23.43912816588141</v>
      </c>
      <c r="Q696" s="7">
        <f t="shared" ca="1" si="341"/>
        <v>23.438648257723916</v>
      </c>
      <c r="R696" s="7">
        <f t="shared" ca="1" si="342"/>
        <v>12.393131225585579</v>
      </c>
      <c r="S696" s="7">
        <f t="shared" ca="1" si="343"/>
        <v>5.3158111598422844</v>
      </c>
      <c r="T696" s="7">
        <f t="shared" ca="1" si="344"/>
        <v>4.3032101601808571E-2</v>
      </c>
      <c r="U696" s="7">
        <f t="shared" ca="1" si="345"/>
        <v>-3.3335182547107416</v>
      </c>
      <c r="V696" s="7">
        <f t="shared" ca="1" si="346"/>
        <v>80.503452489154796</v>
      </c>
      <c r="W696" s="23">
        <f t="shared" ca="1" si="347"/>
        <v>-1.99072789897842E-2</v>
      </c>
      <c r="X696" s="24">
        <f t="shared" ca="1" si="348"/>
        <v>-0.24352798034854753</v>
      </c>
      <c r="Y696" s="24">
        <f t="shared" ca="1" si="349"/>
        <v>0.20371342236897913</v>
      </c>
      <c r="Z696" s="7">
        <f t="shared" ca="1" si="350"/>
        <v>644.02761991323837</v>
      </c>
      <c r="AA696" s="7">
        <f t="shared" ca="1" si="351"/>
        <v>748.66648174528927</v>
      </c>
      <c r="AB696" s="7">
        <f t="shared" ca="1" si="352"/>
        <v>7.1666204363223187</v>
      </c>
      <c r="AC696" s="7">
        <f t="shared" ca="1" si="353"/>
        <v>70.51573591065339</v>
      </c>
      <c r="AD696" s="7">
        <f t="shared" ca="1" si="354"/>
        <v>19.48426408934661</v>
      </c>
      <c r="AE696" s="7">
        <f t="shared" ca="1" si="355"/>
        <v>4.5179912028749811E-2</v>
      </c>
      <c r="AF696" s="7">
        <f t="shared" ca="1" si="356"/>
        <v>19.52944400137536</v>
      </c>
      <c r="AG696" s="7">
        <f ca="1">IF(AB696&gt;0,MOD(DEGREES(ACOS(((SIN(RADIANS(A696))*COS(RADIANS(AC696)))-SIN(RADIANS(S696)))/(COS(RADIANS(A696))*SIN(RADIANS(AC696)))))+180,360),MOD(540-DEGREES(ACOS(((SIN(RADIANS(A696))*COS(RADIANS(AC696)))-SIN(RADIANS(S696)))/(COS(RADIANS(#REF!))*SIN(RADIANS(AC696))))),360))</f>
        <v>352.42843746461938</v>
      </c>
    </row>
    <row r="697" spans="1:33" x14ac:dyDescent="0.2">
      <c r="A697" s="12">
        <f t="shared" ca="1" si="326"/>
        <v>-36</v>
      </c>
      <c r="B697" s="12">
        <f t="shared" ca="1" si="327"/>
        <v>80</v>
      </c>
      <c r="C697" s="3">
        <f t="shared" ca="1" si="329"/>
        <v>-8</v>
      </c>
      <c r="D697" s="2">
        <f t="shared" ca="1" si="328"/>
        <v>42333</v>
      </c>
      <c r="E697" s="5">
        <v>0</v>
      </c>
      <c r="F697" s="7">
        <f t="shared" ca="1" si="330"/>
        <v>2457351.8333333335</v>
      </c>
      <c r="G697" s="7">
        <f t="shared" ca="1" si="331"/>
        <v>0.15898243212412017</v>
      </c>
      <c r="H697" s="7">
        <f t="shared" ca="1" si="332"/>
        <v>243.95641357755267</v>
      </c>
      <c r="I697" s="7">
        <f t="shared" ca="1" si="333"/>
        <v>6080.7456753778824</v>
      </c>
      <c r="J697" s="7">
        <f t="shared" ca="1" si="334"/>
        <v>1.670194765310588E-2</v>
      </c>
      <c r="K697" s="7">
        <f t="shared" ca="1" si="335"/>
        <v>-1.2308382187578544</v>
      </c>
      <c r="L697" s="7">
        <f t="shared" ca="1" si="336"/>
        <v>242.7255753587948</v>
      </c>
      <c r="M697" s="7">
        <f t="shared" ca="1" si="337"/>
        <v>6079.5148371591249</v>
      </c>
      <c r="N697" s="7">
        <f t="shared" ca="1" si="338"/>
        <v>0.98718182371156471</v>
      </c>
      <c r="O697" s="7">
        <f t="shared" ca="1" si="339"/>
        <v>242.71968072172848</v>
      </c>
      <c r="P697" s="7">
        <f t="shared" ca="1" si="340"/>
        <v>23.437223674948022</v>
      </c>
      <c r="Q697" s="7">
        <f t="shared" ca="1" si="341"/>
        <v>23.434666021995682</v>
      </c>
      <c r="R697" s="7">
        <f t="shared" ca="1" si="342"/>
        <v>-119.338862644431</v>
      </c>
      <c r="S697" s="7">
        <f t="shared" ca="1" si="343"/>
        <v>-20.699608761138421</v>
      </c>
      <c r="T697" s="7">
        <f t="shared" ca="1" si="344"/>
        <v>4.3017064739928577E-2</v>
      </c>
      <c r="U697" s="7">
        <f t="shared" ca="1" si="345"/>
        <v>13.162238089426317</v>
      </c>
      <c r="V697" s="7">
        <f t="shared" ca="1" si="346"/>
        <v>107.0821182811106</v>
      </c>
      <c r="W697" s="23">
        <f t="shared" ca="1" si="347"/>
        <v>-6.4695998673212712E-2</v>
      </c>
      <c r="X697" s="24">
        <f t="shared" ca="1" si="348"/>
        <v>-0.36214632723185325</v>
      </c>
      <c r="Y697" s="24">
        <f t="shared" ca="1" si="349"/>
        <v>0.23275432988542785</v>
      </c>
      <c r="Z697" s="7">
        <f t="shared" ca="1" si="350"/>
        <v>856.65694624888476</v>
      </c>
      <c r="AA697" s="7">
        <f t="shared" ca="1" si="351"/>
        <v>813.1622380894263</v>
      </c>
      <c r="AB697" s="7">
        <f t="shared" ca="1" si="352"/>
        <v>23.290559522356574</v>
      </c>
      <c r="AC697" s="7">
        <f t="shared" ca="1" si="353"/>
        <v>25.459976033455188</v>
      </c>
      <c r="AD697" s="7">
        <f t="shared" ca="1" si="354"/>
        <v>64.540023966544808</v>
      </c>
      <c r="AE697" s="7">
        <f t="shared" ca="1" si="355"/>
        <v>7.6819229864781959E-3</v>
      </c>
      <c r="AF697" s="7">
        <f t="shared" ca="1" si="356"/>
        <v>64.547705889531287</v>
      </c>
      <c r="AG697" s="7">
        <f ca="1">IF(AB697&gt;0,MOD(DEGREES(ACOS(((SIN(RADIANS(A697))*COS(RADIANS(AC697)))-SIN(RADIANS(S697)))/(COS(RADIANS(A697))*SIN(RADIANS(AC697)))))+180,360),MOD(540-DEGREES(ACOS(((SIN(RADIANS(A697))*COS(RADIANS(AC697)))-SIN(RADIANS(S697)))/(COS(RADIANS(#REF!))*SIN(RADIANS(AC697))))),360))</f>
        <v>300.63824174880864</v>
      </c>
    </row>
    <row r="698" spans="1:33" x14ac:dyDescent="0.2">
      <c r="A698" s="12">
        <f t="shared" ca="1" si="326"/>
        <v>6</v>
      </c>
      <c r="B698" s="12">
        <f t="shared" ca="1" si="327"/>
        <v>-50</v>
      </c>
      <c r="C698" s="3">
        <f t="shared" ca="1" si="329"/>
        <v>-9</v>
      </c>
      <c r="D698" s="2">
        <f t="shared" ca="1" si="328"/>
        <v>42482</v>
      </c>
      <c r="E698" s="5">
        <v>0</v>
      </c>
      <c r="F698" s="7">
        <f t="shared" ca="1" si="330"/>
        <v>2457500.875</v>
      </c>
      <c r="G698" s="7">
        <f t="shared" ca="1" si="331"/>
        <v>0.16306297056810404</v>
      </c>
      <c r="H698" s="7">
        <f t="shared" ca="1" si="332"/>
        <v>30.858939280323284</v>
      </c>
      <c r="I698" s="7">
        <f t="shared" ca="1" si="333"/>
        <v>6227.641183831156</v>
      </c>
      <c r="J698" s="7">
        <f t="shared" ca="1" si="334"/>
        <v>1.6701775953012477E-2</v>
      </c>
      <c r="K698" s="7">
        <f t="shared" ca="1" si="335"/>
        <v>1.81210246938736</v>
      </c>
      <c r="L698" s="7">
        <f t="shared" ca="1" si="336"/>
        <v>32.671041749710646</v>
      </c>
      <c r="M698" s="7">
        <f t="shared" ca="1" si="337"/>
        <v>6229.4532863005434</v>
      </c>
      <c r="N698" s="7">
        <f t="shared" ca="1" si="338"/>
        <v>1.0053139558590698</v>
      </c>
      <c r="O698" s="7">
        <f t="shared" ca="1" si="339"/>
        <v>32.664493302759539</v>
      </c>
      <c r="P698" s="7">
        <f t="shared" ca="1" si="340"/>
        <v>23.437170610890494</v>
      </c>
      <c r="Q698" s="7">
        <f t="shared" ca="1" si="341"/>
        <v>23.434652233189453</v>
      </c>
      <c r="R698" s="7">
        <f t="shared" ca="1" si="342"/>
        <v>30.465365198578798</v>
      </c>
      <c r="S698" s="7">
        <f t="shared" ca="1" si="343"/>
        <v>12.39485870367915</v>
      </c>
      <c r="T698" s="7">
        <f t="shared" ca="1" si="344"/>
        <v>4.3017012678546351E-2</v>
      </c>
      <c r="U698" s="7">
        <f t="shared" ca="1" si="345"/>
        <v>1.5529690144800796</v>
      </c>
      <c r="V698" s="7">
        <f t="shared" ca="1" si="346"/>
        <v>92.181536529881043</v>
      </c>
      <c r="W698" s="23">
        <f t="shared" ca="1" si="347"/>
        <v>0.26281043818438887</v>
      </c>
      <c r="X698" s="24">
        <f t="shared" ca="1" si="348"/>
        <v>6.7506144902748644E-3</v>
      </c>
      <c r="Y698" s="24">
        <f t="shared" ca="1" si="349"/>
        <v>0.51887026187850283</v>
      </c>
      <c r="Z698" s="7">
        <f t="shared" ca="1" si="350"/>
        <v>737.45229223904835</v>
      </c>
      <c r="AA698" s="7">
        <f t="shared" ca="1" si="351"/>
        <v>341.55296901448008</v>
      </c>
      <c r="AB698" s="7">
        <f t="shared" ca="1" si="352"/>
        <v>-94.611757746379979</v>
      </c>
      <c r="AC698" s="7">
        <f t="shared" ca="1" si="353"/>
        <v>93.190870163734218</v>
      </c>
      <c r="AD698" s="7">
        <f t="shared" ca="1" si="354"/>
        <v>-3.1908701637342176</v>
      </c>
      <c r="AE698" s="7">
        <f t="shared" ca="1" si="355"/>
        <v>0.10349991612391612</v>
      </c>
      <c r="AF698" s="7">
        <f t="shared" ca="1" si="356"/>
        <v>-3.0873702476103015</v>
      </c>
      <c r="AG698" s="7" t="e">
        <f ca="1">IF(AB698&gt;0,MOD(DEGREES(ACOS(((SIN(RADIANS(A698))*COS(RADIANS(AC698)))-SIN(RADIANS(S698)))/(COS(RADIANS(A698))*SIN(RADIANS(AC698)))))+180,360),MOD(540-DEGREES(ACOS(((SIN(RADIANS(A698))*COS(RADIANS(AC698)))-SIN(RADIANS(S698)))/(COS(RADIANS(#REF!))*SIN(RADIANS(AC698))))),360))</f>
        <v>#REF!</v>
      </c>
    </row>
    <row r="699" spans="1:33" x14ac:dyDescent="0.2">
      <c r="A699" s="12">
        <f t="shared" ca="1" si="326"/>
        <v>78</v>
      </c>
      <c r="B699" s="12">
        <f t="shared" ca="1" si="327"/>
        <v>-133</v>
      </c>
      <c r="C699" s="3">
        <f t="shared" ca="1" si="329"/>
        <v>1</v>
      </c>
      <c r="D699" s="2">
        <f t="shared" ca="1" si="328"/>
        <v>42905</v>
      </c>
      <c r="E699" s="5">
        <v>0</v>
      </c>
      <c r="F699" s="7">
        <f t="shared" ca="1" si="330"/>
        <v>2457923.4583333335</v>
      </c>
      <c r="G699" s="7">
        <f t="shared" ca="1" si="331"/>
        <v>0.17463267168606403</v>
      </c>
      <c r="H699" s="7">
        <f t="shared" ca="1" si="332"/>
        <v>87.377087414508424</v>
      </c>
      <c r="I699" s="7">
        <f t="shared" ca="1" si="333"/>
        <v>6644.1394356163555</v>
      </c>
      <c r="J699" s="7">
        <f t="shared" ca="1" si="334"/>
        <v>1.6701289102464913E-2</v>
      </c>
      <c r="K699" s="7">
        <f t="shared" ca="1" si="335"/>
        <v>0.51273595818845186</v>
      </c>
      <c r="L699" s="7">
        <f t="shared" ca="1" si="336"/>
        <v>87.889823372696881</v>
      </c>
      <c r="M699" s="7">
        <f t="shared" ca="1" si="337"/>
        <v>6644.6521715745439</v>
      </c>
      <c r="N699" s="7">
        <f t="shared" ca="1" si="338"/>
        <v>1.016086841860194</v>
      </c>
      <c r="O699" s="7">
        <f t="shared" ca="1" si="339"/>
        <v>87.881549385810928</v>
      </c>
      <c r="P699" s="7">
        <f t="shared" ca="1" si="340"/>
        <v>23.437020156427092</v>
      </c>
      <c r="Q699" s="7">
        <f t="shared" ca="1" si="341"/>
        <v>23.434866452318481</v>
      </c>
      <c r="R699" s="7">
        <f t="shared" ca="1" si="342"/>
        <v>87.691291758056849</v>
      </c>
      <c r="S699" s="7">
        <f t="shared" ca="1" si="343"/>
        <v>23.41789351294841</v>
      </c>
      <c r="T699" s="7">
        <f t="shared" ca="1" si="344"/>
        <v>4.3017821493817672E-2</v>
      </c>
      <c r="U699" s="7">
        <f t="shared" ca="1" si="345"/>
        <v>-1.2893979932995752</v>
      </c>
      <c r="V699" s="7" t="e">
        <f t="shared" ca="1" si="346"/>
        <v>#NUM!</v>
      </c>
      <c r="W699" s="23">
        <f t="shared" ca="1" si="347"/>
        <v>0.91200652638423585</v>
      </c>
      <c r="X699" s="24" t="e">
        <f t="shared" ca="1" si="348"/>
        <v>#NUM!</v>
      </c>
      <c r="Y699" s="24" t="e">
        <f t="shared" ca="1" si="349"/>
        <v>#NUM!</v>
      </c>
      <c r="Z699" s="7" t="e">
        <f t="shared" ca="1" si="350"/>
        <v>#NUM!</v>
      </c>
      <c r="AA699" s="7">
        <f t="shared" ca="1" si="351"/>
        <v>846.71060200670047</v>
      </c>
      <c r="AB699" s="7">
        <f t="shared" ca="1" si="352"/>
        <v>31.677650501675117</v>
      </c>
      <c r="AC699" s="7">
        <f t="shared" ca="1" si="353"/>
        <v>56.556690890850497</v>
      </c>
      <c r="AD699" s="7">
        <f t="shared" ca="1" si="354"/>
        <v>33.443309109149503</v>
      </c>
      <c r="AE699" s="7">
        <f t="shared" ca="1" si="355"/>
        <v>2.43683970102711E-2</v>
      </c>
      <c r="AF699" s="7">
        <f t="shared" ca="1" si="356"/>
        <v>33.467677506159774</v>
      </c>
      <c r="AG699" s="7">
        <f ca="1">IF(AB699&gt;0,MOD(DEGREES(ACOS(((SIN(RADIANS(A699))*COS(RADIANS(AC699)))-SIN(RADIANS(S699)))/(COS(RADIANS(A699))*SIN(RADIANS(AC699)))))+180,360),MOD(540-DEGREES(ACOS(((SIN(RADIANS(A699))*COS(RADIANS(AC699)))-SIN(RADIANS(S699)))/(COS(RADIANS(#REF!))*SIN(RADIANS(AC699))))),360))</f>
        <v>215.27490225459144</v>
      </c>
    </row>
    <row r="700" spans="1:33" x14ac:dyDescent="0.2">
      <c r="A700" s="12">
        <f t="shared" ca="1" si="326"/>
        <v>14</v>
      </c>
      <c r="B700" s="12">
        <f t="shared" ca="1" si="327"/>
        <v>177</v>
      </c>
      <c r="C700" s="3">
        <f t="shared" ca="1" si="329"/>
        <v>7</v>
      </c>
      <c r="D700" s="2">
        <f t="shared" ca="1" si="328"/>
        <v>40369</v>
      </c>
      <c r="E700" s="5">
        <v>0</v>
      </c>
      <c r="F700" s="7">
        <f t="shared" ca="1" si="330"/>
        <v>2455387.2083333335</v>
      </c>
      <c r="G700" s="7">
        <f t="shared" ca="1" si="331"/>
        <v>0.10519393109742611</v>
      </c>
      <c r="H700" s="7">
        <f t="shared" ca="1" si="332"/>
        <v>107.52896430645615</v>
      </c>
      <c r="I700" s="7">
        <f t="shared" ca="1" si="333"/>
        <v>4144.4107240782296</v>
      </c>
      <c r="J700" s="7">
        <f t="shared" ca="1" si="334"/>
        <v>1.6704210560686269E-2</v>
      </c>
      <c r="K700" s="7">
        <f t="shared" ca="1" si="335"/>
        <v>-0.14420646044765498</v>
      </c>
      <c r="L700" s="7">
        <f t="shared" ca="1" si="336"/>
        <v>107.3847578460085</v>
      </c>
      <c r="M700" s="7">
        <f t="shared" ca="1" si="337"/>
        <v>4144.2665176177816</v>
      </c>
      <c r="N700" s="7">
        <f t="shared" ca="1" si="338"/>
        <v>1.0166573839303998</v>
      </c>
      <c r="O700" s="7">
        <f t="shared" ca="1" si="339"/>
        <v>107.38375054035629</v>
      </c>
      <c r="P700" s="7">
        <f t="shared" ca="1" si="340"/>
        <v>23.437923150471473</v>
      </c>
      <c r="Q700" s="7">
        <f t="shared" ca="1" si="341"/>
        <v>23.438437062175751</v>
      </c>
      <c r="R700" s="7">
        <f t="shared" ca="1" si="342"/>
        <v>108.84090920568585</v>
      </c>
      <c r="S700" s="7">
        <f t="shared" ca="1" si="343"/>
        <v>22.308639952823643</v>
      </c>
      <c r="T700" s="7">
        <f t="shared" ca="1" si="344"/>
        <v>4.3031304059186176E-2</v>
      </c>
      <c r="U700" s="7">
        <f t="shared" ca="1" si="345"/>
        <v>-5.2462782629243137</v>
      </c>
      <c r="V700" s="7">
        <f t="shared" ca="1" si="346"/>
        <v>96.805317007390499</v>
      </c>
      <c r="W700" s="23">
        <f t="shared" ca="1" si="347"/>
        <v>0.30364324879369742</v>
      </c>
      <c r="X700" s="24">
        <f t="shared" ca="1" si="348"/>
        <v>3.4739590439834933E-2</v>
      </c>
      <c r="Y700" s="24">
        <f t="shared" ca="1" si="349"/>
        <v>0.57254690714755996</v>
      </c>
      <c r="Z700" s="7">
        <f t="shared" ca="1" si="350"/>
        <v>774.442536059124</v>
      </c>
      <c r="AA700" s="7">
        <f t="shared" ca="1" si="351"/>
        <v>282.75372173707569</v>
      </c>
      <c r="AB700" s="7">
        <f t="shared" ca="1" si="352"/>
        <v>-109.31156956573108</v>
      </c>
      <c r="AC700" s="7">
        <f t="shared" ca="1" si="353"/>
        <v>101.83136754793618</v>
      </c>
      <c r="AD700" s="7">
        <f t="shared" ca="1" si="354"/>
        <v>-11.831367547936182</v>
      </c>
      <c r="AE700" s="7">
        <f t="shared" ca="1" si="355"/>
        <v>2.7544091874718485E-2</v>
      </c>
      <c r="AF700" s="7">
        <f t="shared" ca="1" si="356"/>
        <v>-11.803823456061464</v>
      </c>
      <c r="AG700" s="7" t="e">
        <f ca="1">IF(AB700&gt;0,MOD(DEGREES(ACOS(((SIN(RADIANS(A700))*COS(RADIANS(AC700)))-SIN(RADIANS(S700)))/(COS(RADIANS(A700))*SIN(RADIANS(AC700)))))+180,360),MOD(540-DEGREES(ACOS(((SIN(RADIANS(A700))*COS(RADIANS(AC700)))-SIN(RADIANS(S700)))/(COS(RADIANS(#REF!))*SIN(RADIANS(AC700))))),360))</f>
        <v>#REF!</v>
      </c>
    </row>
    <row r="701" spans="1:33" x14ac:dyDescent="0.2">
      <c r="A701" s="12">
        <f t="shared" ca="1" si="326"/>
        <v>-10</v>
      </c>
      <c r="B701" s="12">
        <f t="shared" ca="1" si="327"/>
        <v>-131</v>
      </c>
      <c r="C701" s="3">
        <f t="shared" ca="1" si="329"/>
        <v>-8</v>
      </c>
      <c r="D701" s="2">
        <f t="shared" ca="1" si="328"/>
        <v>36549</v>
      </c>
      <c r="E701" s="5">
        <v>0</v>
      </c>
      <c r="F701" s="7">
        <f t="shared" ca="1" si="330"/>
        <v>2451567.8333333335</v>
      </c>
      <c r="G701" s="7">
        <f t="shared" ca="1" si="331"/>
        <v>6.2514259639941279E-4</v>
      </c>
      <c r="H701" s="7">
        <f t="shared" ca="1" si="332"/>
        <v>302.97207472402232</v>
      </c>
      <c r="I701" s="7">
        <f t="shared" ca="1" si="333"/>
        <v>380.03364976614358</v>
      </c>
      <c r="J701" s="7">
        <f t="shared" ca="1" si="334"/>
        <v>1.6708607720831159E-2</v>
      </c>
      <c r="K701" s="7">
        <f t="shared" ca="1" si="335"/>
        <v>0.66900766613495266</v>
      </c>
      <c r="L701" s="7">
        <f t="shared" ca="1" si="336"/>
        <v>303.64108239015729</v>
      </c>
      <c r="M701" s="7">
        <f t="shared" ca="1" si="337"/>
        <v>380.70265743227856</v>
      </c>
      <c r="N701" s="7">
        <f t="shared" ca="1" si="338"/>
        <v>0.98433695532013443</v>
      </c>
      <c r="O701" s="7">
        <f t="shared" ca="1" si="339"/>
        <v>303.63142171853684</v>
      </c>
      <c r="P701" s="7">
        <f t="shared" ca="1" si="340"/>
        <v>23.439282981652532</v>
      </c>
      <c r="Q701" s="7">
        <f t="shared" ca="1" si="341"/>
        <v>23.437857718206743</v>
      </c>
      <c r="R701" s="7">
        <f t="shared" ca="1" si="342"/>
        <v>-54.057581716620469</v>
      </c>
      <c r="S701" s="7">
        <f t="shared" ca="1" si="343"/>
        <v>-19.340239951757955</v>
      </c>
      <c r="T701" s="7">
        <f t="shared" ca="1" si="344"/>
        <v>4.30291163102616E-2</v>
      </c>
      <c r="U701" s="7">
        <f t="shared" ca="1" si="345"/>
        <v>-11.930164856468208</v>
      </c>
      <c r="V701" s="7">
        <f t="shared" ca="1" si="346"/>
        <v>94.44678373723282</v>
      </c>
      <c r="W701" s="23">
        <f t="shared" ca="1" si="347"/>
        <v>0.53884039226143632</v>
      </c>
      <c r="X701" s="24">
        <f t="shared" ca="1" si="348"/>
        <v>0.27648821521356737</v>
      </c>
      <c r="Y701" s="24">
        <f t="shared" ca="1" si="349"/>
        <v>0.80119256930930527</v>
      </c>
      <c r="Z701" s="7">
        <f t="shared" ca="1" si="350"/>
        <v>755.57426989786256</v>
      </c>
      <c r="AA701" s="7">
        <f t="shared" ca="1" si="351"/>
        <v>1384.0698351435317</v>
      </c>
      <c r="AB701" s="7">
        <f t="shared" ca="1" si="352"/>
        <v>166.01745878588292</v>
      </c>
      <c r="AC701" s="7">
        <f t="shared" ca="1" si="353"/>
        <v>147.5854258541824</v>
      </c>
      <c r="AD701" s="7">
        <f t="shared" ca="1" si="354"/>
        <v>-57.585425854182404</v>
      </c>
      <c r="AE701" s="7">
        <f t="shared" ca="1" si="355"/>
        <v>3.663812478440488E-3</v>
      </c>
      <c r="AF701" s="7">
        <f t="shared" ca="1" si="356"/>
        <v>-57.581762041703961</v>
      </c>
      <c r="AG701" s="7">
        <f ca="1">IF(AB701&gt;0,MOD(DEGREES(ACOS(((SIN(RADIANS(A701))*COS(RADIANS(AC701)))-SIN(RADIANS(S701)))/(COS(RADIANS(A701))*SIN(RADIANS(AC701)))))+180,360),MOD(540-DEGREES(ACOS(((SIN(RADIANS(A701))*COS(RADIANS(AC701)))-SIN(RADIANS(S701)))/(COS(RADIANS(#REF!))*SIN(RADIANS(AC701))))),360))</f>
        <v>205.17112363367923</v>
      </c>
    </row>
    <row r="702" spans="1:33" x14ac:dyDescent="0.2">
      <c r="A702" s="12">
        <f t="shared" ca="1" si="326"/>
        <v>-9</v>
      </c>
      <c r="B702" s="12">
        <f t="shared" ca="1" si="327"/>
        <v>-156</v>
      </c>
      <c r="C702" s="3">
        <f t="shared" ca="1" si="329"/>
        <v>-3</v>
      </c>
      <c r="D702" s="2">
        <f t="shared" ca="1" si="328"/>
        <v>42512</v>
      </c>
      <c r="E702" s="5">
        <v>0</v>
      </c>
      <c r="F702" s="7">
        <f t="shared" ca="1" si="330"/>
        <v>2457530.625</v>
      </c>
      <c r="G702" s="7">
        <f t="shared" ca="1" si="331"/>
        <v>0.16387748117727585</v>
      </c>
      <c r="H702" s="7">
        <f t="shared" ca="1" si="332"/>
        <v>60.181948325952362</v>
      </c>
      <c r="I702" s="7">
        <f t="shared" ca="1" si="333"/>
        <v>6256.962792171541</v>
      </c>
      <c r="J702" s="7">
        <f t="shared" ca="1" si="334"/>
        <v>1.6701741679690237E-2</v>
      </c>
      <c r="K702" s="7">
        <f t="shared" ca="1" si="335"/>
        <v>1.2864201319124735</v>
      </c>
      <c r="L702" s="7">
        <f t="shared" ca="1" si="336"/>
        <v>61.468368457864834</v>
      </c>
      <c r="M702" s="7">
        <f t="shared" ca="1" si="337"/>
        <v>6258.2492123034535</v>
      </c>
      <c r="N702" s="7">
        <f t="shared" ca="1" si="338"/>
        <v>1.0123360855852772</v>
      </c>
      <c r="O702" s="7">
        <f t="shared" ca="1" si="339"/>
        <v>61.461691060193345</v>
      </c>
      <c r="P702" s="7">
        <f t="shared" ca="1" si="340"/>
        <v>23.437160018848022</v>
      </c>
      <c r="Q702" s="7">
        <f t="shared" ca="1" si="341"/>
        <v>23.434655232594018</v>
      </c>
      <c r="R702" s="7">
        <f t="shared" ca="1" si="342"/>
        <v>59.344267127523182</v>
      </c>
      <c r="S702" s="7">
        <f t="shared" ca="1" si="343"/>
        <v>20.449469502930217</v>
      </c>
      <c r="T702" s="7">
        <f t="shared" ca="1" si="344"/>
        <v>4.3017024003174809E-2</v>
      </c>
      <c r="U702" s="7">
        <f t="shared" ca="1" si="345"/>
        <v>3.3192652075799383</v>
      </c>
      <c r="V702" s="7">
        <f t="shared" ca="1" si="346"/>
        <v>87.51550266295456</v>
      </c>
      <c r="W702" s="23">
        <f t="shared" ca="1" si="347"/>
        <v>0.8060282880502917</v>
      </c>
      <c r="X702" s="24">
        <f t="shared" ca="1" si="348"/>
        <v>0.56292966954208457</v>
      </c>
      <c r="Y702" s="24">
        <f t="shared" ca="1" si="349"/>
        <v>1.0491269065584987</v>
      </c>
      <c r="Z702" s="7">
        <f t="shared" ca="1" si="350"/>
        <v>700.12402130363648</v>
      </c>
      <c r="AA702" s="7">
        <f t="shared" ca="1" si="351"/>
        <v>999.31926520757997</v>
      </c>
      <c r="AB702" s="7">
        <f t="shared" ca="1" si="352"/>
        <v>69.829816301894994</v>
      </c>
      <c r="AC702" s="7">
        <f t="shared" ca="1" si="353"/>
        <v>74.665893145064118</v>
      </c>
      <c r="AD702" s="7">
        <f t="shared" ca="1" si="354"/>
        <v>15.334106854935882</v>
      </c>
      <c r="AE702" s="7">
        <f t="shared" ca="1" si="355"/>
        <v>5.7928490914639197E-2</v>
      </c>
      <c r="AF702" s="7">
        <f t="shared" ca="1" si="356"/>
        <v>15.392035345850521</v>
      </c>
      <c r="AG702" s="7">
        <f ca="1">IF(AB702&gt;0,MOD(DEGREES(ACOS(((SIN(RADIANS(A702))*COS(RADIANS(AC702)))-SIN(RADIANS(S702)))/(COS(RADIANS(A702))*SIN(RADIANS(AC702)))))+180,360),MOD(540-DEGREES(ACOS(((SIN(RADIANS(A702))*COS(RADIANS(AC702)))-SIN(RADIANS(S702)))/(COS(RADIANS(#REF!))*SIN(RADIANS(AC702))))),360))</f>
        <v>294.21893789736595</v>
      </c>
    </row>
    <row r="703" spans="1:33" x14ac:dyDescent="0.2">
      <c r="A703" s="12">
        <f t="shared" ca="1" si="326"/>
        <v>-15</v>
      </c>
      <c r="B703" s="12">
        <f t="shared" ca="1" si="327"/>
        <v>98</v>
      </c>
      <c r="C703" s="3">
        <f t="shared" ca="1" si="329"/>
        <v>-9</v>
      </c>
      <c r="D703" s="2">
        <f t="shared" ca="1" si="328"/>
        <v>37342</v>
      </c>
      <c r="E703" s="5">
        <v>0</v>
      </c>
      <c r="F703" s="7">
        <f t="shared" ca="1" si="330"/>
        <v>2452360.875</v>
      </c>
      <c r="G703" s="7">
        <f t="shared" ca="1" si="331"/>
        <v>2.233744010951403E-2</v>
      </c>
      <c r="H703" s="7">
        <f t="shared" ca="1" si="332"/>
        <v>4.6315001253094579</v>
      </c>
      <c r="I703" s="7">
        <f t="shared" ca="1" si="333"/>
        <v>1161.6557397755685</v>
      </c>
      <c r="J703" s="7">
        <f t="shared" ca="1" si="334"/>
        <v>1.670769493781173E-2</v>
      </c>
      <c r="K703" s="7">
        <f t="shared" ca="1" si="335"/>
        <v>1.8997063798616085</v>
      </c>
      <c r="L703" s="7">
        <f t="shared" ca="1" si="336"/>
        <v>6.5312065051710668</v>
      </c>
      <c r="M703" s="7">
        <f t="shared" ca="1" si="337"/>
        <v>1163.55544615543</v>
      </c>
      <c r="N703" s="7">
        <f t="shared" ca="1" si="338"/>
        <v>0.99785060193646569</v>
      </c>
      <c r="O703" s="7">
        <f t="shared" ca="1" si="339"/>
        <v>6.5207849431736298</v>
      </c>
      <c r="P703" s="7">
        <f t="shared" ca="1" si="340"/>
        <v>23.439000631240859</v>
      </c>
      <c r="Q703" s="7">
        <f t="shared" ca="1" si="341"/>
        <v>23.439364153579081</v>
      </c>
      <c r="R703" s="7">
        <f t="shared" ca="1" si="342"/>
        <v>5.9867814126132357</v>
      </c>
      <c r="S703" s="7">
        <f t="shared" ca="1" si="343"/>
        <v>2.5891121786861619</v>
      </c>
      <c r="T703" s="7">
        <f t="shared" ca="1" si="344"/>
        <v>4.3034805115372124E-2</v>
      </c>
      <c r="U703" s="7">
        <f t="shared" ca="1" si="345"/>
        <v>-5.4363197078972592</v>
      </c>
      <c r="V703" s="7">
        <f t="shared" ca="1" si="346"/>
        <v>90.169013021528471</v>
      </c>
      <c r="W703" s="23">
        <f t="shared" ca="1" si="347"/>
        <v>-0.14344700020284912</v>
      </c>
      <c r="X703" s="24">
        <f t="shared" ca="1" si="348"/>
        <v>-0.39391648081820596</v>
      </c>
      <c r="Y703" s="24">
        <f t="shared" ca="1" si="349"/>
        <v>0.10702248041250773</v>
      </c>
      <c r="Z703" s="7">
        <f t="shared" ca="1" si="350"/>
        <v>721.35210417222777</v>
      </c>
      <c r="AA703" s="7">
        <f t="shared" ca="1" si="351"/>
        <v>926.56368029210273</v>
      </c>
      <c r="AB703" s="7">
        <f t="shared" ca="1" si="352"/>
        <v>51.640920073025683</v>
      </c>
      <c r="AC703" s="7">
        <f t="shared" ca="1" si="353"/>
        <v>54.045805129903634</v>
      </c>
      <c r="AD703" s="7">
        <f t="shared" ca="1" si="354"/>
        <v>35.954194870096366</v>
      </c>
      <c r="AE703" s="7">
        <f t="shared" ca="1" si="355"/>
        <v>2.2199822677803085E-2</v>
      </c>
      <c r="AF703" s="7">
        <f t="shared" ca="1" si="356"/>
        <v>35.976394692774171</v>
      </c>
      <c r="AG703" s="7">
        <f ca="1">IF(AB703&gt;0,MOD(DEGREES(ACOS(((SIN(RADIANS(A703))*COS(RADIANS(AC703)))-SIN(RADIANS(S703)))/(COS(RADIANS(A703))*SIN(RADIANS(AC703)))))+180,360),MOD(540-DEGREES(ACOS(((SIN(RADIANS(A703))*COS(RADIANS(AC703)))-SIN(RADIANS(S703)))/(COS(RADIANS(#REF!))*SIN(RADIANS(AC703))))),360))</f>
        <v>284.60315574563003</v>
      </c>
    </row>
    <row r="704" spans="1:33" x14ac:dyDescent="0.2">
      <c r="A704" s="12">
        <f t="shared" ca="1" si="326"/>
        <v>87</v>
      </c>
      <c r="B704" s="12">
        <f t="shared" ca="1" si="327"/>
        <v>-49</v>
      </c>
      <c r="C704" s="3">
        <f t="shared" ca="1" si="329"/>
        <v>-10</v>
      </c>
      <c r="D704" s="2">
        <f t="shared" ca="1" si="328"/>
        <v>36802</v>
      </c>
      <c r="E704" s="5">
        <v>0</v>
      </c>
      <c r="F704" s="7">
        <f t="shared" ca="1" si="330"/>
        <v>2451820.9166666665</v>
      </c>
      <c r="G704" s="7">
        <f t="shared" ca="1" si="331"/>
        <v>7.5541866301577394E-3</v>
      </c>
      <c r="H704" s="7">
        <f t="shared" ca="1" si="332"/>
        <v>192.42299414247441</v>
      </c>
      <c r="I704" s="7">
        <f t="shared" ca="1" si="333"/>
        <v>629.4726543903231</v>
      </c>
      <c r="J704" s="7">
        <f t="shared" ca="1" si="334"/>
        <v>1.6708316437426398E-2</v>
      </c>
      <c r="K704" s="7">
        <f t="shared" ca="1" si="335"/>
        <v>-1.9138276349842351</v>
      </c>
      <c r="L704" s="7">
        <f t="shared" ca="1" si="336"/>
        <v>190.50916650749016</v>
      </c>
      <c r="M704" s="7">
        <f t="shared" ca="1" si="337"/>
        <v>627.55882675533883</v>
      </c>
      <c r="N704" s="7">
        <f t="shared" ca="1" si="338"/>
        <v>1.0004338263189769</v>
      </c>
      <c r="O704" s="7">
        <f t="shared" ca="1" si="339"/>
        <v>190.49899714859691</v>
      </c>
      <c r="P704" s="7">
        <f t="shared" ca="1" si="340"/>
        <v>23.439192875200007</v>
      </c>
      <c r="Q704" s="7">
        <f t="shared" ca="1" si="341"/>
        <v>23.438299309050446</v>
      </c>
      <c r="R704" s="7">
        <f t="shared" ca="1" si="342"/>
        <v>-170.35028884160678</v>
      </c>
      <c r="S704" s="7">
        <f t="shared" ca="1" si="343"/>
        <v>-4.1564076577949525</v>
      </c>
      <c r="T704" s="7">
        <f t="shared" ca="1" si="344"/>
        <v>4.303078386319116E-2</v>
      </c>
      <c r="U704" s="7">
        <f t="shared" ca="1" si="345"/>
        <v>11.040643267670843</v>
      </c>
      <c r="V704" s="7" t="e">
        <f t="shared" ca="1" si="346"/>
        <v>#NUM!</v>
      </c>
      <c r="W704" s="23">
        <f t="shared" ca="1" si="347"/>
        <v>0.2117773310641175</v>
      </c>
      <c r="X704" s="24" t="e">
        <f t="shared" ca="1" si="348"/>
        <v>#NUM!</v>
      </c>
      <c r="Y704" s="24" t="e">
        <f t="shared" ca="1" si="349"/>
        <v>#NUM!</v>
      </c>
      <c r="Z704" s="7" t="e">
        <f t="shared" ca="1" si="350"/>
        <v>#NUM!</v>
      </c>
      <c r="AA704" s="7">
        <f t="shared" ca="1" si="351"/>
        <v>415.04064326767082</v>
      </c>
      <c r="AB704" s="7">
        <f t="shared" ca="1" si="352"/>
        <v>-76.239839183082296</v>
      </c>
      <c r="AC704" s="7">
        <f t="shared" ca="1" si="353"/>
        <v>93.437761671461701</v>
      </c>
      <c r="AD704" s="7">
        <f t="shared" ca="1" si="354"/>
        <v>-3.4377616714617005</v>
      </c>
      <c r="AE704" s="7">
        <f t="shared" ca="1" si="355"/>
        <v>9.6050821634622849E-2</v>
      </c>
      <c r="AF704" s="7">
        <f t="shared" ca="1" si="356"/>
        <v>-3.3417108498270776</v>
      </c>
      <c r="AG704" s="7" t="e">
        <f ca="1">IF(AB704&gt;0,MOD(DEGREES(ACOS(((SIN(RADIANS(A704))*COS(RADIANS(AC704)))-SIN(RADIANS(S704)))/(COS(RADIANS(A704))*SIN(RADIANS(AC704)))))+180,360),MOD(540-DEGREES(ACOS(((SIN(RADIANS(A704))*COS(RADIANS(AC704)))-SIN(RADIANS(S704)))/(COS(RADIANS(#REF!))*SIN(RADIANS(AC704))))),360))</f>
        <v>#REF!</v>
      </c>
    </row>
    <row r="705" spans="1:33" x14ac:dyDescent="0.2">
      <c r="A705" s="12">
        <f t="shared" ca="1" si="326"/>
        <v>-11</v>
      </c>
      <c r="B705" s="12">
        <f t="shared" ca="1" si="327"/>
        <v>-84</v>
      </c>
      <c r="C705" s="3">
        <f t="shared" ca="1" si="329"/>
        <v>11</v>
      </c>
      <c r="D705" s="2">
        <f t="shared" ca="1" si="328"/>
        <v>38758</v>
      </c>
      <c r="E705" s="5">
        <v>0</v>
      </c>
      <c r="F705" s="7">
        <f t="shared" ca="1" si="330"/>
        <v>2453776.0416666665</v>
      </c>
      <c r="G705" s="7">
        <f t="shared" ca="1" si="331"/>
        <v>6.1082591832074234E-2</v>
      </c>
      <c r="H705" s="7">
        <f t="shared" ca="1" si="332"/>
        <v>319.48679029760706</v>
      </c>
      <c r="I705" s="7">
        <f t="shared" ca="1" si="333"/>
        <v>2556.4444046329163</v>
      </c>
      <c r="J705" s="7">
        <f t="shared" ca="1" si="334"/>
        <v>1.6706065798358937E-2</v>
      </c>
      <c r="K705" s="7">
        <f t="shared" ca="1" si="335"/>
        <v>1.1565549803337267</v>
      </c>
      <c r="L705" s="7">
        <f t="shared" ca="1" si="336"/>
        <v>320.6433452779408</v>
      </c>
      <c r="M705" s="7">
        <f t="shared" ca="1" si="337"/>
        <v>2557.6009596132499</v>
      </c>
      <c r="N705" s="7">
        <f t="shared" ca="1" si="338"/>
        <v>0.98666258520627104</v>
      </c>
      <c r="O705" s="7">
        <f t="shared" ca="1" si="339"/>
        <v>320.63708119279585</v>
      </c>
      <c r="P705" s="7">
        <f t="shared" ca="1" si="340"/>
        <v>23.438496782409786</v>
      </c>
      <c r="Q705" s="7">
        <f t="shared" ca="1" si="341"/>
        <v>23.441038252152875</v>
      </c>
      <c r="R705" s="7">
        <f t="shared" ca="1" si="342"/>
        <v>-36.966012177951576</v>
      </c>
      <c r="S705" s="7">
        <f t="shared" ca="1" si="343"/>
        <v>-14.613659678004558</v>
      </c>
      <c r="T705" s="7">
        <f t="shared" ca="1" si="344"/>
        <v>4.3041127550492136E-2</v>
      </c>
      <c r="U705" s="7">
        <f t="shared" ca="1" si="345"/>
        <v>-14.242366408686305</v>
      </c>
      <c r="V705" s="7">
        <f t="shared" ca="1" si="346"/>
        <v>93.783531159647922</v>
      </c>
      <c r="W705" s="23">
        <f t="shared" ca="1" si="347"/>
        <v>1.2015571988949212</v>
      </c>
      <c r="X705" s="24">
        <f t="shared" ca="1" si="348"/>
        <v>0.94104739011812133</v>
      </c>
      <c r="Y705" s="24">
        <f t="shared" ca="1" si="349"/>
        <v>1.462067007671721</v>
      </c>
      <c r="Z705" s="7">
        <f t="shared" ca="1" si="350"/>
        <v>750.26824927718337</v>
      </c>
      <c r="AA705" s="7">
        <f t="shared" ca="1" si="351"/>
        <v>429.75763359131372</v>
      </c>
      <c r="AB705" s="7">
        <f t="shared" ca="1" si="352"/>
        <v>-72.56059160217157</v>
      </c>
      <c r="AC705" s="7">
        <f t="shared" ca="1" si="353"/>
        <v>70.560303819886201</v>
      </c>
      <c r="AD705" s="7">
        <f t="shared" ca="1" si="354"/>
        <v>19.439696180113799</v>
      </c>
      <c r="AE705" s="7">
        <f t="shared" ca="1" si="355"/>
        <v>4.528977933798134E-2</v>
      </c>
      <c r="AF705" s="7">
        <f t="shared" ca="1" si="356"/>
        <v>19.48498595945178</v>
      </c>
      <c r="AG705" s="7" t="e">
        <f ca="1">IF(AB705&gt;0,MOD(DEGREES(ACOS(((SIN(RADIANS(A705))*COS(RADIANS(AC705)))-SIN(RADIANS(S705)))/(COS(RADIANS(A705))*SIN(RADIANS(AC705)))))+180,360),MOD(540-DEGREES(ACOS(((SIN(RADIANS(A705))*COS(RADIANS(AC705)))-SIN(RADIANS(S705)))/(COS(RADIANS(#REF!))*SIN(RADIANS(AC705))))),360))</f>
        <v>#REF!</v>
      </c>
    </row>
    <row r="706" spans="1:33" x14ac:dyDescent="0.2">
      <c r="A706" s="12">
        <f t="shared" ca="1" si="326"/>
        <v>-59</v>
      </c>
      <c r="B706" s="12">
        <f t="shared" ca="1" si="327"/>
        <v>151</v>
      </c>
      <c r="C706" s="3">
        <f t="shared" ca="1" si="329"/>
        <v>5</v>
      </c>
      <c r="D706" s="2">
        <f t="shared" ca="1" si="328"/>
        <v>40764</v>
      </c>
      <c r="E706" s="5">
        <v>0</v>
      </c>
      <c r="F706" s="7">
        <f t="shared" ca="1" si="330"/>
        <v>2455782.2916666665</v>
      </c>
      <c r="G706" s="7">
        <f t="shared" ca="1" si="331"/>
        <v>0.11601072324891201</v>
      </c>
      <c r="H706" s="7">
        <f t="shared" ca="1" si="332"/>
        <v>136.94180957652407</v>
      </c>
      <c r="I706" s="7">
        <f t="shared" ca="1" si="333"/>
        <v>4533.8049683482868</v>
      </c>
      <c r="J706" s="7">
        <f t="shared" ca="1" si="334"/>
        <v>1.6703755552036369E-2</v>
      </c>
      <c r="K706" s="7">
        <f t="shared" ca="1" si="335"/>
        <v>-1.0467199875834023</v>
      </c>
      <c r="L706" s="7">
        <f t="shared" ca="1" si="336"/>
        <v>135.89508958894066</v>
      </c>
      <c r="M706" s="7">
        <f t="shared" ca="1" si="337"/>
        <v>4532.758248360703</v>
      </c>
      <c r="N706" s="7">
        <f t="shared" ca="1" si="338"/>
        <v>1.0139653860242039</v>
      </c>
      <c r="O706" s="7">
        <f t="shared" ca="1" si="339"/>
        <v>135.8941162118428</v>
      </c>
      <c r="P706" s="7">
        <f t="shared" ca="1" si="340"/>
        <v>23.437782486911466</v>
      </c>
      <c r="Q706" s="7">
        <f t="shared" ca="1" si="341"/>
        <v>23.437366994745727</v>
      </c>
      <c r="R706" s="7">
        <f t="shared" ca="1" si="342"/>
        <v>138.35338077055664</v>
      </c>
      <c r="S706" s="7">
        <f t="shared" ca="1" si="343"/>
        <v>16.070867499549188</v>
      </c>
      <c r="T706" s="7">
        <f t="shared" ca="1" si="344"/>
        <v>4.3027263261817446E-2</v>
      </c>
      <c r="U706" s="7">
        <f t="shared" ca="1" si="345"/>
        <v>-5.6487463333061045</v>
      </c>
      <c r="V706" s="7">
        <f t="shared" ca="1" si="346"/>
        <v>63.251322300195838</v>
      </c>
      <c r="W706" s="23">
        <f t="shared" ca="1" si="347"/>
        <v>0.29281162939812927</v>
      </c>
      <c r="X706" s="24">
        <f t="shared" ca="1" si="348"/>
        <v>0.11711351189758529</v>
      </c>
      <c r="Y706" s="24">
        <f t="shared" ca="1" si="349"/>
        <v>0.46850974689867325</v>
      </c>
      <c r="Z706" s="7">
        <f t="shared" ca="1" si="350"/>
        <v>506.0105784015667</v>
      </c>
      <c r="AA706" s="7">
        <f t="shared" ca="1" si="351"/>
        <v>298.35125366669388</v>
      </c>
      <c r="AB706" s="7">
        <f t="shared" ca="1" si="352"/>
        <v>-105.41218658332653</v>
      </c>
      <c r="AC706" s="7">
        <f t="shared" ca="1" si="353"/>
        <v>111.64250762147212</v>
      </c>
      <c r="AD706" s="7">
        <f t="shared" ca="1" si="354"/>
        <v>-21.64250762147212</v>
      </c>
      <c r="AE706" s="7">
        <f t="shared" ca="1" si="355"/>
        <v>1.4541826920233519E-2</v>
      </c>
      <c r="AF706" s="7">
        <f t="shared" ca="1" si="356"/>
        <v>-21.627965794551887</v>
      </c>
      <c r="AG706" s="7" t="e">
        <f ca="1">IF(AB706&gt;0,MOD(DEGREES(ACOS(((SIN(RADIANS(A706))*COS(RADIANS(AC706)))-SIN(RADIANS(S706)))/(COS(RADIANS(A706))*SIN(RADIANS(AC706)))))+180,360),MOD(540-DEGREES(ACOS(((SIN(RADIANS(A706))*COS(RADIANS(AC706)))-SIN(RADIANS(S706)))/(COS(RADIANS(#REF!))*SIN(RADIANS(AC706))))),360))</f>
        <v>#REF!</v>
      </c>
    </row>
    <row r="707" spans="1:33" x14ac:dyDescent="0.2">
      <c r="A707" s="12">
        <f t="shared" ref="A707:A770" ca="1" si="357">RANDBETWEEN(-90,90)</f>
        <v>64</v>
      </c>
      <c r="B707" s="12">
        <f t="shared" ref="B707:B770" ca="1" si="358">RANDBETWEEN(-180,180)</f>
        <v>17</v>
      </c>
      <c r="C707" s="3">
        <f t="shared" ca="1" si="329"/>
        <v>0</v>
      </c>
      <c r="D707" s="2">
        <f t="shared" ref="D707:D770" ca="1" si="359">RANDBETWEEN(DATE(2000,1,1), DATE(2018,12,31))</f>
        <v>37016</v>
      </c>
      <c r="E707" s="5">
        <v>0</v>
      </c>
      <c r="F707" s="7">
        <f t="shared" ca="1" si="330"/>
        <v>2452034.5</v>
      </c>
      <c r="G707" s="7">
        <f t="shared" ca="1" si="331"/>
        <v>1.3401779603011636E-2</v>
      </c>
      <c r="H707" s="7">
        <f t="shared" ca="1" si="332"/>
        <v>42.940842854867697</v>
      </c>
      <c r="I707" s="7">
        <f t="shared" ca="1" si="333"/>
        <v>839.98044787670642</v>
      </c>
      <c r="J707" s="7">
        <f t="shared" ca="1" si="334"/>
        <v>1.6708070606634533E-2</v>
      </c>
      <c r="K707" s="7">
        <f t="shared" ca="1" si="335"/>
        <v>1.6410578875115682</v>
      </c>
      <c r="L707" s="7">
        <f t="shared" ca="1" si="336"/>
        <v>44.581900742379261</v>
      </c>
      <c r="M707" s="7">
        <f t="shared" ca="1" si="337"/>
        <v>841.621505764218</v>
      </c>
      <c r="N707" s="7">
        <f t="shared" ca="1" si="338"/>
        <v>1.0085569524898894</v>
      </c>
      <c r="O707" s="7">
        <f t="shared" ca="1" si="339"/>
        <v>44.571491157133103</v>
      </c>
      <c r="P707" s="7">
        <f t="shared" ca="1" si="340"/>
        <v>23.439116832107299</v>
      </c>
      <c r="Q707" s="7">
        <f t="shared" ca="1" si="341"/>
        <v>23.438711103251684</v>
      </c>
      <c r="R707" s="7">
        <f t="shared" ca="1" si="342"/>
        <v>42.109298092547299</v>
      </c>
      <c r="S707" s="7">
        <f t="shared" ca="1" si="343"/>
        <v>16.2096575426309</v>
      </c>
      <c r="T707" s="7">
        <f t="shared" ca="1" si="344"/>
        <v>4.3032338928369988E-2</v>
      </c>
      <c r="U707" s="7">
        <f t="shared" ca="1" si="345"/>
        <v>3.282964850134805</v>
      </c>
      <c r="V707" s="7">
        <f t="shared" ca="1" si="346"/>
        <v>129.0929214306542</v>
      </c>
      <c r="W707" s="23">
        <f t="shared" ca="1" si="347"/>
        <v>0.45049794107629526</v>
      </c>
      <c r="X707" s="24">
        <f t="shared" ca="1" si="348"/>
        <v>9.1906492657811367E-2</v>
      </c>
      <c r="Y707" s="24">
        <f t="shared" ca="1" si="349"/>
        <v>0.80908938949477915</v>
      </c>
      <c r="Z707" s="7">
        <f t="shared" ca="1" si="350"/>
        <v>1032.7433714452336</v>
      </c>
      <c r="AA707" s="7">
        <f t="shared" ca="1" si="351"/>
        <v>71.282964850134803</v>
      </c>
      <c r="AB707" s="7">
        <f t="shared" ca="1" si="352"/>
        <v>-162.1792587874663</v>
      </c>
      <c r="AC707" s="7">
        <f t="shared" ca="1" si="353"/>
        <v>98.617997867397023</v>
      </c>
      <c r="AD707" s="7">
        <f t="shared" ca="1" si="354"/>
        <v>-8.6179978673970226</v>
      </c>
      <c r="AE707" s="7">
        <f t="shared" ca="1" si="355"/>
        <v>3.8071458797679432E-2</v>
      </c>
      <c r="AF707" s="7">
        <f t="shared" ca="1" si="356"/>
        <v>-8.5799264085993432</v>
      </c>
      <c r="AG707" s="7" t="e">
        <f ca="1">IF(AB707&gt;0,MOD(DEGREES(ACOS(((SIN(RADIANS(A707))*COS(RADIANS(AC707)))-SIN(RADIANS(S707)))/(COS(RADIANS(A707))*SIN(RADIANS(AC707)))))+180,360),MOD(540-DEGREES(ACOS(((SIN(RADIANS(A707))*COS(RADIANS(AC707)))-SIN(RADIANS(S707)))/(COS(RADIANS(#REF!))*SIN(RADIANS(AC707))))),360))</f>
        <v>#REF!</v>
      </c>
    </row>
    <row r="708" spans="1:33" x14ac:dyDescent="0.2">
      <c r="A708" s="12">
        <f t="shared" ca="1" si="357"/>
        <v>2</v>
      </c>
      <c r="B708" s="12">
        <f t="shared" ca="1" si="358"/>
        <v>-10</v>
      </c>
      <c r="C708" s="3">
        <f t="shared" ref="C708:C771" ca="1" si="360">RANDBETWEEN(-13,13)</f>
        <v>-3</v>
      </c>
      <c r="D708" s="2">
        <f t="shared" ca="1" si="359"/>
        <v>40779</v>
      </c>
      <c r="E708" s="5">
        <v>0</v>
      </c>
      <c r="F708" s="7">
        <f t="shared" ca="1" si="330"/>
        <v>2455797.625</v>
      </c>
      <c r="G708" s="7">
        <f t="shared" ca="1" si="331"/>
        <v>0.11643052703627653</v>
      </c>
      <c r="H708" s="7">
        <f t="shared" ca="1" si="332"/>
        <v>152.05506912878263</v>
      </c>
      <c r="I708" s="7">
        <f t="shared" ca="1" si="333"/>
        <v>4548.9175059865565</v>
      </c>
      <c r="J708" s="7">
        <f t="shared" ca="1" si="334"/>
        <v>1.6703737892381207E-2</v>
      </c>
      <c r="K708" s="7">
        <f t="shared" ca="1" si="335"/>
        <v>-1.4230993107664991</v>
      </c>
      <c r="L708" s="7">
        <f t="shared" ca="1" si="336"/>
        <v>150.63196981801613</v>
      </c>
      <c r="M708" s="7">
        <f t="shared" ca="1" si="337"/>
        <v>4547.4944066757898</v>
      </c>
      <c r="N708" s="7">
        <f t="shared" ca="1" si="338"/>
        <v>1.0111337431551302</v>
      </c>
      <c r="O708" s="7">
        <f t="shared" ca="1" si="339"/>
        <v>150.6309849735363</v>
      </c>
      <c r="P708" s="7">
        <f t="shared" ca="1" si="340"/>
        <v>23.437777027705625</v>
      </c>
      <c r="Q708" s="7">
        <f t="shared" ca="1" si="341"/>
        <v>23.437325780854888</v>
      </c>
      <c r="R708" s="7">
        <f t="shared" ca="1" si="342"/>
        <v>152.69139246153424</v>
      </c>
      <c r="S708" s="7">
        <f t="shared" ca="1" si="343"/>
        <v>11.248662442763351</v>
      </c>
      <c r="T708" s="7">
        <f t="shared" ca="1" si="344"/>
        <v>4.3027107633693829E-2</v>
      </c>
      <c r="U708" s="7">
        <f t="shared" ca="1" si="345"/>
        <v>-2.5541397213685637</v>
      </c>
      <c r="V708" s="7">
        <f t="shared" ca="1" si="346"/>
        <v>91.247839728652309</v>
      </c>
      <c r="W708" s="23">
        <f t="shared" ca="1" si="347"/>
        <v>0.40455148591761703</v>
      </c>
      <c r="X708" s="24">
        <f t="shared" ca="1" si="348"/>
        <v>0.15108526444913839</v>
      </c>
      <c r="Y708" s="24">
        <f t="shared" ca="1" si="349"/>
        <v>0.65801770738609566</v>
      </c>
      <c r="Z708" s="7">
        <f t="shared" ca="1" si="350"/>
        <v>729.98271782921847</v>
      </c>
      <c r="AA708" s="7">
        <f t="shared" ca="1" si="351"/>
        <v>137.44586027863144</v>
      </c>
      <c r="AB708" s="7">
        <f t="shared" ca="1" si="352"/>
        <v>-145.63853493034213</v>
      </c>
      <c r="AC708" s="7">
        <f t="shared" ca="1" si="353"/>
        <v>143.35360877504408</v>
      </c>
      <c r="AD708" s="7">
        <f t="shared" ca="1" si="354"/>
        <v>-53.35360877504408</v>
      </c>
      <c r="AE708" s="7">
        <f t="shared" ca="1" si="355"/>
        <v>4.2924331584961103E-3</v>
      </c>
      <c r="AF708" s="7">
        <f t="shared" ca="1" si="356"/>
        <v>-53.349316341885583</v>
      </c>
      <c r="AG708" s="7" t="e">
        <f ca="1">IF(AB708&gt;0,MOD(DEGREES(ACOS(((SIN(RADIANS(A708))*COS(RADIANS(AC708)))-SIN(RADIANS(S708)))/(COS(RADIANS(A708))*SIN(RADIANS(AC708)))))+180,360),MOD(540-DEGREES(ACOS(((SIN(RADIANS(A708))*COS(RADIANS(AC708)))-SIN(RADIANS(S708)))/(COS(RADIANS(#REF!))*SIN(RADIANS(AC708))))),360))</f>
        <v>#REF!</v>
      </c>
    </row>
    <row r="709" spans="1:33" x14ac:dyDescent="0.2">
      <c r="A709" s="12">
        <f t="shared" ca="1" si="357"/>
        <v>-11</v>
      </c>
      <c r="B709" s="12">
        <f t="shared" ca="1" si="358"/>
        <v>-168</v>
      </c>
      <c r="C709" s="3">
        <f t="shared" ca="1" si="360"/>
        <v>8</v>
      </c>
      <c r="D709" s="2">
        <f t="shared" ca="1" si="359"/>
        <v>39469</v>
      </c>
      <c r="E709" s="5">
        <v>0</v>
      </c>
      <c r="F709" s="7">
        <f t="shared" ca="1" si="330"/>
        <v>2454487.1666666665</v>
      </c>
      <c r="G709" s="7">
        <f t="shared" ca="1" si="331"/>
        <v>8.0552133242067392E-2</v>
      </c>
      <c r="H709" s="7">
        <f t="shared" ca="1" si="332"/>
        <v>300.40527013051678</v>
      </c>
      <c r="I709" s="7">
        <f t="shared" ca="1" si="333"/>
        <v>3257.3294045506595</v>
      </c>
      <c r="J709" s="7">
        <f t="shared" ca="1" si="334"/>
        <v>1.6705247007863435E-2</v>
      </c>
      <c r="K709" s="7">
        <f t="shared" ca="1" si="335"/>
        <v>0.58176984088934058</v>
      </c>
      <c r="L709" s="7">
        <f t="shared" ca="1" si="336"/>
        <v>300.98703997140615</v>
      </c>
      <c r="M709" s="7">
        <f t="shared" ca="1" si="337"/>
        <v>3257.9111743915487</v>
      </c>
      <c r="N709" s="7">
        <f t="shared" ca="1" si="338"/>
        <v>0.98407940228534707</v>
      </c>
      <c r="O709" s="7">
        <f t="shared" ca="1" si="339"/>
        <v>300.98379458188862</v>
      </c>
      <c r="P709" s="7">
        <f t="shared" ca="1" si="340"/>
        <v>23.438243596944883</v>
      </c>
      <c r="Q709" s="7">
        <f t="shared" ca="1" si="341"/>
        <v>23.440443476737371</v>
      </c>
      <c r="R709" s="7">
        <f t="shared" ca="1" si="342"/>
        <v>-56.795735662955757</v>
      </c>
      <c r="S709" s="7">
        <f t="shared" ca="1" si="343"/>
        <v>-19.93996405211039</v>
      </c>
      <c r="T709" s="7">
        <f t="shared" ca="1" si="344"/>
        <v>4.3038881251844373E-2</v>
      </c>
      <c r="U709" s="7">
        <f t="shared" ca="1" si="345"/>
        <v>-11.213949231389456</v>
      </c>
      <c r="V709" s="7">
        <f t="shared" ca="1" si="346"/>
        <v>94.949216736816879</v>
      </c>
      <c r="W709" s="23">
        <f t="shared" ca="1" si="347"/>
        <v>1.3077874647440204</v>
      </c>
      <c r="X709" s="24">
        <f t="shared" ca="1" si="348"/>
        <v>1.0440396404750847</v>
      </c>
      <c r="Y709" s="24">
        <f t="shared" ca="1" si="349"/>
        <v>1.5715352890129561</v>
      </c>
      <c r="Z709" s="7">
        <f t="shared" ca="1" si="350"/>
        <v>759.59373389453503</v>
      </c>
      <c r="AA709" s="7">
        <f t="shared" ca="1" si="351"/>
        <v>276.78605076861049</v>
      </c>
      <c r="AB709" s="7">
        <f t="shared" ca="1" si="352"/>
        <v>-110.80348730784738</v>
      </c>
      <c r="AC709" s="7">
        <f t="shared" ca="1" si="353"/>
        <v>105.2282635867203</v>
      </c>
      <c r="AD709" s="7">
        <f t="shared" ca="1" si="354"/>
        <v>-15.228263586720303</v>
      </c>
      <c r="AE709" s="7">
        <f t="shared" ca="1" si="355"/>
        <v>2.1195798312654064E-2</v>
      </c>
      <c r="AF709" s="7">
        <f t="shared" ca="1" si="356"/>
        <v>-15.207067788407649</v>
      </c>
      <c r="AG709" s="7" t="e">
        <f ca="1">IF(AB709&gt;0,MOD(DEGREES(ACOS(((SIN(RADIANS(A709))*COS(RADIANS(AC709)))-SIN(RADIANS(S709)))/(COS(RADIANS(A709))*SIN(RADIANS(AC709)))))+180,360),MOD(540-DEGREES(ACOS(((SIN(RADIANS(A709))*COS(RADIANS(AC709)))-SIN(RADIANS(S709)))/(COS(RADIANS(#REF!))*SIN(RADIANS(AC709))))),360))</f>
        <v>#REF!</v>
      </c>
    </row>
    <row r="710" spans="1:33" x14ac:dyDescent="0.2">
      <c r="A710" s="12">
        <f t="shared" ca="1" si="357"/>
        <v>29</v>
      </c>
      <c r="B710" s="12">
        <f t="shared" ca="1" si="358"/>
        <v>85</v>
      </c>
      <c r="C710" s="3">
        <f t="shared" ca="1" si="360"/>
        <v>-11</v>
      </c>
      <c r="D710" s="2">
        <f t="shared" ca="1" si="359"/>
        <v>39429</v>
      </c>
      <c r="E710" s="5">
        <v>0</v>
      </c>
      <c r="F710" s="7">
        <f t="shared" ca="1" si="330"/>
        <v>2454447.9583333335</v>
      </c>
      <c r="G710" s="7">
        <f t="shared" ca="1" si="331"/>
        <v>7.9478667579287843E-2</v>
      </c>
      <c r="H710" s="7">
        <f t="shared" ca="1" si="332"/>
        <v>261.75967983229657</v>
      </c>
      <c r="I710" s="7">
        <f t="shared" ca="1" si="333"/>
        <v>3218.6856601980739</v>
      </c>
      <c r="J710" s="7">
        <f t="shared" ca="1" si="334"/>
        <v>1.6705292154904985E-2</v>
      </c>
      <c r="K710" s="7">
        <f t="shared" ca="1" si="335"/>
        <v>-0.70958310203753483</v>
      </c>
      <c r="L710" s="7">
        <f t="shared" ca="1" si="336"/>
        <v>261.05009673025904</v>
      </c>
      <c r="M710" s="7">
        <f t="shared" ca="1" si="337"/>
        <v>3217.9760770960365</v>
      </c>
      <c r="N710" s="7">
        <f t="shared" ca="1" si="338"/>
        <v>0.98447609526636681</v>
      </c>
      <c r="O710" s="7">
        <f t="shared" ca="1" si="339"/>
        <v>261.04670092168476</v>
      </c>
      <c r="P710" s="7">
        <f t="shared" ca="1" si="340"/>
        <v>23.438257556489042</v>
      </c>
      <c r="Q710" s="7">
        <f t="shared" ca="1" si="341"/>
        <v>23.440503424934391</v>
      </c>
      <c r="R710" s="7">
        <f t="shared" ca="1" si="342"/>
        <v>-99.743825496902886</v>
      </c>
      <c r="S710" s="7">
        <f t="shared" ca="1" si="343"/>
        <v>-23.138158594488193</v>
      </c>
      <c r="T710" s="7">
        <f t="shared" ca="1" si="344"/>
        <v>4.3039107656366253E-2</v>
      </c>
      <c r="U710" s="7">
        <f t="shared" ca="1" si="345"/>
        <v>5.9809024661978034</v>
      </c>
      <c r="V710" s="7">
        <f t="shared" ca="1" si="346"/>
        <v>77.361845615472333</v>
      </c>
      <c r="W710" s="23">
        <f t="shared" ca="1" si="347"/>
        <v>-0.19859784893485957</v>
      </c>
      <c r="X710" s="24">
        <f t="shared" ca="1" si="348"/>
        <v>-0.41349186453339382</v>
      </c>
      <c r="Y710" s="24">
        <f t="shared" ca="1" si="349"/>
        <v>1.6296166663674699E-2</v>
      </c>
      <c r="Z710" s="7">
        <f t="shared" ca="1" si="350"/>
        <v>618.89476492377867</v>
      </c>
      <c r="AA710" s="7">
        <f t="shared" ca="1" si="351"/>
        <v>1005.9809024661978</v>
      </c>
      <c r="AB710" s="7">
        <f t="shared" ca="1" si="352"/>
        <v>71.495225616549448</v>
      </c>
      <c r="AC710" s="7">
        <f t="shared" ca="1" si="353"/>
        <v>86.287218554644312</v>
      </c>
      <c r="AD710" s="7">
        <f t="shared" ca="1" si="354"/>
        <v>3.712781445355688</v>
      </c>
      <c r="AE710" s="7">
        <f t="shared" ca="1" si="355"/>
        <v>0.1991372419673349</v>
      </c>
      <c r="AF710" s="7">
        <f t="shared" ca="1" si="356"/>
        <v>3.9119186873230229</v>
      </c>
      <c r="AG710" s="7">
        <f ca="1">IF(AB710&gt;0,MOD(DEGREES(ACOS(((SIN(RADIANS(A710))*COS(RADIANS(AC710)))-SIN(RADIANS(S710)))/(COS(RADIANS(A710))*SIN(RADIANS(AC710)))))+180,360),MOD(540-DEGREES(ACOS(((SIN(RADIANS(A710))*COS(RADIANS(AC710)))-SIN(RADIANS(S710)))/(COS(RADIANS(#REF!))*SIN(RADIANS(AC710))))),360))</f>
        <v>240.90919048847309</v>
      </c>
    </row>
    <row r="711" spans="1:33" x14ac:dyDescent="0.2">
      <c r="A711" s="12">
        <f t="shared" ca="1" si="357"/>
        <v>-66</v>
      </c>
      <c r="B711" s="12">
        <f t="shared" ca="1" si="358"/>
        <v>14</v>
      </c>
      <c r="C711" s="3">
        <f t="shared" ca="1" si="360"/>
        <v>13</v>
      </c>
      <c r="D711" s="2">
        <f t="shared" ca="1" si="359"/>
        <v>37756</v>
      </c>
      <c r="E711" s="5">
        <v>0</v>
      </c>
      <c r="F711" s="7">
        <f t="shared" ca="1" si="330"/>
        <v>2452773.9583333335</v>
      </c>
      <c r="G711" s="7">
        <f t="shared" ca="1" si="331"/>
        <v>3.3647045402696467E-2</v>
      </c>
      <c r="H711" s="7">
        <f t="shared" ca="1" si="332"/>
        <v>51.785997345295073</v>
      </c>
      <c r="I711" s="7">
        <f t="shared" ca="1" si="333"/>
        <v>1568.7907893875758</v>
      </c>
      <c r="J711" s="7">
        <f t="shared" ca="1" si="334"/>
        <v>1.670721943571234E-2</v>
      </c>
      <c r="K711" s="7">
        <f t="shared" ca="1" si="335"/>
        <v>1.4727949888838463</v>
      </c>
      <c r="L711" s="7">
        <f t="shared" ca="1" si="336"/>
        <v>53.258792334178921</v>
      </c>
      <c r="M711" s="7">
        <f t="shared" ca="1" si="337"/>
        <v>1570.2635843764597</v>
      </c>
      <c r="N711" s="7">
        <f t="shared" ca="1" si="338"/>
        <v>1.0106346774207968</v>
      </c>
      <c r="O711" s="7">
        <f t="shared" ca="1" si="339"/>
        <v>53.248964317172188</v>
      </c>
      <c r="P711" s="7">
        <f t="shared" ca="1" si="340"/>
        <v>23.438853559158495</v>
      </c>
      <c r="Q711" s="7">
        <f t="shared" ca="1" si="341"/>
        <v>23.440135027786269</v>
      </c>
      <c r="R711" s="7">
        <f t="shared" ca="1" si="342"/>
        <v>50.856741650230646</v>
      </c>
      <c r="S711" s="7">
        <f t="shared" ca="1" si="343"/>
        <v>18.585955999444877</v>
      </c>
      <c r="T711" s="7">
        <f t="shared" ca="1" si="344"/>
        <v>4.3037716352317471E-2</v>
      </c>
      <c r="U711" s="7">
        <f t="shared" ca="1" si="345"/>
        <v>3.6734882280446248</v>
      </c>
      <c r="V711" s="7">
        <f t="shared" ca="1" si="346"/>
        <v>44.147253165453627</v>
      </c>
      <c r="W711" s="23">
        <f t="shared" ca="1" si="347"/>
        <v>1.0002267442860799</v>
      </c>
      <c r="X711" s="24">
        <f t="shared" ca="1" si="348"/>
        <v>0.87759548549315314</v>
      </c>
      <c r="Y711" s="24">
        <f t="shared" ca="1" si="349"/>
        <v>1.1228580030790067</v>
      </c>
      <c r="Z711" s="7">
        <f t="shared" ca="1" si="350"/>
        <v>353.17802532362902</v>
      </c>
      <c r="AA711" s="7">
        <f t="shared" ca="1" si="351"/>
        <v>719.67348822804468</v>
      </c>
      <c r="AB711" s="7">
        <f t="shared" ca="1" si="352"/>
        <v>-8.1627942988831137E-2</v>
      </c>
      <c r="AC711" s="7">
        <f t="shared" ca="1" si="353"/>
        <v>84.585978516838239</v>
      </c>
      <c r="AD711" s="7">
        <f t="shared" ca="1" si="354"/>
        <v>5.4140214831617612</v>
      </c>
      <c r="AE711" s="7">
        <f t="shared" ca="1" si="355"/>
        <v>0.15056983194968132</v>
      </c>
      <c r="AF711" s="7">
        <f t="shared" ca="1" si="356"/>
        <v>5.5645913151114428</v>
      </c>
      <c r="AG711" s="7" t="e">
        <f ca="1">IF(AB711&gt;0,MOD(DEGREES(ACOS(((SIN(RADIANS(A711))*COS(RADIANS(AC711)))-SIN(RADIANS(S711)))/(COS(RADIANS(A711))*SIN(RADIANS(AC711)))))+180,360),MOD(540-DEGREES(ACOS(((SIN(RADIANS(A711))*COS(RADIANS(AC711)))-SIN(RADIANS(S711)))/(COS(RADIANS(#REF!))*SIN(RADIANS(AC711))))),360))</f>
        <v>#REF!</v>
      </c>
    </row>
    <row r="712" spans="1:33" x14ac:dyDescent="0.2">
      <c r="A712" s="12">
        <f t="shared" ca="1" si="357"/>
        <v>-16</v>
      </c>
      <c r="B712" s="12">
        <f t="shared" ca="1" si="358"/>
        <v>55</v>
      </c>
      <c r="C712" s="3">
        <f t="shared" ca="1" si="360"/>
        <v>3</v>
      </c>
      <c r="D712" s="2">
        <f t="shared" ca="1" si="359"/>
        <v>38763</v>
      </c>
      <c r="E712" s="5">
        <v>0</v>
      </c>
      <c r="F712" s="7">
        <f t="shared" ca="1" si="330"/>
        <v>2453781.375</v>
      </c>
      <c r="G712" s="7">
        <f t="shared" ca="1" si="331"/>
        <v>6.122861054072553E-2</v>
      </c>
      <c r="H712" s="7">
        <f t="shared" ca="1" si="332"/>
        <v>324.74357622405068</v>
      </c>
      <c r="I712" s="7">
        <f t="shared" ca="1" si="333"/>
        <v>2561.7009394661895</v>
      </c>
      <c r="J712" s="7">
        <f t="shared" ca="1" si="334"/>
        <v>1.6706059657907654E-2</v>
      </c>
      <c r="K712" s="7">
        <f t="shared" ca="1" si="335"/>
        <v>1.2935694373833899</v>
      </c>
      <c r="L712" s="7">
        <f t="shared" ca="1" si="336"/>
        <v>326.03714566143407</v>
      </c>
      <c r="M712" s="7">
        <f t="shared" ca="1" si="337"/>
        <v>2562.9945089035728</v>
      </c>
      <c r="N712" s="7">
        <f t="shared" ca="1" si="338"/>
        <v>0.98765365642752978</v>
      </c>
      <c r="O712" s="7">
        <f t="shared" ca="1" si="339"/>
        <v>326.03090497400507</v>
      </c>
      <c r="P712" s="7">
        <f t="shared" ca="1" si="340"/>
        <v>23.438494883556061</v>
      </c>
      <c r="Q712" s="7">
        <f t="shared" ca="1" si="341"/>
        <v>23.441037837937074</v>
      </c>
      <c r="R712" s="7">
        <f t="shared" ca="1" si="342"/>
        <v>-31.72110324984067</v>
      </c>
      <c r="S712" s="7">
        <f t="shared" ca="1" si="343"/>
        <v>-12.842506669411538</v>
      </c>
      <c r="T712" s="7">
        <f t="shared" ca="1" si="344"/>
        <v>4.3041125986094039E-2</v>
      </c>
      <c r="U712" s="7">
        <f t="shared" ca="1" si="345"/>
        <v>-14.192944881616462</v>
      </c>
      <c r="V712" s="7">
        <f t="shared" ca="1" si="346"/>
        <v>94.63930494627553</v>
      </c>
      <c r="W712" s="23">
        <f t="shared" ca="1" si="347"/>
        <v>0.48207843394556699</v>
      </c>
      <c r="X712" s="24">
        <f t="shared" ca="1" si="348"/>
        <v>0.2191914757614683</v>
      </c>
      <c r="Y712" s="24">
        <f t="shared" ca="1" si="349"/>
        <v>0.74496539212966573</v>
      </c>
      <c r="Z712" s="7">
        <f t="shared" ca="1" si="350"/>
        <v>757.11443957020424</v>
      </c>
      <c r="AA712" s="7">
        <f t="shared" ca="1" si="351"/>
        <v>25.807055118383545</v>
      </c>
      <c r="AB712" s="7">
        <f t="shared" ca="1" si="352"/>
        <v>-173.54823622040411</v>
      </c>
      <c r="AC712" s="7">
        <f t="shared" ca="1" si="353"/>
        <v>150.46020467407084</v>
      </c>
      <c r="AD712" s="7">
        <f t="shared" ca="1" si="354"/>
        <v>-60.460204674070837</v>
      </c>
      <c r="AE712" s="7">
        <f t="shared" ca="1" si="355"/>
        <v>3.269801449560468E-3</v>
      </c>
      <c r="AF712" s="7">
        <f t="shared" ca="1" si="356"/>
        <v>-60.456934872621275</v>
      </c>
      <c r="AG712" s="7" t="e">
        <f ca="1">IF(AB712&gt;0,MOD(DEGREES(ACOS(((SIN(RADIANS(A712))*COS(RADIANS(AC712)))-SIN(RADIANS(S712)))/(COS(RADIANS(A712))*SIN(RADIANS(AC712)))))+180,360),MOD(540-DEGREES(ACOS(((SIN(RADIANS(A712))*COS(RADIANS(AC712)))-SIN(RADIANS(S712)))/(COS(RADIANS(#REF!))*SIN(RADIANS(AC712))))),360))</f>
        <v>#REF!</v>
      </c>
    </row>
    <row r="713" spans="1:33" x14ac:dyDescent="0.2">
      <c r="A713" s="12">
        <f t="shared" ca="1" si="357"/>
        <v>-26</v>
      </c>
      <c r="B713" s="12">
        <f t="shared" ca="1" si="358"/>
        <v>32</v>
      </c>
      <c r="C713" s="3">
        <f t="shared" ca="1" si="360"/>
        <v>2</v>
      </c>
      <c r="D713" s="2">
        <f t="shared" ca="1" si="359"/>
        <v>36861</v>
      </c>
      <c r="E713" s="5">
        <v>0</v>
      </c>
      <c r="F713" s="7">
        <f t="shared" ca="1" si="330"/>
        <v>2451879.4166666665</v>
      </c>
      <c r="G713" s="7">
        <f t="shared" ca="1" si="331"/>
        <v>9.1558293406300197E-3</v>
      </c>
      <c r="H713" s="7">
        <f t="shared" ca="1" si="332"/>
        <v>250.08336472019892</v>
      </c>
      <c r="I713" s="7">
        <f t="shared" ca="1" si="333"/>
        <v>687.13027086711304</v>
      </c>
      <c r="J713" s="7">
        <f t="shared" ca="1" si="334"/>
        <v>1.6708249105780847E-2</v>
      </c>
      <c r="K713" s="7">
        <f t="shared" ca="1" si="335"/>
        <v>-1.057601749554222</v>
      </c>
      <c r="L713" s="7">
        <f t="shared" ca="1" si="336"/>
        <v>249.02576297064471</v>
      </c>
      <c r="M713" s="7">
        <f t="shared" ca="1" si="337"/>
        <v>686.0726691175588</v>
      </c>
      <c r="N713" s="7">
        <f t="shared" ca="1" si="338"/>
        <v>0.98605162175958982</v>
      </c>
      <c r="O713" s="7">
        <f t="shared" ca="1" si="339"/>
        <v>249.01550999323587</v>
      </c>
      <c r="P713" s="7">
        <f t="shared" ca="1" si="340"/>
        <v>23.439172047167041</v>
      </c>
      <c r="Q713" s="7">
        <f t="shared" ca="1" si="341"/>
        <v>23.438409428923613</v>
      </c>
      <c r="R713" s="7">
        <f t="shared" ca="1" si="342"/>
        <v>-112.68723563028894</v>
      </c>
      <c r="S713" s="7">
        <f t="shared" ca="1" si="343"/>
        <v>-21.800896268983298</v>
      </c>
      <c r="T713" s="7">
        <f t="shared" ca="1" si="344"/>
        <v>4.3031199707690315E-2</v>
      </c>
      <c r="U713" s="7">
        <f t="shared" ca="1" si="345"/>
        <v>11.030032625372671</v>
      </c>
      <c r="V713" s="7">
        <f t="shared" ca="1" si="346"/>
        <v>102.26942773159169</v>
      </c>
      <c r="W713" s="23">
        <f t="shared" ca="1" si="347"/>
        <v>0.48678469956571341</v>
      </c>
      <c r="X713" s="24">
        <f t="shared" ca="1" si="348"/>
        <v>0.20270295586684761</v>
      </c>
      <c r="Y713" s="24">
        <f t="shared" ca="1" si="349"/>
        <v>0.7708664432645792</v>
      </c>
      <c r="Z713" s="7">
        <f t="shared" ca="1" si="350"/>
        <v>818.15542185273353</v>
      </c>
      <c r="AA713" s="7">
        <f t="shared" ca="1" si="351"/>
        <v>19.030032625372684</v>
      </c>
      <c r="AB713" s="7">
        <f t="shared" ca="1" si="352"/>
        <v>-175.24249184365684</v>
      </c>
      <c r="AC713" s="7">
        <f t="shared" ca="1" si="353"/>
        <v>131.97712121508849</v>
      </c>
      <c r="AD713" s="7">
        <f t="shared" ca="1" si="354"/>
        <v>-41.977121215088488</v>
      </c>
      <c r="AE713" s="7">
        <f t="shared" ca="1" si="355"/>
        <v>6.4133824295522389E-3</v>
      </c>
      <c r="AF713" s="7">
        <f t="shared" ca="1" si="356"/>
        <v>-41.970707832658938</v>
      </c>
      <c r="AG713" s="7" t="e">
        <f ca="1">IF(AB713&gt;0,MOD(DEGREES(ACOS(((SIN(RADIANS(A713))*COS(RADIANS(AC713)))-SIN(RADIANS(S713)))/(COS(RADIANS(A713))*SIN(RADIANS(AC713)))))+180,360),MOD(540-DEGREES(ACOS(((SIN(RADIANS(A713))*COS(RADIANS(AC713)))-SIN(RADIANS(S713)))/(COS(RADIANS(#REF!))*SIN(RADIANS(AC713))))),360))</f>
        <v>#REF!</v>
      </c>
    </row>
    <row r="714" spans="1:33" x14ac:dyDescent="0.2">
      <c r="A714" s="12">
        <f t="shared" ca="1" si="357"/>
        <v>-44</v>
      </c>
      <c r="B714" s="12">
        <f t="shared" ca="1" si="358"/>
        <v>31</v>
      </c>
      <c r="C714" s="3">
        <f t="shared" ca="1" si="360"/>
        <v>8</v>
      </c>
      <c r="D714" s="2">
        <f t="shared" ca="1" si="359"/>
        <v>38289</v>
      </c>
      <c r="E714" s="5">
        <v>0</v>
      </c>
      <c r="F714" s="7">
        <f t="shared" ca="1" si="330"/>
        <v>2453307.1666666665</v>
      </c>
      <c r="G714" s="7">
        <f t="shared" ca="1" si="331"/>
        <v>4.8245493953908598E-2</v>
      </c>
      <c r="H714" s="7">
        <f t="shared" ca="1" si="332"/>
        <v>217.34138387505664</v>
      </c>
      <c r="I714" s="7">
        <f t="shared" ca="1" si="333"/>
        <v>2094.3210727548899</v>
      </c>
      <c r="J714" s="7">
        <f t="shared" ca="1" si="334"/>
        <v>1.6706605609260232E-2</v>
      </c>
      <c r="K714" s="7">
        <f t="shared" ca="1" si="335"/>
        <v>-1.7593912008372947</v>
      </c>
      <c r="L714" s="7">
        <f t="shared" ca="1" si="336"/>
        <v>215.58199267421935</v>
      </c>
      <c r="M714" s="7">
        <f t="shared" ca="1" si="337"/>
        <v>2092.5616815540525</v>
      </c>
      <c r="N714" s="7">
        <f t="shared" ca="1" si="338"/>
        <v>0.99335455022813635</v>
      </c>
      <c r="O714" s="7">
        <f t="shared" ca="1" si="339"/>
        <v>215.57378902813687</v>
      </c>
      <c r="P714" s="7">
        <f t="shared" ca="1" si="340"/>
        <v>23.4386637183419</v>
      </c>
      <c r="Q714" s="7">
        <f t="shared" ca="1" si="341"/>
        <v>23.440841168772099</v>
      </c>
      <c r="R714" s="7">
        <f t="shared" ca="1" si="342"/>
        <v>-146.72670175662049</v>
      </c>
      <c r="S714" s="7">
        <f t="shared" ca="1" si="343"/>
        <v>-13.380786137971949</v>
      </c>
      <c r="T714" s="7">
        <f t="shared" ca="1" si="344"/>
        <v>4.3040383215233395E-2</v>
      </c>
      <c r="U714" s="7">
        <f t="shared" ca="1" si="345"/>
        <v>16.285039954352396</v>
      </c>
      <c r="V714" s="7">
        <f t="shared" ca="1" si="346"/>
        <v>104.50660347964761</v>
      </c>
      <c r="W714" s="23">
        <f t="shared" ca="1" si="347"/>
        <v>0.73591316669836637</v>
      </c>
      <c r="X714" s="24">
        <f t="shared" ca="1" si="348"/>
        <v>0.44561704592156748</v>
      </c>
      <c r="Y714" s="24">
        <f t="shared" ca="1" si="349"/>
        <v>1.0262092874751652</v>
      </c>
      <c r="Z714" s="7">
        <f t="shared" ca="1" si="350"/>
        <v>836.05282783718087</v>
      </c>
      <c r="AA714" s="7">
        <f t="shared" ca="1" si="351"/>
        <v>1100.2850399543524</v>
      </c>
      <c r="AB714" s="7">
        <f t="shared" ca="1" si="352"/>
        <v>95.07125998858811</v>
      </c>
      <c r="AC714" s="7">
        <f t="shared" ca="1" si="353"/>
        <v>84.324207278423629</v>
      </c>
      <c r="AD714" s="7">
        <f t="shared" ca="1" si="354"/>
        <v>5.6757927215763715</v>
      </c>
      <c r="AE714" s="7">
        <f t="shared" ca="1" si="355"/>
        <v>0.14504180746368986</v>
      </c>
      <c r="AF714" s="7">
        <f t="shared" ca="1" si="356"/>
        <v>5.8208345290400612</v>
      </c>
      <c r="AG714" s="7">
        <f ca="1">IF(AB714&gt;0,MOD(DEGREES(ACOS(((SIN(RADIANS(A714))*COS(RADIANS(AC714)))-SIN(RADIANS(S714)))/(COS(RADIANS(A714))*SIN(RADIANS(AC714)))))+180,360),MOD(540-DEGREES(ACOS(((SIN(RADIANS(A714))*COS(RADIANS(AC714)))-SIN(RADIANS(S714)))/(COS(RADIANS(#REF!))*SIN(RADIANS(AC714))))),360))</f>
        <v>256.86051445139941</v>
      </c>
    </row>
    <row r="715" spans="1:33" x14ac:dyDescent="0.2">
      <c r="A715" s="12">
        <f t="shared" ca="1" si="357"/>
        <v>52</v>
      </c>
      <c r="B715" s="12">
        <f t="shared" ca="1" si="358"/>
        <v>60</v>
      </c>
      <c r="C715" s="3">
        <f t="shared" ca="1" si="360"/>
        <v>-9</v>
      </c>
      <c r="D715" s="2">
        <f t="shared" ca="1" si="359"/>
        <v>37720</v>
      </c>
      <c r="E715" s="5">
        <v>0</v>
      </c>
      <c r="F715" s="7">
        <f t="shared" ca="1" si="330"/>
        <v>2452738.875</v>
      </c>
      <c r="G715" s="7">
        <f t="shared" ca="1" si="331"/>
        <v>3.2686516084873371E-2</v>
      </c>
      <c r="H715" s="7">
        <f t="shared" ca="1" si="332"/>
        <v>17.206202440060224</v>
      </c>
      <c r="I715" s="7">
        <f t="shared" ca="1" si="333"/>
        <v>1534.212646180036</v>
      </c>
      <c r="J715" s="7">
        <f t="shared" ca="1" si="334"/>
        <v>1.6707259821556006E-2</v>
      </c>
      <c r="K715" s="7">
        <f t="shared" ca="1" si="335"/>
        <v>1.9060613732249885</v>
      </c>
      <c r="L715" s="7">
        <f t="shared" ca="1" si="336"/>
        <v>19.112263813285214</v>
      </c>
      <c r="M715" s="7">
        <f t="shared" ca="1" si="337"/>
        <v>1536.1187075532609</v>
      </c>
      <c r="N715" s="7">
        <f t="shared" ca="1" si="338"/>
        <v>1.0015053714875499</v>
      </c>
      <c r="O715" s="7">
        <f t="shared" ca="1" si="339"/>
        <v>19.102360401171747</v>
      </c>
      <c r="P715" s="7">
        <f t="shared" ca="1" si="340"/>
        <v>23.438866050050677</v>
      </c>
      <c r="Q715" s="7">
        <f t="shared" ca="1" si="341"/>
        <v>23.440074998990603</v>
      </c>
      <c r="R715" s="7">
        <f t="shared" ca="1" si="342"/>
        <v>17.627503399635209</v>
      </c>
      <c r="S715" s="7">
        <f t="shared" ca="1" si="343"/>
        <v>7.4799591590090717</v>
      </c>
      <c r="T715" s="7">
        <f t="shared" ca="1" si="344"/>
        <v>4.3037489647368359E-2</v>
      </c>
      <c r="U715" s="7">
        <f t="shared" ca="1" si="345"/>
        <v>-1.7069241784680236</v>
      </c>
      <c r="V715" s="7">
        <f t="shared" ca="1" si="346"/>
        <v>101.06184793945464</v>
      </c>
      <c r="W715" s="23">
        <f t="shared" ca="1" si="347"/>
        <v>-4.0481302653841665E-2</v>
      </c>
      <c r="X715" s="24">
        <f t="shared" ca="1" si="348"/>
        <v>-0.32120865804121562</v>
      </c>
      <c r="Y715" s="24">
        <f t="shared" ca="1" si="349"/>
        <v>0.24024605273353231</v>
      </c>
      <c r="Z715" s="7">
        <f t="shared" ca="1" si="350"/>
        <v>808.4947835156371</v>
      </c>
      <c r="AA715" s="7">
        <f t="shared" ca="1" si="351"/>
        <v>778.29307582153194</v>
      </c>
      <c r="AB715" s="7">
        <f t="shared" ca="1" si="352"/>
        <v>14.573268955382986</v>
      </c>
      <c r="AC715" s="7">
        <f t="shared" ca="1" si="353"/>
        <v>46.102855499933398</v>
      </c>
      <c r="AD715" s="7">
        <f t="shared" ca="1" si="354"/>
        <v>43.897144500066602</v>
      </c>
      <c r="AE715" s="7">
        <f t="shared" ca="1" si="355"/>
        <v>1.6750663330949277E-2</v>
      </c>
      <c r="AF715" s="7">
        <f t="shared" ca="1" si="356"/>
        <v>43.913895163397548</v>
      </c>
      <c r="AG715" s="7">
        <f ca="1">IF(AB715&gt;0,MOD(DEGREES(ACOS(((SIN(RADIANS(A715))*COS(RADIANS(AC715)))-SIN(RADIANS(S715)))/(COS(RADIANS(A715))*SIN(RADIANS(AC715)))))+180,360),MOD(540-DEGREES(ACOS(((SIN(RADIANS(A715))*COS(RADIANS(AC715)))-SIN(RADIANS(S715)))/(COS(RADIANS(#REF!))*SIN(RADIANS(AC715))))),360))</f>
        <v>200.25590786804889</v>
      </c>
    </row>
    <row r="716" spans="1:33" x14ac:dyDescent="0.2">
      <c r="A716" s="12">
        <f t="shared" ca="1" si="357"/>
        <v>35</v>
      </c>
      <c r="B716" s="12">
        <f t="shared" ca="1" si="358"/>
        <v>-2</v>
      </c>
      <c r="C716" s="3">
        <f t="shared" ca="1" si="360"/>
        <v>-11</v>
      </c>
      <c r="D716" s="2">
        <f t="shared" ca="1" si="359"/>
        <v>42523</v>
      </c>
      <c r="E716" s="5">
        <v>0</v>
      </c>
      <c r="F716" s="7">
        <f t="shared" ca="1" si="330"/>
        <v>2457541.9583333335</v>
      </c>
      <c r="G716" s="7">
        <f t="shared" ca="1" si="331"/>
        <v>0.16418777093315506</v>
      </c>
      <c r="H716" s="7">
        <f t="shared" ca="1" si="332"/>
        <v>71.352618438830177</v>
      </c>
      <c r="I716" s="7">
        <f t="shared" ca="1" si="333"/>
        <v>6268.1329286822629</v>
      </c>
      <c r="J716" s="7">
        <f t="shared" ca="1" si="334"/>
        <v>1.6701728623142308E-2</v>
      </c>
      <c r="K716" s="7">
        <f t="shared" ca="1" si="335"/>
        <v>0.99277077182440332</v>
      </c>
      <c r="L716" s="7">
        <f t="shared" ca="1" si="336"/>
        <v>72.345389210654574</v>
      </c>
      <c r="M716" s="7">
        <f t="shared" ca="1" si="337"/>
        <v>6269.1256994540872</v>
      </c>
      <c r="N716" s="7">
        <f t="shared" ca="1" si="338"/>
        <v>1.0142615219733935</v>
      </c>
      <c r="O716" s="7">
        <f t="shared" ca="1" si="339"/>
        <v>72.338662879964474</v>
      </c>
      <c r="P716" s="7">
        <f t="shared" ca="1" si="340"/>
        <v>23.437155983784251</v>
      </c>
      <c r="Q716" s="7">
        <f t="shared" ca="1" si="341"/>
        <v>23.434656873892141</v>
      </c>
      <c r="R716" s="7">
        <f t="shared" ca="1" si="342"/>
        <v>70.862116252400455</v>
      </c>
      <c r="S716" s="7">
        <f t="shared" ca="1" si="343"/>
        <v>22.269140349717379</v>
      </c>
      <c r="T716" s="7">
        <f t="shared" ca="1" si="344"/>
        <v>4.3017030200102606E-2</v>
      </c>
      <c r="U716" s="7">
        <f t="shared" ca="1" si="345"/>
        <v>1.9313187562030643</v>
      </c>
      <c r="V716" s="7">
        <f t="shared" ca="1" si="346"/>
        <v>107.81314323463307</v>
      </c>
      <c r="W716" s="23">
        <f t="shared" ca="1" si="347"/>
        <v>4.5881028641525663E-2</v>
      </c>
      <c r="X716" s="24">
        <f t="shared" ca="1" si="348"/>
        <v>-0.25359992478801063</v>
      </c>
      <c r="Y716" s="24">
        <f t="shared" ca="1" si="349"/>
        <v>0.34536198207106195</v>
      </c>
      <c r="Z716" s="7">
        <f t="shared" ca="1" si="350"/>
        <v>862.50514587706459</v>
      </c>
      <c r="AA716" s="7">
        <f t="shared" ca="1" si="351"/>
        <v>653.93131875620304</v>
      </c>
      <c r="AB716" s="7">
        <f t="shared" ca="1" si="352"/>
        <v>-16.51717031094924</v>
      </c>
      <c r="AC716" s="7">
        <f t="shared" ca="1" si="353"/>
        <v>19.242086959138771</v>
      </c>
      <c r="AD716" s="7">
        <f t="shared" ca="1" si="354"/>
        <v>70.757913040861226</v>
      </c>
      <c r="AE716" s="7">
        <f t="shared" ca="1" si="355"/>
        <v>5.6326248241929675E-3</v>
      </c>
      <c r="AF716" s="7">
        <f t="shared" ca="1" si="356"/>
        <v>70.763545665685413</v>
      </c>
      <c r="AG716" s="7" t="e">
        <f ca="1">IF(AB716&gt;0,MOD(DEGREES(ACOS(((SIN(RADIANS(A716))*COS(RADIANS(AC716)))-SIN(RADIANS(S716)))/(COS(RADIANS(A716))*SIN(RADIANS(AC716)))))+180,360),MOD(540-DEGREES(ACOS(((SIN(RADIANS(A716))*COS(RADIANS(AC716)))-SIN(RADIANS(S716)))/(COS(RADIANS(#REF!))*SIN(RADIANS(AC716))))),360))</f>
        <v>#REF!</v>
      </c>
    </row>
    <row r="717" spans="1:33" x14ac:dyDescent="0.2">
      <c r="A717" s="12">
        <f t="shared" ca="1" si="357"/>
        <v>-45</v>
      </c>
      <c r="B717" s="12">
        <f t="shared" ca="1" si="358"/>
        <v>-87</v>
      </c>
      <c r="C717" s="3">
        <f t="shared" ca="1" si="360"/>
        <v>3</v>
      </c>
      <c r="D717" s="2">
        <f t="shared" ca="1" si="359"/>
        <v>40318</v>
      </c>
      <c r="E717" s="5">
        <v>0</v>
      </c>
      <c r="F717" s="7">
        <f t="shared" ca="1" si="330"/>
        <v>2455336.375</v>
      </c>
      <c r="G717" s="7">
        <f t="shared" ca="1" si="331"/>
        <v>0.1038021902806297</v>
      </c>
      <c r="H717" s="7">
        <f t="shared" ca="1" si="332"/>
        <v>57.425223409760747</v>
      </c>
      <c r="I717" s="7">
        <f t="shared" ca="1" si="333"/>
        <v>4094.3093764684363</v>
      </c>
      <c r="J717" s="7">
        <f t="shared" ca="1" si="334"/>
        <v>1.6704269102148013E-2</v>
      </c>
      <c r="K717" s="7">
        <f t="shared" ca="1" si="335"/>
        <v>1.3499101044827824</v>
      </c>
      <c r="L717" s="7">
        <f t="shared" ca="1" si="336"/>
        <v>58.775133514243528</v>
      </c>
      <c r="M717" s="7">
        <f t="shared" ca="1" si="337"/>
        <v>4095.659286572919</v>
      </c>
      <c r="N717" s="7">
        <f t="shared" ca="1" si="338"/>
        <v>1.0118099070408983</v>
      </c>
      <c r="O717" s="7">
        <f t="shared" ca="1" si="339"/>
        <v>58.774075976672115</v>
      </c>
      <c r="P717" s="7">
        <f t="shared" ca="1" si="340"/>
        <v>23.437941248925718</v>
      </c>
      <c r="Q717" s="7">
        <f t="shared" ca="1" si="341"/>
        <v>23.438572373385117</v>
      </c>
      <c r="R717" s="7">
        <f t="shared" ca="1" si="342"/>
        <v>56.544808015434462</v>
      </c>
      <c r="S717" s="7">
        <f t="shared" ca="1" si="343"/>
        <v>19.885480164605898</v>
      </c>
      <c r="T717" s="7">
        <f t="shared" ca="1" si="344"/>
        <v>4.3031815037107853E-2</v>
      </c>
      <c r="U717" s="7">
        <f t="shared" ca="1" si="345"/>
        <v>3.513640631039892</v>
      </c>
      <c r="V717" s="7">
        <f t="shared" ca="1" si="346"/>
        <v>70.132583398453932</v>
      </c>
      <c r="W717" s="23">
        <f t="shared" ca="1" si="347"/>
        <v>0.86422663845066683</v>
      </c>
      <c r="X717" s="24">
        <f t="shared" ca="1" si="348"/>
        <v>0.66941390678829482</v>
      </c>
      <c r="Y717" s="24">
        <f t="shared" ca="1" si="349"/>
        <v>1.0590393701130389</v>
      </c>
      <c r="Z717" s="7">
        <f t="shared" ca="1" si="350"/>
        <v>561.06066718763145</v>
      </c>
      <c r="AA717" s="7">
        <f t="shared" ca="1" si="351"/>
        <v>915.51364063103983</v>
      </c>
      <c r="AB717" s="7">
        <f t="shared" ca="1" si="352"/>
        <v>48.878410157759959</v>
      </c>
      <c r="AC717" s="7">
        <f t="shared" ca="1" si="353"/>
        <v>78.650630171438081</v>
      </c>
      <c r="AD717" s="7">
        <f t="shared" ca="1" si="354"/>
        <v>11.349369828561919</v>
      </c>
      <c r="AE717" s="7">
        <f t="shared" ca="1" si="355"/>
        <v>7.8075303350767886E-2</v>
      </c>
      <c r="AF717" s="7">
        <f t="shared" ca="1" si="356"/>
        <v>11.427445131912688</v>
      </c>
      <c r="AG717" s="7">
        <f ca="1">IF(AB717&gt;0,MOD(DEGREES(ACOS(((SIN(RADIANS(A717))*COS(RADIANS(AC717)))-SIN(RADIANS(S717)))/(COS(RADIANS(A717))*SIN(RADIANS(AC717)))))+180,360),MOD(540-DEGREES(ACOS(((SIN(RADIANS(A717))*COS(RADIANS(AC717)))-SIN(RADIANS(S717)))/(COS(RADIANS(#REF!))*SIN(RADIANS(AC717))))),360))</f>
        <v>313.7364569321818</v>
      </c>
    </row>
    <row r="718" spans="1:33" x14ac:dyDescent="0.2">
      <c r="A718" s="12">
        <f t="shared" ca="1" si="357"/>
        <v>4</v>
      </c>
      <c r="B718" s="12">
        <f t="shared" ca="1" si="358"/>
        <v>-50</v>
      </c>
      <c r="C718" s="3">
        <f t="shared" ca="1" si="360"/>
        <v>1</v>
      </c>
      <c r="D718" s="2">
        <f t="shared" ca="1" si="359"/>
        <v>39317</v>
      </c>
      <c r="E718" s="5">
        <v>0</v>
      </c>
      <c r="F718" s="7">
        <f t="shared" ca="1" si="330"/>
        <v>2454335.4583333335</v>
      </c>
      <c r="G718" s="7">
        <f t="shared" ca="1" si="331"/>
        <v>7.6398585443764225E-2</v>
      </c>
      <c r="H718" s="7">
        <f t="shared" ca="1" si="332"/>
        <v>150.8743516682448</v>
      </c>
      <c r="I718" s="7">
        <f t="shared" ca="1" si="333"/>
        <v>3107.8056285778225</v>
      </c>
      <c r="J718" s="7">
        <f t="shared" ca="1" si="334"/>
        <v>1.6705421693148252E-2</v>
      </c>
      <c r="K718" s="7">
        <f t="shared" ca="1" si="335"/>
        <v>-1.3984823078818378</v>
      </c>
      <c r="L718" s="7">
        <f t="shared" ca="1" si="336"/>
        <v>149.47586936036296</v>
      </c>
      <c r="M718" s="7">
        <f t="shared" ca="1" si="337"/>
        <v>3106.4071462699408</v>
      </c>
      <c r="N718" s="7">
        <f t="shared" ca="1" si="338"/>
        <v>1.0113718134265326</v>
      </c>
      <c r="O718" s="7">
        <f t="shared" ca="1" si="339"/>
        <v>149.47202593475865</v>
      </c>
      <c r="P718" s="7">
        <f t="shared" ca="1" si="340"/>
        <v>23.438297610440895</v>
      </c>
      <c r="Q718" s="7">
        <f t="shared" ca="1" si="341"/>
        <v>23.440658872271872</v>
      </c>
      <c r="R718" s="7">
        <f t="shared" ca="1" si="342"/>
        <v>151.58500797375893</v>
      </c>
      <c r="S718" s="7">
        <f t="shared" ca="1" si="343"/>
        <v>11.657776058365863</v>
      </c>
      <c r="T718" s="7">
        <f t="shared" ca="1" si="344"/>
        <v>4.303969473257363E-2</v>
      </c>
      <c r="U718" s="7">
        <f t="shared" ca="1" si="345"/>
        <v>-2.86152837596511</v>
      </c>
      <c r="V718" s="7">
        <f t="shared" ca="1" si="346"/>
        <v>91.67946229123298</v>
      </c>
      <c r="W718" s="23">
        <f t="shared" ca="1" si="347"/>
        <v>0.68254272803886462</v>
      </c>
      <c r="X718" s="24">
        <f t="shared" ca="1" si="348"/>
        <v>0.42787755500766189</v>
      </c>
      <c r="Y718" s="24">
        <f t="shared" ca="1" si="349"/>
        <v>0.93720790107006735</v>
      </c>
      <c r="Z718" s="7">
        <f t="shared" ca="1" si="350"/>
        <v>733.43569832986384</v>
      </c>
      <c r="AA718" s="7">
        <f t="shared" ca="1" si="351"/>
        <v>1177.138471624035</v>
      </c>
      <c r="AB718" s="7">
        <f t="shared" ca="1" si="352"/>
        <v>114.28461790600875</v>
      </c>
      <c r="AC718" s="7">
        <f t="shared" ca="1" si="353"/>
        <v>112.81204864042783</v>
      </c>
      <c r="AD718" s="7">
        <f t="shared" ca="1" si="354"/>
        <v>-22.812048640427832</v>
      </c>
      <c r="AE718" s="7">
        <f t="shared" ca="1" si="355"/>
        <v>1.3718211600283782E-2</v>
      </c>
      <c r="AF718" s="7">
        <f t="shared" ca="1" si="356"/>
        <v>-22.798330428827548</v>
      </c>
      <c r="AG718" s="7">
        <f ca="1">IF(AB718&gt;0,MOD(DEGREES(ACOS(((SIN(RADIANS(A718))*COS(RADIANS(AC718)))-SIN(RADIANS(S718)))/(COS(RADIANS(A718))*SIN(RADIANS(AC718)))))+180,360),MOD(540-DEGREES(ACOS(((SIN(RADIANS(A718))*COS(RADIANS(AC718)))-SIN(RADIANS(S718)))/(COS(RADIANS(#REF!))*SIN(RADIANS(AC718))))),360))</f>
        <v>284.4277595388557</v>
      </c>
    </row>
    <row r="719" spans="1:33" x14ac:dyDescent="0.2">
      <c r="A719" s="12">
        <f t="shared" ca="1" si="357"/>
        <v>-88</v>
      </c>
      <c r="B719" s="12">
        <f t="shared" ca="1" si="358"/>
        <v>-97</v>
      </c>
      <c r="C719" s="3">
        <f t="shared" ca="1" si="360"/>
        <v>13</v>
      </c>
      <c r="D719" s="2">
        <f t="shared" ca="1" si="359"/>
        <v>40503</v>
      </c>
      <c r="E719" s="5">
        <v>0</v>
      </c>
      <c r="F719" s="7">
        <f t="shared" ca="1" si="330"/>
        <v>2455520.9583333335</v>
      </c>
      <c r="G719" s="7">
        <f t="shared" ca="1" si="331"/>
        <v>0.10885580652521529</v>
      </c>
      <c r="H719" s="7">
        <f t="shared" ca="1" si="332"/>
        <v>239.35929896608195</v>
      </c>
      <c r="I719" s="7">
        <f t="shared" ca="1" si="333"/>
        <v>4276.2347616384541</v>
      </c>
      <c r="J719" s="7">
        <f t="shared" ca="1" si="334"/>
        <v>1.6704056527118476E-2</v>
      </c>
      <c r="K719" s="7">
        <f t="shared" ca="1" si="335"/>
        <v>-1.3441578267490915</v>
      </c>
      <c r="L719" s="7">
        <f t="shared" ca="1" si="336"/>
        <v>238.01514113933285</v>
      </c>
      <c r="M719" s="7">
        <f t="shared" ca="1" si="337"/>
        <v>4274.8906038117048</v>
      </c>
      <c r="N719" s="7">
        <f t="shared" ca="1" si="338"/>
        <v>0.98807361406101013</v>
      </c>
      <c r="O719" s="7">
        <f t="shared" ca="1" si="339"/>
        <v>238.01421641684593</v>
      </c>
      <c r="P719" s="7">
        <f t="shared" ca="1" si="340"/>
        <v>23.437875530768014</v>
      </c>
      <c r="Q719" s="7">
        <f t="shared" ca="1" si="341"/>
        <v>23.438076299898064</v>
      </c>
      <c r="R719" s="7">
        <f t="shared" ca="1" si="342"/>
        <v>-124.24263301855945</v>
      </c>
      <c r="S719" s="7">
        <f t="shared" ca="1" si="343"/>
        <v>-19.716718085094627</v>
      </c>
      <c r="T719" s="7">
        <f t="shared" ca="1" si="344"/>
        <v>4.3029941722777236E-2</v>
      </c>
      <c r="U719" s="7">
        <f t="shared" ca="1" si="345"/>
        <v>14.422427853485145</v>
      </c>
      <c r="V719" s="7" t="e">
        <f t="shared" ca="1" si="346"/>
        <v>#NUM!</v>
      </c>
      <c r="W719" s="23">
        <f t="shared" ca="1" si="347"/>
        <v>1.3010955362128576</v>
      </c>
      <c r="X719" s="24" t="e">
        <f t="shared" ca="1" si="348"/>
        <v>#NUM!</v>
      </c>
      <c r="Y719" s="24" t="e">
        <f t="shared" ca="1" si="349"/>
        <v>#NUM!</v>
      </c>
      <c r="Z719" s="7" t="e">
        <f t="shared" ca="1" si="350"/>
        <v>#NUM!</v>
      </c>
      <c r="AA719" s="7">
        <f t="shared" ca="1" si="351"/>
        <v>286.42242785348526</v>
      </c>
      <c r="AB719" s="7">
        <f t="shared" ca="1" si="352"/>
        <v>-108.39439303662868</v>
      </c>
      <c r="AC719" s="7">
        <f t="shared" ca="1" si="353"/>
        <v>70.925498267105141</v>
      </c>
      <c r="AD719" s="7">
        <f t="shared" ca="1" si="354"/>
        <v>19.074501732894859</v>
      </c>
      <c r="AE719" s="7">
        <f t="shared" ca="1" si="355"/>
        <v>4.6208016876380743E-2</v>
      </c>
      <c r="AF719" s="7">
        <f t="shared" ca="1" si="356"/>
        <v>19.12070974977124</v>
      </c>
      <c r="AG719" s="7" t="e">
        <f ca="1">IF(AB719&gt;0,MOD(DEGREES(ACOS(((SIN(RADIANS(A719))*COS(RADIANS(AC719)))-SIN(RADIANS(S719)))/(COS(RADIANS(A719))*SIN(RADIANS(AC719)))))+180,360),MOD(540-DEGREES(ACOS(((SIN(RADIANS(A719))*COS(RADIANS(AC719)))-SIN(RADIANS(S719)))/(COS(RADIANS(#REF!))*SIN(RADIANS(AC719))))),360))</f>
        <v>#REF!</v>
      </c>
    </row>
    <row r="720" spans="1:33" x14ac:dyDescent="0.2">
      <c r="A720" s="12">
        <f t="shared" ca="1" si="357"/>
        <v>21</v>
      </c>
      <c r="B720" s="12">
        <f t="shared" ca="1" si="358"/>
        <v>122</v>
      </c>
      <c r="C720" s="3">
        <f t="shared" ca="1" si="360"/>
        <v>12</v>
      </c>
      <c r="D720" s="2">
        <f t="shared" ca="1" si="359"/>
        <v>42042</v>
      </c>
      <c r="E720" s="5">
        <v>0</v>
      </c>
      <c r="F720" s="7">
        <f t="shared" ca="1" si="330"/>
        <v>2457060</v>
      </c>
      <c r="G720" s="7">
        <f t="shared" ca="1" si="331"/>
        <v>0.15099247091033538</v>
      </c>
      <c r="H720" s="7">
        <f t="shared" ca="1" si="332"/>
        <v>316.31165821852755</v>
      </c>
      <c r="I720" s="7">
        <f t="shared" ca="1" si="333"/>
        <v>5793.1146602083618</v>
      </c>
      <c r="J720" s="7">
        <f t="shared" ca="1" si="334"/>
        <v>1.6702283840901725E-2</v>
      </c>
      <c r="K720" s="7">
        <f t="shared" ca="1" si="335"/>
        <v>1.0641488569899826</v>
      </c>
      <c r="L720" s="7">
        <f t="shared" ca="1" si="336"/>
        <v>317.37580707551751</v>
      </c>
      <c r="M720" s="7">
        <f t="shared" ca="1" si="337"/>
        <v>5794.1788090653517</v>
      </c>
      <c r="N720" s="7">
        <f t="shared" ca="1" si="338"/>
        <v>0.9860965579507357</v>
      </c>
      <c r="O720" s="7">
        <f t="shared" ca="1" si="339"/>
        <v>317.37119234369379</v>
      </c>
      <c r="P720" s="7">
        <f t="shared" ca="1" si="340"/>
        <v>23.437327577851171</v>
      </c>
      <c r="Q720" s="7">
        <f t="shared" ca="1" si="341"/>
        <v>23.434833190749494</v>
      </c>
      <c r="R720" s="7">
        <f t="shared" ca="1" si="342"/>
        <v>-40.182705365820269</v>
      </c>
      <c r="S720" s="7">
        <f t="shared" ca="1" si="343"/>
        <v>-15.625272595367491</v>
      </c>
      <c r="T720" s="7">
        <f t="shared" ca="1" si="344"/>
        <v>4.301769590941866E-2</v>
      </c>
      <c r="U720" s="7">
        <f t="shared" ca="1" si="345"/>
        <v>-14.068343396398067</v>
      </c>
      <c r="V720" s="7">
        <f t="shared" ca="1" si="346"/>
        <v>84.767967783356909</v>
      </c>
      <c r="W720" s="23">
        <f t="shared" ca="1" si="347"/>
        <v>0.67088079402527645</v>
      </c>
      <c r="X720" s="24">
        <f t="shared" ca="1" si="348"/>
        <v>0.43541421684928505</v>
      </c>
      <c r="Y720" s="24">
        <f t="shared" ca="1" si="349"/>
        <v>0.90634737120126785</v>
      </c>
      <c r="Z720" s="7">
        <f t="shared" ca="1" si="350"/>
        <v>678.14374226685527</v>
      </c>
      <c r="AA720" s="7">
        <f t="shared" ca="1" si="351"/>
        <v>1193.9316566036018</v>
      </c>
      <c r="AB720" s="7">
        <f t="shared" ca="1" si="352"/>
        <v>118.48291415090046</v>
      </c>
      <c r="AC720" s="7">
        <f t="shared" ca="1" si="353"/>
        <v>121.68791723053558</v>
      </c>
      <c r="AD720" s="7">
        <f t="shared" ca="1" si="354"/>
        <v>-31.687917230535575</v>
      </c>
      <c r="AE720" s="7">
        <f t="shared" ca="1" si="355"/>
        <v>9.3468344463389901E-3</v>
      </c>
      <c r="AF720" s="7">
        <f t="shared" ca="1" si="356"/>
        <v>-31.678570396089235</v>
      </c>
      <c r="AG720" s="7">
        <f ca="1">IF(AB720&gt;0,MOD(DEGREES(ACOS(((SIN(RADIANS(A720))*COS(RADIANS(AC720)))-SIN(RADIANS(S720)))/(COS(RADIANS(A720))*SIN(RADIANS(AC720)))))+180,360),MOD(540-DEGREES(ACOS(((SIN(RADIANS(A720))*COS(RADIANS(AC720)))-SIN(RADIANS(S720)))/(COS(RADIANS(#REF!))*SIN(RADIANS(AC720))))),360))</f>
        <v>264.14075287670039</v>
      </c>
    </row>
    <row r="721" spans="1:33" x14ac:dyDescent="0.2">
      <c r="A721" s="12">
        <f t="shared" ca="1" si="357"/>
        <v>34</v>
      </c>
      <c r="B721" s="12">
        <f t="shared" ca="1" si="358"/>
        <v>114</v>
      </c>
      <c r="C721" s="3">
        <f t="shared" ca="1" si="360"/>
        <v>-9</v>
      </c>
      <c r="D721" s="2">
        <f t="shared" ca="1" si="359"/>
        <v>40228</v>
      </c>
      <c r="E721" s="5">
        <v>0</v>
      </c>
      <c r="F721" s="7">
        <f t="shared" ca="1" si="330"/>
        <v>2455246.875</v>
      </c>
      <c r="G721" s="7">
        <f t="shared" ca="1" si="331"/>
        <v>0.10135181382614647</v>
      </c>
      <c r="H721" s="7">
        <f t="shared" ca="1" si="332"/>
        <v>329.20978452263853</v>
      </c>
      <c r="I721" s="7">
        <f t="shared" ca="1" si="333"/>
        <v>4006.0981513313282</v>
      </c>
      <c r="J721" s="7">
        <f t="shared" ca="1" si="334"/>
        <v>1.6704372172315695E-2</v>
      </c>
      <c r="K721" s="7">
        <f t="shared" ca="1" si="335"/>
        <v>1.3993342459386944</v>
      </c>
      <c r="L721" s="7">
        <f t="shared" ca="1" si="336"/>
        <v>330.60911876857722</v>
      </c>
      <c r="M721" s="7">
        <f t="shared" ca="1" si="337"/>
        <v>4007.4974855772671</v>
      </c>
      <c r="N721" s="7">
        <f t="shared" ca="1" si="338"/>
        <v>0.98856518257932102</v>
      </c>
      <c r="O721" s="7">
        <f t="shared" ca="1" si="339"/>
        <v>330.60794802654863</v>
      </c>
      <c r="P721" s="7">
        <f t="shared" ca="1" si="340"/>
        <v>23.43797311407296</v>
      </c>
      <c r="Q721" s="7">
        <f t="shared" ca="1" si="341"/>
        <v>23.438807067382527</v>
      </c>
      <c r="R721" s="7">
        <f t="shared" ca="1" si="342"/>
        <v>-27.330318610641136</v>
      </c>
      <c r="S721" s="7">
        <f t="shared" ca="1" si="343"/>
        <v>-11.257483358990328</v>
      </c>
      <c r="T721" s="7">
        <f t="shared" ca="1" si="344"/>
        <v>4.303270132365726E-2</v>
      </c>
      <c r="U721" s="7">
        <f t="shared" ca="1" si="345"/>
        <v>-13.866964284940101</v>
      </c>
      <c r="V721" s="7">
        <f t="shared" ca="1" si="346"/>
        <v>83.316797631668848</v>
      </c>
      <c r="W721" s="23">
        <f t="shared" ca="1" si="347"/>
        <v>-0.18203683035768051</v>
      </c>
      <c r="X721" s="24">
        <f t="shared" ca="1" si="348"/>
        <v>-0.4134723793345384</v>
      </c>
      <c r="Y721" s="24">
        <f t="shared" ca="1" si="349"/>
        <v>4.9398718619177412E-2</v>
      </c>
      <c r="Z721" s="7">
        <f t="shared" ca="1" si="350"/>
        <v>666.53438105335078</v>
      </c>
      <c r="AA721" s="7">
        <f t="shared" ca="1" si="351"/>
        <v>982.13303571505992</v>
      </c>
      <c r="AB721" s="7">
        <f t="shared" ca="1" si="352"/>
        <v>65.53325892876498</v>
      </c>
      <c r="AC721" s="7">
        <f t="shared" ca="1" si="353"/>
        <v>76.844934089969385</v>
      </c>
      <c r="AD721" s="7">
        <f t="shared" ca="1" si="354"/>
        <v>13.155065910030615</v>
      </c>
      <c r="AE721" s="7">
        <f t="shared" ca="1" si="355"/>
        <v>6.7563285699744541E-2</v>
      </c>
      <c r="AF721" s="7">
        <f t="shared" ca="1" si="356"/>
        <v>13.222629195730359</v>
      </c>
      <c r="AG721" s="7">
        <f ca="1">IF(AB721&gt;0,MOD(DEGREES(ACOS(((SIN(RADIANS(A721))*COS(RADIANS(AC721)))-SIN(RADIANS(S721)))/(COS(RADIANS(A721))*SIN(RADIANS(AC721)))))+180,360),MOD(540-DEGREES(ACOS(((SIN(RADIANS(A721))*COS(RADIANS(AC721)))-SIN(RADIANS(S721)))/(COS(RADIANS(#REF!))*SIN(RADIANS(AC721))))),360))</f>
        <v>246.45504437860984</v>
      </c>
    </row>
    <row r="722" spans="1:33" x14ac:dyDescent="0.2">
      <c r="A722" s="12">
        <f t="shared" ca="1" si="357"/>
        <v>-81</v>
      </c>
      <c r="B722" s="12">
        <f t="shared" ca="1" si="358"/>
        <v>84</v>
      </c>
      <c r="C722" s="3">
        <f t="shared" ca="1" si="360"/>
        <v>-10</v>
      </c>
      <c r="D722" s="2">
        <f t="shared" ca="1" si="359"/>
        <v>42759</v>
      </c>
      <c r="E722" s="5">
        <v>0</v>
      </c>
      <c r="F722" s="7">
        <f t="shared" ca="1" si="330"/>
        <v>2457777.9166666665</v>
      </c>
      <c r="G722" s="7">
        <f t="shared" ca="1" si="331"/>
        <v>0.17064795801961702</v>
      </c>
      <c r="H722" s="7">
        <f t="shared" ca="1" si="332"/>
        <v>303.92432745313818</v>
      </c>
      <c r="I722" s="7">
        <f t="shared" ca="1" si="333"/>
        <v>6500.6935281581464</v>
      </c>
      <c r="J722" s="7">
        <f t="shared" ca="1" si="334"/>
        <v>1.67014567821928E-2</v>
      </c>
      <c r="K722" s="7">
        <f t="shared" ca="1" si="335"/>
        <v>0.68973290555275524</v>
      </c>
      <c r="L722" s="7">
        <f t="shared" ca="1" si="336"/>
        <v>304.61406035869095</v>
      </c>
      <c r="M722" s="7">
        <f t="shared" ca="1" si="337"/>
        <v>6501.3832610636991</v>
      </c>
      <c r="N722" s="7">
        <f t="shared" ca="1" si="338"/>
        <v>0.98441272065347996</v>
      </c>
      <c r="O722" s="7">
        <f t="shared" ca="1" si="339"/>
        <v>304.60634900657834</v>
      </c>
      <c r="P722" s="7">
        <f t="shared" ca="1" si="340"/>
        <v>23.437071974353774</v>
      </c>
      <c r="Q722" s="7">
        <f t="shared" ca="1" si="341"/>
        <v>23.434752135415401</v>
      </c>
      <c r="R722" s="7">
        <f t="shared" ca="1" si="342"/>
        <v>-53.054953611445562</v>
      </c>
      <c r="S722" s="7">
        <f t="shared" ca="1" si="343"/>
        <v>-19.10740285806806</v>
      </c>
      <c r="T722" s="7">
        <f t="shared" ca="1" si="344"/>
        <v>4.3017389872809765E-2</v>
      </c>
      <c r="U722" s="7">
        <f t="shared" ca="1" si="345"/>
        <v>-12.125058979595154</v>
      </c>
      <c r="V722" s="7" t="e">
        <f t="shared" ca="1" si="346"/>
        <v>#NUM!</v>
      </c>
      <c r="W722" s="23">
        <f t="shared" ca="1" si="347"/>
        <v>-0.14157982015305892</v>
      </c>
      <c r="X722" s="24" t="e">
        <f t="shared" ca="1" si="348"/>
        <v>#NUM!</v>
      </c>
      <c r="Y722" s="24" t="e">
        <f t="shared" ca="1" si="349"/>
        <v>#NUM!</v>
      </c>
      <c r="Z722" s="7" t="e">
        <f t="shared" ca="1" si="350"/>
        <v>#NUM!</v>
      </c>
      <c r="AA722" s="7">
        <f t="shared" ca="1" si="351"/>
        <v>923.87494102040478</v>
      </c>
      <c r="AB722" s="7">
        <f t="shared" ca="1" si="352"/>
        <v>50.968735255101194</v>
      </c>
      <c r="AC722" s="7">
        <f t="shared" ca="1" si="353"/>
        <v>65.392729939823866</v>
      </c>
      <c r="AD722" s="7">
        <f t="shared" ca="1" si="354"/>
        <v>24.607270060176134</v>
      </c>
      <c r="AE722" s="7">
        <f t="shared" ca="1" si="355"/>
        <v>3.5037353251416631E-2</v>
      </c>
      <c r="AF722" s="7">
        <f t="shared" ca="1" si="356"/>
        <v>24.642307413427552</v>
      </c>
      <c r="AG722" s="7">
        <f ca="1">IF(AB722&gt;0,MOD(DEGREES(ACOS(((SIN(RADIANS(A722))*COS(RADIANS(AC722)))-SIN(RADIANS(S722)))/(COS(RADIANS(A722))*SIN(RADIANS(AC722)))))+180,360),MOD(540-DEGREES(ACOS(((SIN(RADIANS(A722))*COS(RADIANS(AC722)))-SIN(RADIANS(S722)))/(COS(RADIANS(#REF!))*SIN(RADIANS(AC722))))),360))</f>
        <v>306.16467189425532</v>
      </c>
    </row>
    <row r="723" spans="1:33" x14ac:dyDescent="0.2">
      <c r="A723" s="12">
        <f t="shared" ca="1" si="357"/>
        <v>-9</v>
      </c>
      <c r="B723" s="12">
        <f t="shared" ca="1" si="358"/>
        <v>-18</v>
      </c>
      <c r="C723" s="3">
        <f t="shared" ca="1" si="360"/>
        <v>12</v>
      </c>
      <c r="D723" s="2">
        <f t="shared" ca="1" si="359"/>
        <v>41382</v>
      </c>
      <c r="E723" s="5">
        <v>0</v>
      </c>
      <c r="F723" s="7">
        <f t="shared" ca="1" si="330"/>
        <v>2456400</v>
      </c>
      <c r="G723" s="7">
        <f t="shared" ca="1" si="331"/>
        <v>0.13292265571526352</v>
      </c>
      <c r="H723" s="7">
        <f t="shared" ca="1" si="332"/>
        <v>25.784398954603603</v>
      </c>
      <c r="I723" s="7">
        <f t="shared" ca="1" si="333"/>
        <v>5142.6184750584898</v>
      </c>
      <c r="J723" s="7">
        <f t="shared" ca="1" si="334"/>
        <v>1.6703044091731314E-2</v>
      </c>
      <c r="K723" s="7">
        <f t="shared" ca="1" si="335"/>
        <v>1.858985619325991</v>
      </c>
      <c r="L723" s="7">
        <f t="shared" ca="1" si="336"/>
        <v>27.643384573929595</v>
      </c>
      <c r="M723" s="7">
        <f t="shared" ca="1" si="337"/>
        <v>5144.4774606778155</v>
      </c>
      <c r="N723" s="7">
        <f t="shared" ca="1" si="338"/>
        <v>1.0039141168777859</v>
      </c>
      <c r="O723" s="7">
        <f t="shared" ca="1" si="339"/>
        <v>27.641243986090767</v>
      </c>
      <c r="P723" s="7">
        <f t="shared" ca="1" si="340"/>
        <v>23.437562561029502</v>
      </c>
      <c r="Q723" s="7">
        <f t="shared" ca="1" si="341"/>
        <v>23.435847910750507</v>
      </c>
      <c r="R723" s="7">
        <f t="shared" ca="1" si="342"/>
        <v>25.66436904463135</v>
      </c>
      <c r="S723" s="7">
        <f t="shared" ca="1" si="343"/>
        <v>10.632956535527926</v>
      </c>
      <c r="T723" s="7">
        <f t="shared" ca="1" si="344"/>
        <v>4.302152723716756E-2</v>
      </c>
      <c r="U723" s="7">
        <f t="shared" ca="1" si="345"/>
        <v>0.47965345793653469</v>
      </c>
      <c r="V723" s="7">
        <f t="shared" ca="1" si="346"/>
        <v>89.154358570170899</v>
      </c>
      <c r="W723" s="23">
        <f t="shared" ca="1" si="347"/>
        <v>1.0496669073208775</v>
      </c>
      <c r="X723" s="24">
        <f t="shared" ca="1" si="348"/>
        <v>0.80201591129262506</v>
      </c>
      <c r="Y723" s="24">
        <f t="shared" ca="1" si="349"/>
        <v>1.29731790334913</v>
      </c>
      <c r="Z723" s="7">
        <f t="shared" ca="1" si="350"/>
        <v>713.23486856136719</v>
      </c>
      <c r="AA723" s="7">
        <f t="shared" ca="1" si="351"/>
        <v>648.47965345793659</v>
      </c>
      <c r="AB723" s="7">
        <f t="shared" ca="1" si="352"/>
        <v>-17.880086635515852</v>
      </c>
      <c r="AC723" s="7">
        <f t="shared" ca="1" si="353"/>
        <v>26.494233554191961</v>
      </c>
      <c r="AD723" s="7">
        <f t="shared" ca="1" si="354"/>
        <v>63.505766445808035</v>
      </c>
      <c r="AE723" s="7">
        <f t="shared" ca="1" si="355"/>
        <v>8.0421178620368877E-3</v>
      </c>
      <c r="AF723" s="7">
        <f t="shared" ca="1" si="356"/>
        <v>63.513808563670075</v>
      </c>
      <c r="AG723" s="7" t="e">
        <f ca="1">IF(AB723&gt;0,MOD(DEGREES(ACOS(((SIN(RADIANS(A723))*COS(RADIANS(AC723)))-SIN(RADIANS(S723)))/(COS(RADIANS(A723))*SIN(RADIANS(AC723)))))+180,360),MOD(540-DEGREES(ACOS(((SIN(RADIANS(A723))*COS(RADIANS(AC723)))-SIN(RADIANS(S723)))/(COS(RADIANS(#REF!))*SIN(RADIANS(AC723))))),360))</f>
        <v>#REF!</v>
      </c>
    </row>
    <row r="724" spans="1:33" x14ac:dyDescent="0.2">
      <c r="A724" s="12">
        <f t="shared" ca="1" si="357"/>
        <v>61</v>
      </c>
      <c r="B724" s="12">
        <f t="shared" ca="1" si="358"/>
        <v>-44</v>
      </c>
      <c r="C724" s="3">
        <f t="shared" ca="1" si="360"/>
        <v>-5</v>
      </c>
      <c r="D724" s="2">
        <f t="shared" ca="1" si="359"/>
        <v>36793</v>
      </c>
      <c r="E724" s="5">
        <v>0</v>
      </c>
      <c r="F724" s="7">
        <f t="shared" ca="1" si="330"/>
        <v>2451811.7083333335</v>
      </c>
      <c r="G724" s="7">
        <f t="shared" ca="1" si="331"/>
        <v>7.3020762035178252E-3</v>
      </c>
      <c r="H724" s="7">
        <f t="shared" ca="1" si="332"/>
        <v>183.34682470013217</v>
      </c>
      <c r="I724" s="7">
        <f t="shared" ca="1" si="333"/>
        <v>620.39691846365508</v>
      </c>
      <c r="J724" s="7">
        <f t="shared" ca="1" si="334"/>
        <v>1.670832703586695E-2</v>
      </c>
      <c r="K724" s="7">
        <f t="shared" ca="1" si="335"/>
        <v>-1.8809080779026788</v>
      </c>
      <c r="L724" s="7">
        <f t="shared" ca="1" si="336"/>
        <v>181.46591662222949</v>
      </c>
      <c r="M724" s="7">
        <f t="shared" ca="1" si="337"/>
        <v>618.51601038575245</v>
      </c>
      <c r="N724" s="7">
        <f t="shared" ca="1" si="338"/>
        <v>1.0030585532647285</v>
      </c>
      <c r="O724" s="7">
        <f t="shared" ca="1" si="339"/>
        <v>181.45576162477522</v>
      </c>
      <c r="P724" s="7">
        <f t="shared" ca="1" si="340"/>
        <v>23.439196153686606</v>
      </c>
      <c r="Q724" s="7">
        <f t="shared" ca="1" si="341"/>
        <v>23.438282203557669</v>
      </c>
      <c r="R724" s="7">
        <f t="shared" ca="1" si="342"/>
        <v>-178.66430915665251</v>
      </c>
      <c r="S724" s="7">
        <f t="shared" ca="1" si="343"/>
        <v>-0.5789927548349123</v>
      </c>
      <c r="T724" s="7">
        <f t="shared" ca="1" si="344"/>
        <v>4.3030719268096949E-2</v>
      </c>
      <c r="U724" s="7">
        <f t="shared" ca="1" si="345"/>
        <v>7.979850438771888</v>
      </c>
      <c r="V724" s="7">
        <f t="shared" ca="1" si="346"/>
        <v>90.673676815112401</v>
      </c>
      <c r="W724" s="23">
        <f t="shared" ca="1" si="347"/>
        <v>0.40834732608418617</v>
      </c>
      <c r="X724" s="24">
        <f t="shared" ca="1" si="348"/>
        <v>0.15647600159776281</v>
      </c>
      <c r="Y724" s="24">
        <f t="shared" ca="1" si="349"/>
        <v>0.66021865057060958</v>
      </c>
      <c r="Z724" s="7">
        <f t="shared" ca="1" si="350"/>
        <v>725.38941452089921</v>
      </c>
      <c r="AA724" s="7">
        <f t="shared" ca="1" si="351"/>
        <v>131.97985043877188</v>
      </c>
      <c r="AB724" s="7">
        <f t="shared" ca="1" si="352"/>
        <v>-147.00503739030702</v>
      </c>
      <c r="AC724" s="7">
        <f t="shared" ca="1" si="353"/>
        <v>114.54678791989284</v>
      </c>
      <c r="AD724" s="7">
        <f t="shared" ca="1" si="354"/>
        <v>-24.546787919892836</v>
      </c>
      <c r="AE724" s="7">
        <f t="shared" ca="1" si="355"/>
        <v>1.2633759558218305E-2</v>
      </c>
      <c r="AF724" s="7">
        <f t="shared" ca="1" si="356"/>
        <v>-24.534154160334616</v>
      </c>
      <c r="AG724" s="7" t="e">
        <f ca="1">IF(AB724&gt;0,MOD(DEGREES(ACOS(((SIN(RADIANS(A724))*COS(RADIANS(AC724)))-SIN(RADIANS(S724)))/(COS(RADIANS(A724))*SIN(RADIANS(AC724)))))+180,360),MOD(540-DEGREES(ACOS(((SIN(RADIANS(A724))*COS(RADIANS(AC724)))-SIN(RADIANS(S724)))/(COS(RADIANS(#REF!))*SIN(RADIANS(AC724))))),360))</f>
        <v>#REF!</v>
      </c>
    </row>
    <row r="725" spans="1:33" x14ac:dyDescent="0.2">
      <c r="A725" s="12">
        <f t="shared" ca="1" si="357"/>
        <v>-1</v>
      </c>
      <c r="B725" s="12">
        <f t="shared" ca="1" si="358"/>
        <v>41</v>
      </c>
      <c r="C725" s="3">
        <f t="shared" ca="1" si="360"/>
        <v>6</v>
      </c>
      <c r="D725" s="2">
        <f t="shared" ca="1" si="359"/>
        <v>41080</v>
      </c>
      <c r="E725" s="5">
        <v>0</v>
      </c>
      <c r="F725" s="7">
        <f t="shared" ca="1" si="330"/>
        <v>2456098.25</v>
      </c>
      <c r="G725" s="7">
        <f t="shared" ca="1" si="331"/>
        <v>0.1246611909650924</v>
      </c>
      <c r="H725" s="7">
        <f t="shared" ca="1" si="332"/>
        <v>88.365307379819569</v>
      </c>
      <c r="I725" s="7">
        <f t="shared" ca="1" si="333"/>
        <v>4845.2135903750932</v>
      </c>
      <c r="J725" s="7">
        <f t="shared" ca="1" si="334"/>
        <v>1.6703391648545132E-2</v>
      </c>
      <c r="K725" s="7">
        <f t="shared" ca="1" si="335"/>
        <v>0.47882570116339529</v>
      </c>
      <c r="L725" s="7">
        <f t="shared" ca="1" si="336"/>
        <v>88.844133080982971</v>
      </c>
      <c r="M725" s="7">
        <f t="shared" ca="1" si="337"/>
        <v>4845.6924160762564</v>
      </c>
      <c r="N725" s="7">
        <f t="shared" ca="1" si="338"/>
        <v>1.0161690179128235</v>
      </c>
      <c r="O725" s="7">
        <f t="shared" ca="1" si="339"/>
        <v>88.842736691058462</v>
      </c>
      <c r="P725" s="7">
        <f t="shared" ca="1" si="340"/>
        <v>23.437669994635673</v>
      </c>
      <c r="Q725" s="7">
        <f t="shared" ca="1" si="341"/>
        <v>23.436544886125088</v>
      </c>
      <c r="R725" s="7">
        <f t="shared" ca="1" si="342"/>
        <v>88.738711369783246</v>
      </c>
      <c r="S725" s="7">
        <f t="shared" ca="1" si="343"/>
        <v>23.431478784831761</v>
      </c>
      <c r="T725" s="7">
        <f t="shared" ca="1" si="344"/>
        <v>4.3024158948040389E-2</v>
      </c>
      <c r="U725" s="7">
        <f t="shared" ca="1" si="345"/>
        <v>-1.495924272086582</v>
      </c>
      <c r="V725" s="7">
        <f t="shared" ca="1" si="346"/>
        <v>90.47454262807922</v>
      </c>
      <c r="W725" s="23">
        <f t="shared" ca="1" si="347"/>
        <v>0.63714994741117126</v>
      </c>
      <c r="X725" s="24">
        <f t="shared" ca="1" si="348"/>
        <v>0.38583177344428454</v>
      </c>
      <c r="Y725" s="24">
        <f t="shared" ca="1" si="349"/>
        <v>0.88846812137805797</v>
      </c>
      <c r="Z725" s="7">
        <f t="shared" ca="1" si="350"/>
        <v>723.79634102463376</v>
      </c>
      <c r="AA725" s="7">
        <f t="shared" ca="1" si="351"/>
        <v>1242.5040757279135</v>
      </c>
      <c r="AB725" s="7">
        <f t="shared" ca="1" si="352"/>
        <v>130.62601893197836</v>
      </c>
      <c r="AC725" s="7">
        <f t="shared" ca="1" si="353"/>
        <v>127.17663612318417</v>
      </c>
      <c r="AD725" s="7">
        <f t="shared" ca="1" si="354"/>
        <v>-37.176636123184167</v>
      </c>
      <c r="AE725" s="7">
        <f t="shared" ca="1" si="355"/>
        <v>7.6081344271455272E-3</v>
      </c>
      <c r="AF725" s="7">
        <f t="shared" ca="1" si="356"/>
        <v>-37.169027988757023</v>
      </c>
      <c r="AG725" s="7">
        <f ca="1">IF(AB725&gt;0,MOD(DEGREES(ACOS(((SIN(RADIANS(A725))*COS(RADIANS(AC725)))-SIN(RADIANS(S725)))/(COS(RADIANS(A725))*SIN(RADIANS(AC725)))))+180,360),MOD(540-DEGREES(ACOS(((SIN(RADIANS(A725))*COS(RADIANS(AC725)))-SIN(RADIANS(S725)))/(COS(RADIANS(#REF!))*SIN(RADIANS(AC725))))),360))</f>
        <v>299.07238702129024</v>
      </c>
    </row>
    <row r="726" spans="1:33" x14ac:dyDescent="0.2">
      <c r="A726" s="12">
        <f t="shared" ca="1" si="357"/>
        <v>-22</v>
      </c>
      <c r="B726" s="12">
        <f t="shared" ca="1" si="358"/>
        <v>176</v>
      </c>
      <c r="C726" s="3">
        <f t="shared" ca="1" si="360"/>
        <v>2</v>
      </c>
      <c r="D726" s="2">
        <f t="shared" ca="1" si="359"/>
        <v>41511</v>
      </c>
      <c r="E726" s="5">
        <v>0</v>
      </c>
      <c r="F726" s="7">
        <f t="shared" ca="1" si="330"/>
        <v>2456529.4166666665</v>
      </c>
      <c r="G726" s="7">
        <f t="shared" ca="1" si="331"/>
        <v>0.13646589094227274</v>
      </c>
      <c r="H726" s="7">
        <f t="shared" ca="1" si="332"/>
        <v>153.34359510511695</v>
      </c>
      <c r="I726" s="7">
        <f t="shared" ca="1" si="333"/>
        <v>5270.1715780381855</v>
      </c>
      <c r="J726" s="7">
        <f t="shared" ca="1" si="334"/>
        <v>1.6702895023816038E-2</v>
      </c>
      <c r="K726" s="7">
        <f t="shared" ca="1" si="335"/>
        <v>-1.4503317068616193</v>
      </c>
      <c r="L726" s="7">
        <f t="shared" ca="1" si="336"/>
        <v>151.89326339825533</v>
      </c>
      <c r="M726" s="7">
        <f t="shared" ca="1" si="337"/>
        <v>5268.7212463313235</v>
      </c>
      <c r="N726" s="7">
        <f t="shared" ca="1" si="338"/>
        <v>1.0108609961037143</v>
      </c>
      <c r="O726" s="7">
        <f t="shared" ca="1" si="339"/>
        <v>151.8907154260767</v>
      </c>
      <c r="P726" s="7">
        <f t="shared" ca="1" si="340"/>
        <v>23.437516484148766</v>
      </c>
      <c r="Q726" s="7">
        <f t="shared" ca="1" si="341"/>
        <v>23.435587256351706</v>
      </c>
      <c r="R726" s="7">
        <f t="shared" ca="1" si="342"/>
        <v>153.89077488736245</v>
      </c>
      <c r="S726" s="7">
        <f t="shared" ca="1" si="343"/>
        <v>10.800312950782933</v>
      </c>
      <c r="T726" s="7">
        <f t="shared" ca="1" si="344"/>
        <v>4.3020543054026916E-2</v>
      </c>
      <c r="U726" s="7">
        <f t="shared" ca="1" si="345"/>
        <v>-2.2045580937296188</v>
      </c>
      <c r="V726" s="7">
        <f t="shared" ca="1" si="346"/>
        <v>86.496366987338831</v>
      </c>
      <c r="W726" s="23">
        <f t="shared" ca="1" si="347"/>
        <v>9.5975387565090012E-2</v>
      </c>
      <c r="X726" s="24">
        <f t="shared" ca="1" si="348"/>
        <v>-0.14429229851085118</v>
      </c>
      <c r="Y726" s="24">
        <f t="shared" ca="1" si="349"/>
        <v>0.33624307364103123</v>
      </c>
      <c r="Z726" s="7">
        <f t="shared" ca="1" si="350"/>
        <v>691.97093589871065</v>
      </c>
      <c r="AA726" s="7">
        <f t="shared" ca="1" si="351"/>
        <v>581.79544190627041</v>
      </c>
      <c r="AB726" s="7">
        <f t="shared" ca="1" si="352"/>
        <v>-34.551139523432397</v>
      </c>
      <c r="AC726" s="7">
        <f t="shared" ca="1" si="353"/>
        <v>47.162288311406471</v>
      </c>
      <c r="AD726" s="7">
        <f t="shared" ca="1" si="354"/>
        <v>42.837711688593529</v>
      </c>
      <c r="AE726" s="7">
        <f t="shared" ca="1" si="355"/>
        <v>1.7381064545388899E-2</v>
      </c>
      <c r="AF726" s="7">
        <f t="shared" ca="1" si="356"/>
        <v>42.855092753138919</v>
      </c>
      <c r="AG726" s="7" t="e">
        <f ca="1">IF(AB726&gt;0,MOD(DEGREES(ACOS(((SIN(RADIANS(A726))*COS(RADIANS(AC726)))-SIN(RADIANS(S726)))/(COS(RADIANS(A726))*SIN(RADIANS(AC726)))))+180,360),MOD(540-DEGREES(ACOS(((SIN(RADIANS(A726))*COS(RADIANS(AC726)))-SIN(RADIANS(S726)))/(COS(RADIANS(#REF!))*SIN(RADIANS(AC726))))),360))</f>
        <v>#REF!</v>
      </c>
    </row>
    <row r="727" spans="1:33" x14ac:dyDescent="0.2">
      <c r="A727" s="12">
        <f t="shared" ca="1" si="357"/>
        <v>1</v>
      </c>
      <c r="B727" s="12">
        <f t="shared" ca="1" si="358"/>
        <v>-100</v>
      </c>
      <c r="C727" s="3">
        <f t="shared" ca="1" si="360"/>
        <v>4</v>
      </c>
      <c r="D727" s="2">
        <f t="shared" ca="1" si="359"/>
        <v>37329</v>
      </c>
      <c r="E727" s="5">
        <v>0</v>
      </c>
      <c r="F727" s="7">
        <f t="shared" ca="1" si="330"/>
        <v>2452347.3333333335</v>
      </c>
      <c r="G727" s="7">
        <f t="shared" ca="1" si="331"/>
        <v>2.1966689482094143E-2</v>
      </c>
      <c r="H727" s="7">
        <f t="shared" ca="1" si="332"/>
        <v>351.28419211825803</v>
      </c>
      <c r="I727" s="7">
        <f t="shared" ca="1" si="333"/>
        <v>1148.3090692965554</v>
      </c>
      <c r="J727" s="7">
        <f t="shared" ca="1" si="334"/>
        <v>1.6707710525137E-2</v>
      </c>
      <c r="K727" s="7">
        <f t="shared" ca="1" si="335"/>
        <v>1.7925417993030361</v>
      </c>
      <c r="L727" s="7">
        <f t="shared" ca="1" si="336"/>
        <v>353.07673391756106</v>
      </c>
      <c r="M727" s="7">
        <f t="shared" ca="1" si="337"/>
        <v>1150.1016110958585</v>
      </c>
      <c r="N727" s="7">
        <f t="shared" ca="1" si="338"/>
        <v>0.994069075213315</v>
      </c>
      <c r="O727" s="7">
        <f t="shared" ca="1" si="339"/>
        <v>353.06630423131026</v>
      </c>
      <c r="P727" s="7">
        <f t="shared" ca="1" si="340"/>
        <v>23.439005452546226</v>
      </c>
      <c r="Q727" s="7">
        <f t="shared" ca="1" si="341"/>
        <v>23.439337232376818</v>
      </c>
      <c r="R727" s="7">
        <f t="shared" ca="1" si="342"/>
        <v>-6.3664453712031897</v>
      </c>
      <c r="S727" s="7">
        <f t="shared" ca="1" si="343"/>
        <v>-2.7524024146253234</v>
      </c>
      <c r="T727" s="7">
        <f t="shared" ca="1" si="344"/>
        <v>4.3034703448312825E-2</v>
      </c>
      <c r="U727" s="7">
        <f t="shared" ca="1" si="345"/>
        <v>-9.4198357885348507</v>
      </c>
      <c r="V727" s="7">
        <f t="shared" ca="1" si="346"/>
        <v>90.786004032627531</v>
      </c>
      <c r="W727" s="23">
        <f t="shared" ca="1" si="347"/>
        <v>0.95098599707537135</v>
      </c>
      <c r="X727" s="24">
        <f t="shared" ca="1" si="348"/>
        <v>0.69880265254029483</v>
      </c>
      <c r="Y727" s="24">
        <f t="shared" ca="1" si="349"/>
        <v>1.2031693416104479</v>
      </c>
      <c r="Z727" s="7">
        <f t="shared" ca="1" si="350"/>
        <v>726.28803226102025</v>
      </c>
      <c r="AA727" s="7">
        <f t="shared" ca="1" si="351"/>
        <v>790.58016421146522</v>
      </c>
      <c r="AB727" s="7">
        <f t="shared" ca="1" si="352"/>
        <v>17.645041052866304</v>
      </c>
      <c r="AC727" s="7">
        <f t="shared" ca="1" si="353"/>
        <v>18.03449715992566</v>
      </c>
      <c r="AD727" s="7">
        <f t="shared" ca="1" si="354"/>
        <v>71.965502840074336</v>
      </c>
      <c r="AE727" s="7">
        <f t="shared" ca="1" si="355"/>
        <v>5.2539168647198894E-3</v>
      </c>
      <c r="AF727" s="7">
        <f t="shared" ca="1" si="356"/>
        <v>71.970756756939053</v>
      </c>
      <c r="AG727" s="7">
        <f ca="1">IF(AB727&gt;0,MOD(DEGREES(ACOS(((SIN(RADIANS(A727))*COS(RADIANS(AC727)))-SIN(RADIANS(S727)))/(COS(RADIANS(A727))*SIN(RADIANS(AC727)))))+180,360),MOD(540-DEGREES(ACOS(((SIN(RADIANS(A727))*COS(RADIANS(AC727)))-SIN(RADIANS(S727)))/(COS(RADIANS(#REF!))*SIN(RADIANS(AC727))))),360))</f>
        <v>257.9512680032044</v>
      </c>
    </row>
    <row r="728" spans="1:33" x14ac:dyDescent="0.2">
      <c r="A728" s="12">
        <f t="shared" ca="1" si="357"/>
        <v>-16</v>
      </c>
      <c r="B728" s="12">
        <f t="shared" ca="1" si="358"/>
        <v>-141</v>
      </c>
      <c r="C728" s="3">
        <f t="shared" ca="1" si="360"/>
        <v>13</v>
      </c>
      <c r="D728" s="2">
        <f t="shared" ca="1" si="359"/>
        <v>40989</v>
      </c>
      <c r="E728" s="5">
        <v>0</v>
      </c>
      <c r="F728" s="7">
        <f t="shared" ca="1" si="330"/>
        <v>2456006.9583333335</v>
      </c>
      <c r="G728" s="7">
        <f t="shared" ca="1" si="331"/>
        <v>0.1221617613506773</v>
      </c>
      <c r="H728" s="7">
        <f t="shared" ca="1" si="332"/>
        <v>358.3839169379271</v>
      </c>
      <c r="I728" s="7">
        <f t="shared" ca="1" si="333"/>
        <v>4755.2364980842694</v>
      </c>
      <c r="J728" s="7">
        <f t="shared" ca="1" si="334"/>
        <v>1.6703496795231167E-2</v>
      </c>
      <c r="K728" s="7">
        <f t="shared" ca="1" si="335"/>
        <v>1.8604642126048241</v>
      </c>
      <c r="L728" s="7">
        <f t="shared" ca="1" si="336"/>
        <v>360.24438115053192</v>
      </c>
      <c r="M728" s="7">
        <f t="shared" ca="1" si="337"/>
        <v>4757.0969622968742</v>
      </c>
      <c r="N728" s="7">
        <f t="shared" ca="1" si="338"/>
        <v>0.99600698371970364</v>
      </c>
      <c r="O728" s="7">
        <f t="shared" ca="1" si="339"/>
        <v>360.24314652719897</v>
      </c>
      <c r="P728" s="7">
        <f t="shared" ca="1" si="340"/>
        <v>23.437702497678544</v>
      </c>
      <c r="Q728" s="7">
        <f t="shared" ca="1" si="341"/>
        <v>23.436775178501033</v>
      </c>
      <c r="R728" s="7">
        <f t="shared" ca="1" si="342"/>
        <v>0.22308703581705108</v>
      </c>
      <c r="S728" s="7">
        <f t="shared" ca="1" si="343"/>
        <v>9.6708093771245868E-2</v>
      </c>
      <c r="T728" s="7">
        <f t="shared" ca="1" si="344"/>
        <v>4.3025028528687982E-2</v>
      </c>
      <c r="U728" s="7">
        <f t="shared" ca="1" si="345"/>
        <v>-7.3389608447351016</v>
      </c>
      <c r="V728" s="7">
        <f t="shared" ca="1" si="346"/>
        <v>90.838839477322168</v>
      </c>
      <c r="W728" s="23">
        <f t="shared" ca="1" si="347"/>
        <v>1.4384298339199548</v>
      </c>
      <c r="X728" s="24">
        <f t="shared" ca="1" si="348"/>
        <v>1.1860997242607265</v>
      </c>
      <c r="Y728" s="24">
        <f t="shared" ca="1" si="349"/>
        <v>1.6907599435791831</v>
      </c>
      <c r="Z728" s="7">
        <f t="shared" ca="1" si="350"/>
        <v>726.71071581857734</v>
      </c>
      <c r="AA728" s="7">
        <f t="shared" ca="1" si="351"/>
        <v>88.661039155264916</v>
      </c>
      <c r="AB728" s="7">
        <f t="shared" ca="1" si="352"/>
        <v>-157.83474021118377</v>
      </c>
      <c r="AC728" s="7">
        <f t="shared" ca="1" si="353"/>
        <v>152.95982328194123</v>
      </c>
      <c r="AD728" s="7">
        <f t="shared" ca="1" si="354"/>
        <v>-62.959823281941226</v>
      </c>
      <c r="AE728" s="7">
        <f t="shared" ca="1" si="355"/>
        <v>2.9450600936879448E-3</v>
      </c>
      <c r="AF728" s="7">
        <f t="shared" ca="1" si="356"/>
        <v>-62.956878221847539</v>
      </c>
      <c r="AG728" s="7" t="e">
        <f ca="1">IF(AB728&gt;0,MOD(DEGREES(ACOS(((SIN(RADIANS(A728))*COS(RADIANS(AC728)))-SIN(RADIANS(S728)))/(COS(RADIANS(A728))*SIN(RADIANS(AC728)))))+180,360),MOD(540-DEGREES(ACOS(((SIN(RADIANS(A728))*COS(RADIANS(AC728)))-SIN(RADIANS(S728)))/(COS(RADIANS(#REF!))*SIN(RADIANS(AC728))))),360))</f>
        <v>#REF!</v>
      </c>
    </row>
    <row r="729" spans="1:33" x14ac:dyDescent="0.2">
      <c r="A729" s="12">
        <f t="shared" ca="1" si="357"/>
        <v>18</v>
      </c>
      <c r="B729" s="12">
        <f t="shared" ca="1" si="358"/>
        <v>-103</v>
      </c>
      <c r="C729" s="3">
        <f t="shared" ca="1" si="360"/>
        <v>-10</v>
      </c>
      <c r="D729" s="2">
        <f t="shared" ca="1" si="359"/>
        <v>40824</v>
      </c>
      <c r="E729" s="5">
        <v>0</v>
      </c>
      <c r="F729" s="7">
        <f t="shared" ca="1" si="330"/>
        <v>2455842.9166666665</v>
      </c>
      <c r="G729" s="7">
        <f t="shared" ca="1" si="331"/>
        <v>0.11767054528861086</v>
      </c>
      <c r="H729" s="7">
        <f t="shared" ca="1" si="332"/>
        <v>196.69668090408504</v>
      </c>
      <c r="I729" s="7">
        <f t="shared" ca="1" si="333"/>
        <v>4593.55698536824</v>
      </c>
      <c r="J729" s="7">
        <f t="shared" ca="1" si="334"/>
        <v>1.670368572895424E-2</v>
      </c>
      <c r="K729" s="7">
        <f t="shared" ca="1" si="335"/>
        <v>-1.9125382929398165</v>
      </c>
      <c r="L729" s="7">
        <f t="shared" ca="1" si="336"/>
        <v>194.78414261114523</v>
      </c>
      <c r="M729" s="7">
        <f t="shared" ca="1" si="337"/>
        <v>4591.6444470753004</v>
      </c>
      <c r="N729" s="7">
        <f t="shared" ca="1" si="338"/>
        <v>0.99924302052267988</v>
      </c>
      <c r="O729" s="7">
        <f t="shared" ca="1" si="339"/>
        <v>194.78311838625214</v>
      </c>
      <c r="P729" s="7">
        <f t="shared" ca="1" si="340"/>
        <v>23.437760902279695</v>
      </c>
      <c r="Q729" s="7">
        <f t="shared" ca="1" si="341"/>
        <v>23.437204599475024</v>
      </c>
      <c r="R729" s="7">
        <f t="shared" ca="1" si="342"/>
        <v>-166.38926133453248</v>
      </c>
      <c r="S729" s="7">
        <f t="shared" ca="1" si="343"/>
        <v>-5.8248997031478345</v>
      </c>
      <c r="T729" s="7">
        <f t="shared" ca="1" si="344"/>
        <v>4.3026650041419909E-2</v>
      </c>
      <c r="U729" s="7">
        <f t="shared" ca="1" si="345"/>
        <v>12.334884248204775</v>
      </c>
      <c r="V729" s="7">
        <f t="shared" ca="1" si="346"/>
        <v>88.981157045840646</v>
      </c>
      <c r="W729" s="23">
        <f t="shared" ca="1" si="347"/>
        <v>0.36087855260541329</v>
      </c>
      <c r="X729" s="24">
        <f t="shared" ca="1" si="348"/>
        <v>0.1137086719225226</v>
      </c>
      <c r="Y729" s="24">
        <f t="shared" ca="1" si="349"/>
        <v>0.60804843328830405</v>
      </c>
      <c r="Z729" s="7">
        <f t="shared" ca="1" si="350"/>
        <v>711.84925636672517</v>
      </c>
      <c r="AA729" s="7">
        <f t="shared" ca="1" si="351"/>
        <v>200.33488424820479</v>
      </c>
      <c r="AB729" s="7">
        <f t="shared" ca="1" si="352"/>
        <v>-129.91627893794879</v>
      </c>
      <c r="AC729" s="7">
        <f t="shared" ca="1" si="353"/>
        <v>129.67803967054377</v>
      </c>
      <c r="AD729" s="7">
        <f t="shared" ca="1" si="354"/>
        <v>-39.678039670543768</v>
      </c>
      <c r="AE729" s="7">
        <f t="shared" ca="1" si="355"/>
        <v>6.9554211796017812E-3</v>
      </c>
      <c r="AF729" s="7">
        <f t="shared" ca="1" si="356"/>
        <v>-39.671084249364164</v>
      </c>
      <c r="AG729" s="7" t="e">
        <f ca="1">IF(AB729&gt;0,MOD(DEGREES(ACOS(((SIN(RADIANS(A729))*COS(RADIANS(AC729)))-SIN(RADIANS(S729)))/(COS(RADIANS(A729))*SIN(RADIANS(AC729)))))+180,360),MOD(540-DEGREES(ACOS(((SIN(RADIANS(A729))*COS(RADIANS(AC729)))-SIN(RADIANS(S729)))/(COS(RADIANS(#REF!))*SIN(RADIANS(AC729))))),360))</f>
        <v>#REF!</v>
      </c>
    </row>
    <row r="730" spans="1:33" x14ac:dyDescent="0.2">
      <c r="A730" s="12">
        <f t="shared" ca="1" si="357"/>
        <v>57</v>
      </c>
      <c r="B730" s="12">
        <f t="shared" ca="1" si="358"/>
        <v>129</v>
      </c>
      <c r="C730" s="3">
        <f t="shared" ca="1" si="360"/>
        <v>11</v>
      </c>
      <c r="D730" s="2">
        <f t="shared" ca="1" si="359"/>
        <v>39941</v>
      </c>
      <c r="E730" s="5">
        <v>0</v>
      </c>
      <c r="F730" s="7">
        <f t="shared" ca="1" si="330"/>
        <v>2454959.0416666665</v>
      </c>
      <c r="G730" s="7">
        <f t="shared" ca="1" si="331"/>
        <v>9.347136664384699E-2</v>
      </c>
      <c r="H730" s="7">
        <f t="shared" ca="1" si="332"/>
        <v>45.507618889701916</v>
      </c>
      <c r="I730" s="7">
        <f t="shared" ca="1" si="333"/>
        <v>3722.4095371440153</v>
      </c>
      <c r="J730" s="7">
        <f t="shared" ca="1" si="334"/>
        <v>1.670470363719562E-2</v>
      </c>
      <c r="K730" s="7">
        <f t="shared" ca="1" si="335"/>
        <v>1.5979527921880503</v>
      </c>
      <c r="L730" s="7">
        <f t="shared" ca="1" si="336"/>
        <v>47.10557168188997</v>
      </c>
      <c r="M730" s="7">
        <f t="shared" ca="1" si="337"/>
        <v>3724.0074899362035</v>
      </c>
      <c r="N730" s="7">
        <f t="shared" ca="1" si="338"/>
        <v>1.0091504246860583</v>
      </c>
      <c r="O730" s="7">
        <f t="shared" ca="1" si="339"/>
        <v>47.103832608809206</v>
      </c>
      <c r="P730" s="7">
        <f t="shared" ca="1" si="340"/>
        <v>23.438075592860105</v>
      </c>
      <c r="Q730" s="7">
        <f t="shared" ca="1" si="341"/>
        <v>23.439516508822042</v>
      </c>
      <c r="R730" s="7">
        <f t="shared" ca="1" si="342"/>
        <v>44.63846619486764</v>
      </c>
      <c r="S730" s="7">
        <f t="shared" ca="1" si="343"/>
        <v>16.94236479465755</v>
      </c>
      <c r="T730" s="7">
        <f t="shared" ca="1" si="344"/>
        <v>4.3035380482523936E-2</v>
      </c>
      <c r="U730" s="7">
        <f t="shared" ca="1" si="345"/>
        <v>3.4672119880605599</v>
      </c>
      <c r="V730" s="7">
        <f t="shared" ca="1" si="346"/>
        <v>119.80137946411993</v>
      </c>
      <c r="W730" s="23">
        <f t="shared" ca="1" si="347"/>
        <v>0.59759221389718009</v>
      </c>
      <c r="X730" s="24">
        <f t="shared" ca="1" si="348"/>
        <v>0.26481060427462472</v>
      </c>
      <c r="Y730" s="24">
        <f t="shared" ca="1" si="349"/>
        <v>0.93037382351973541</v>
      </c>
      <c r="Z730" s="7">
        <f t="shared" ca="1" si="350"/>
        <v>958.41103571295946</v>
      </c>
      <c r="AA730" s="7">
        <f t="shared" ca="1" si="351"/>
        <v>1299.4672119880606</v>
      </c>
      <c r="AB730" s="7">
        <f t="shared" ca="1" si="352"/>
        <v>144.86680299701516</v>
      </c>
      <c r="AC730" s="7">
        <f t="shared" ca="1" si="353"/>
        <v>100.46800213375163</v>
      </c>
      <c r="AD730" s="7">
        <f t="shared" ca="1" si="354"/>
        <v>-10.468002133751625</v>
      </c>
      <c r="AE730" s="7">
        <f t="shared" ca="1" si="355"/>
        <v>3.1229457829160312E-2</v>
      </c>
      <c r="AF730" s="7">
        <f t="shared" ca="1" si="356"/>
        <v>-10.436772675922464</v>
      </c>
      <c r="AG730" s="7">
        <f ca="1">IF(AB730&gt;0,MOD(DEGREES(ACOS(((SIN(RADIANS(A730))*COS(RADIANS(AC730)))-SIN(RADIANS(S730)))/(COS(RADIANS(A730))*SIN(RADIANS(AC730)))))+180,360),MOD(540-DEGREES(ACOS(((SIN(RADIANS(A730))*COS(RADIANS(AC730)))-SIN(RADIANS(S730)))/(COS(RADIANS(#REF!))*SIN(RADIANS(AC730))))),360))</f>
        <v>325.95666314179459</v>
      </c>
    </row>
    <row r="731" spans="1:33" x14ac:dyDescent="0.2">
      <c r="A731" s="12">
        <f t="shared" ca="1" si="357"/>
        <v>-24</v>
      </c>
      <c r="B731" s="12">
        <f t="shared" ca="1" si="358"/>
        <v>-72</v>
      </c>
      <c r="C731" s="3">
        <f t="shared" ca="1" si="360"/>
        <v>0</v>
      </c>
      <c r="D731" s="2">
        <f t="shared" ca="1" si="359"/>
        <v>38435</v>
      </c>
      <c r="E731" s="5">
        <v>0</v>
      </c>
      <c r="F731" s="7">
        <f t="shared" ca="1" si="330"/>
        <v>2453453.5</v>
      </c>
      <c r="G731" s="7">
        <f t="shared" ca="1" si="331"/>
        <v>5.2251882272416152E-2</v>
      </c>
      <c r="H731" s="7">
        <f t="shared" ca="1" si="332"/>
        <v>1.5744477013258802</v>
      </c>
      <c r="I731" s="7">
        <f t="shared" ca="1" si="333"/>
        <v>2238.5472472522279</v>
      </c>
      <c r="J731" s="7">
        <f t="shared" ca="1" si="334"/>
        <v>1.6706437141701072E-2</v>
      </c>
      <c r="K731" s="7">
        <f t="shared" ca="1" si="335"/>
        <v>1.8837740982164854</v>
      </c>
      <c r="L731" s="7">
        <f t="shared" ca="1" si="336"/>
        <v>3.4582217995423656</v>
      </c>
      <c r="M731" s="7">
        <f t="shared" ca="1" si="337"/>
        <v>2240.4310213504446</v>
      </c>
      <c r="N731" s="7">
        <f t="shared" ca="1" si="338"/>
        <v>0.99695318170677927</v>
      </c>
      <c r="O731" s="7">
        <f t="shared" ca="1" si="339"/>
        <v>3.4505892940377429</v>
      </c>
      <c r="P731" s="7">
        <f t="shared" ca="1" si="340"/>
        <v>23.438611618549778</v>
      </c>
      <c r="Q731" s="7">
        <f t="shared" ca="1" si="341"/>
        <v>23.440950699035707</v>
      </c>
      <c r="R731" s="7">
        <f t="shared" ca="1" si="342"/>
        <v>3.1664194717327416</v>
      </c>
      <c r="S731" s="7">
        <f t="shared" ca="1" si="343"/>
        <v>1.3719587895246723</v>
      </c>
      <c r="T731" s="7">
        <f t="shared" ca="1" si="344"/>
        <v>4.3040796883130061E-2</v>
      </c>
      <c r="U731" s="7">
        <f t="shared" ca="1" si="345"/>
        <v>-6.3726656585427612</v>
      </c>
      <c r="V731" s="7">
        <f t="shared" ca="1" si="346"/>
        <v>90.301110566579339</v>
      </c>
      <c r="W731" s="23">
        <f t="shared" ca="1" si="347"/>
        <v>0.70442546226287694</v>
      </c>
      <c r="X731" s="24">
        <f t="shared" ca="1" si="348"/>
        <v>0.45358904402237876</v>
      </c>
      <c r="Y731" s="24">
        <f t="shared" ca="1" si="349"/>
        <v>0.95526188050337513</v>
      </c>
      <c r="Z731" s="7">
        <f t="shared" ca="1" si="350"/>
        <v>722.40888453263472</v>
      </c>
      <c r="AA731" s="7">
        <f t="shared" ca="1" si="351"/>
        <v>1145.6273343414573</v>
      </c>
      <c r="AB731" s="7">
        <f t="shared" ca="1" si="352"/>
        <v>106.40683358536432</v>
      </c>
      <c r="AC731" s="7">
        <f t="shared" ca="1" si="353"/>
        <v>105.52749464606421</v>
      </c>
      <c r="AD731" s="7">
        <f t="shared" ca="1" si="354"/>
        <v>-15.527494646064213</v>
      </c>
      <c r="AE731" s="7">
        <f t="shared" ca="1" si="355"/>
        <v>2.0767244111948496E-2</v>
      </c>
      <c r="AF731" s="7">
        <f t="shared" ca="1" si="356"/>
        <v>-15.506727401952265</v>
      </c>
      <c r="AG731" s="7">
        <f ca="1">IF(AB731&gt;0,MOD(DEGREES(ACOS(((SIN(RADIANS(A731))*COS(RADIANS(AC731)))-SIN(RADIANS(S731)))/(COS(RADIANS(A731))*SIN(RADIANS(AC731)))))+180,360),MOD(540-DEGREES(ACOS(((SIN(RADIANS(A731))*COS(RADIANS(AC731)))-SIN(RADIANS(S731)))/(COS(RADIANS(#REF!))*SIN(RADIANS(AC731))))),360))</f>
        <v>264.46226041765487</v>
      </c>
    </row>
    <row r="732" spans="1:33" x14ac:dyDescent="0.2">
      <c r="A732" s="12">
        <f t="shared" ca="1" si="357"/>
        <v>26</v>
      </c>
      <c r="B732" s="12">
        <f t="shared" ca="1" si="358"/>
        <v>55</v>
      </c>
      <c r="C732" s="3">
        <f t="shared" ca="1" si="360"/>
        <v>-3</v>
      </c>
      <c r="D732" s="2">
        <f t="shared" ca="1" si="359"/>
        <v>38464</v>
      </c>
      <c r="E732" s="5">
        <v>0</v>
      </c>
      <c r="F732" s="7">
        <f t="shared" ca="1" si="330"/>
        <v>2453482.625</v>
      </c>
      <c r="G732" s="7">
        <f t="shared" ca="1" si="331"/>
        <v>5.3049281314168376E-2</v>
      </c>
      <c r="H732" s="7">
        <f t="shared" ca="1" si="332"/>
        <v>30.281427091569185</v>
      </c>
      <c r="I732" s="7">
        <f t="shared" ca="1" si="333"/>
        <v>2267.2528554445585</v>
      </c>
      <c r="J732" s="7">
        <f t="shared" ca="1" si="334"/>
        <v>1.670640361079893E-2</v>
      </c>
      <c r="K732" s="7">
        <f t="shared" ca="1" si="335"/>
        <v>1.8167090688371894</v>
      </c>
      <c r="L732" s="7">
        <f t="shared" ca="1" si="336"/>
        <v>32.098136160406376</v>
      </c>
      <c r="M732" s="7">
        <f t="shared" ca="1" si="337"/>
        <v>2269.0695645133956</v>
      </c>
      <c r="N732" s="7">
        <f t="shared" ca="1" si="338"/>
        <v>1.0052085912077826</v>
      </c>
      <c r="O732" s="7">
        <f t="shared" ca="1" si="339"/>
        <v>32.090621908085801</v>
      </c>
      <c r="P732" s="7">
        <f t="shared" ca="1" si="340"/>
        <v>23.438601249029318</v>
      </c>
      <c r="Q732" s="7">
        <f t="shared" ca="1" si="341"/>
        <v>23.440967482406602</v>
      </c>
      <c r="R732" s="7">
        <f t="shared" ca="1" si="342"/>
        <v>29.912630279110296</v>
      </c>
      <c r="S732" s="7">
        <f t="shared" ca="1" si="343"/>
        <v>12.200734109429431</v>
      </c>
      <c r="T732" s="7">
        <f t="shared" ca="1" si="344"/>
        <v>4.3040860269835564E-2</v>
      </c>
      <c r="U732" s="7">
        <f t="shared" ca="1" si="345"/>
        <v>1.4505877430288172</v>
      </c>
      <c r="V732" s="7">
        <f t="shared" ca="1" si="346"/>
        <v>97.007943128630956</v>
      </c>
      <c r="W732" s="23">
        <f t="shared" ca="1" si="347"/>
        <v>0.22121486962289666</v>
      </c>
      <c r="X732" s="24">
        <f t="shared" ca="1" si="348"/>
        <v>-4.8251639067744878E-2</v>
      </c>
      <c r="Y732" s="24">
        <f t="shared" ca="1" si="349"/>
        <v>0.4906813783135382</v>
      </c>
      <c r="Z732" s="7">
        <f t="shared" ca="1" si="350"/>
        <v>776.06354502904765</v>
      </c>
      <c r="AA732" s="7">
        <f t="shared" ca="1" si="351"/>
        <v>401.45058774302879</v>
      </c>
      <c r="AB732" s="7">
        <f t="shared" ca="1" si="352"/>
        <v>-79.637353064242802</v>
      </c>
      <c r="AC732" s="7">
        <f t="shared" ca="1" si="353"/>
        <v>75.48309328753686</v>
      </c>
      <c r="AD732" s="7">
        <f t="shared" ca="1" si="354"/>
        <v>14.51690671246314</v>
      </c>
      <c r="AE732" s="7">
        <f t="shared" ca="1" si="355"/>
        <v>6.1229052147713972E-2</v>
      </c>
      <c r="AF732" s="7">
        <f t="shared" ca="1" si="356"/>
        <v>14.578135764610854</v>
      </c>
      <c r="AG732" s="7" t="e">
        <f ca="1">IF(AB732&gt;0,MOD(DEGREES(ACOS(((SIN(RADIANS(A732))*COS(RADIANS(AC732)))-SIN(RADIANS(S732)))/(COS(RADIANS(A732))*SIN(RADIANS(AC732)))))+180,360),MOD(540-DEGREES(ACOS(((SIN(RADIANS(A732))*COS(RADIANS(AC732)))-SIN(RADIANS(S732)))/(COS(RADIANS(#REF!))*SIN(RADIANS(AC732))))),360))</f>
        <v>#REF!</v>
      </c>
    </row>
    <row r="733" spans="1:33" x14ac:dyDescent="0.2">
      <c r="A733" s="12">
        <f t="shared" ca="1" si="357"/>
        <v>26</v>
      </c>
      <c r="B733" s="12">
        <f t="shared" ca="1" si="358"/>
        <v>-5</v>
      </c>
      <c r="C733" s="3">
        <f t="shared" ca="1" si="360"/>
        <v>0</v>
      </c>
      <c r="D733" s="2">
        <f t="shared" ca="1" si="359"/>
        <v>40537</v>
      </c>
      <c r="E733" s="5">
        <v>0</v>
      </c>
      <c r="F733" s="7">
        <f t="shared" ca="1" si="330"/>
        <v>2455555.5</v>
      </c>
      <c r="G733" s="7">
        <f t="shared" ca="1" si="331"/>
        <v>0.10980150581793292</v>
      </c>
      <c r="H733" s="7">
        <f t="shared" ca="1" si="332"/>
        <v>273.4052015942998</v>
      </c>
      <c r="I733" s="7">
        <f t="shared" ca="1" si="333"/>
        <v>4310.2790380044307</v>
      </c>
      <c r="J733" s="7">
        <f t="shared" ca="1" si="334"/>
        <v>1.6704016746557766E-2</v>
      </c>
      <c r="K733" s="7">
        <f t="shared" ca="1" si="335"/>
        <v>-0.3299830308795641</v>
      </c>
      <c r="L733" s="7">
        <f t="shared" ca="1" si="336"/>
        <v>273.07521856342021</v>
      </c>
      <c r="M733" s="7">
        <f t="shared" ca="1" si="337"/>
        <v>4309.949054973551</v>
      </c>
      <c r="N733" s="7">
        <f t="shared" ca="1" si="338"/>
        <v>0.98354498051602191</v>
      </c>
      <c r="O733" s="7">
        <f t="shared" ca="1" si="339"/>
        <v>273.0743033783275</v>
      </c>
      <c r="P733" s="7">
        <f t="shared" ca="1" si="340"/>
        <v>23.437863232719984</v>
      </c>
      <c r="Q733" s="7">
        <f t="shared" ca="1" si="341"/>
        <v>23.437982439640656</v>
      </c>
      <c r="R733" s="7">
        <f t="shared" ca="1" si="342"/>
        <v>-86.649832117310439</v>
      </c>
      <c r="S733" s="7">
        <f t="shared" ca="1" si="343"/>
        <v>-23.402239275276063</v>
      </c>
      <c r="T733" s="7">
        <f t="shared" ca="1" si="344"/>
        <v>4.3029587284762756E-2</v>
      </c>
      <c r="U733" s="7">
        <f t="shared" ca="1" si="345"/>
        <v>0.21048666857924081</v>
      </c>
      <c r="V733" s="7">
        <f t="shared" ca="1" si="346"/>
        <v>78.845316576073827</v>
      </c>
      <c r="W733" s="23">
        <f t="shared" ca="1" si="347"/>
        <v>0.51374271759126444</v>
      </c>
      <c r="X733" s="24">
        <f t="shared" ca="1" si="348"/>
        <v>0.29472794932439272</v>
      </c>
      <c r="Y733" s="24">
        <f t="shared" ca="1" si="349"/>
        <v>0.73275748585813616</v>
      </c>
      <c r="Z733" s="7">
        <f t="shared" ca="1" si="350"/>
        <v>630.76253260859062</v>
      </c>
      <c r="AA733" s="7">
        <f t="shared" ca="1" si="351"/>
        <v>1420.2104866685793</v>
      </c>
      <c r="AB733" s="7">
        <f t="shared" ca="1" si="352"/>
        <v>175.05262166714482</v>
      </c>
      <c r="AC733" s="7">
        <f t="shared" ca="1" si="353"/>
        <v>174.8093568402856</v>
      </c>
      <c r="AD733" s="7">
        <f t="shared" ca="1" si="354"/>
        <v>-84.809356840285602</v>
      </c>
      <c r="AE733" s="7">
        <f t="shared" ca="1" si="355"/>
        <v>5.2416106042433978E-4</v>
      </c>
      <c r="AF733" s="7">
        <f t="shared" ca="1" si="356"/>
        <v>-84.808832679225176</v>
      </c>
      <c r="AG733" s="7">
        <f ca="1">IF(AB733&gt;0,MOD(DEGREES(ACOS(((SIN(RADIANS(A733))*COS(RADIANS(AC733)))-SIN(RADIANS(S733)))/(COS(RADIANS(A733))*SIN(RADIANS(AC733)))))+180,360),MOD(540-DEGREES(ACOS(((SIN(RADIANS(A733))*COS(RADIANS(AC733)))-SIN(RADIANS(S733)))/(COS(RADIANS(#REF!))*SIN(RADIANS(AC733))))),360))</f>
        <v>298.97420245189346</v>
      </c>
    </row>
    <row r="734" spans="1:33" x14ac:dyDescent="0.2">
      <c r="A734" s="12">
        <f t="shared" ca="1" si="357"/>
        <v>13</v>
      </c>
      <c r="B734" s="12">
        <f t="shared" ca="1" si="358"/>
        <v>-146</v>
      </c>
      <c r="C734" s="3">
        <f t="shared" ca="1" si="360"/>
        <v>-6</v>
      </c>
      <c r="D734" s="2">
        <f t="shared" ca="1" si="359"/>
        <v>38937</v>
      </c>
      <c r="E734" s="5">
        <v>0</v>
      </c>
      <c r="F734" s="7">
        <f t="shared" ca="1" si="330"/>
        <v>2453955.75</v>
      </c>
      <c r="G734" s="7">
        <f t="shared" ca="1" si="331"/>
        <v>6.6002737850787127E-2</v>
      </c>
      <c r="H734" s="7">
        <f t="shared" ca="1" si="332"/>
        <v>136.61583483686491</v>
      </c>
      <c r="I734" s="7">
        <f t="shared" ca="1" si="333"/>
        <v>2733.5649884985996</v>
      </c>
      <c r="J734" s="7">
        <f t="shared" ca="1" si="334"/>
        <v>1.6705858890957978E-2</v>
      </c>
      <c r="K734" s="7">
        <f t="shared" ca="1" si="335"/>
        <v>-1.0402428744471586</v>
      </c>
      <c r="L734" s="7">
        <f t="shared" ca="1" si="336"/>
        <v>135.57559196241775</v>
      </c>
      <c r="M734" s="7">
        <f t="shared" ca="1" si="337"/>
        <v>2732.5247456241523</v>
      </c>
      <c r="N734" s="7">
        <f t="shared" ca="1" si="338"/>
        <v>1.0140049013191221</v>
      </c>
      <c r="O734" s="7">
        <f t="shared" ca="1" si="339"/>
        <v>135.57012032024207</v>
      </c>
      <c r="P734" s="7">
        <f t="shared" ca="1" si="340"/>
        <v>23.438432799938489</v>
      </c>
      <c r="Q734" s="7">
        <f t="shared" ca="1" si="341"/>
        <v>23.440990127434006</v>
      </c>
      <c r="R734" s="7">
        <f t="shared" ca="1" si="342"/>
        <v>138.03207025561252</v>
      </c>
      <c r="S734" s="7">
        <f t="shared" ca="1" si="343"/>
        <v>16.169346916604052</v>
      </c>
      <c r="T734" s="7">
        <f t="shared" ca="1" si="344"/>
        <v>4.3040945794670597E-2</v>
      </c>
      <c r="U734" s="7">
        <f t="shared" ca="1" si="345"/>
        <v>-5.6852439409311106</v>
      </c>
      <c r="V734" s="7">
        <f t="shared" ca="1" si="346"/>
        <v>94.730814616470042</v>
      </c>
      <c r="W734" s="23">
        <f t="shared" ca="1" si="347"/>
        <v>0.65950364162564656</v>
      </c>
      <c r="X734" s="24">
        <f t="shared" ca="1" si="348"/>
        <v>0.39636248991322975</v>
      </c>
      <c r="Y734" s="24">
        <f t="shared" ca="1" si="349"/>
        <v>0.92264479333806337</v>
      </c>
      <c r="Z734" s="7">
        <f t="shared" ca="1" si="350"/>
        <v>757.84651693176033</v>
      </c>
      <c r="AA734" s="7">
        <f t="shared" ca="1" si="351"/>
        <v>1210.3147560590689</v>
      </c>
      <c r="AB734" s="7">
        <f t="shared" ca="1" si="352"/>
        <v>122.57868901476724</v>
      </c>
      <c r="AC734" s="7">
        <f t="shared" ca="1" si="353"/>
        <v>116.18424163059886</v>
      </c>
      <c r="AD734" s="7">
        <f t="shared" ca="1" si="354"/>
        <v>-26.184241630598862</v>
      </c>
      <c r="AE734" s="7">
        <f t="shared" ca="1" si="355"/>
        <v>1.1734334174034902E-2</v>
      </c>
      <c r="AF734" s="7">
        <f t="shared" ca="1" si="356"/>
        <v>-26.172507296424826</v>
      </c>
      <c r="AG734" s="7">
        <f ca="1">IF(AB734&gt;0,MOD(DEGREES(ACOS(((SIN(RADIANS(A734))*COS(RADIANS(AC734)))-SIN(RADIANS(S734)))/(COS(RADIANS(A734))*SIN(RADIANS(AC734)))))+180,360),MOD(540-DEGREES(ACOS(((SIN(RADIANS(A734))*COS(RADIANS(AC734)))-SIN(RADIANS(S734)))/(COS(RADIANS(#REF!))*SIN(RADIANS(AC734))))),360))</f>
        <v>295.5950500230029</v>
      </c>
    </row>
    <row r="735" spans="1:33" x14ac:dyDescent="0.2">
      <c r="A735" s="12">
        <f t="shared" ca="1" si="357"/>
        <v>28</v>
      </c>
      <c r="B735" s="12">
        <f t="shared" ca="1" si="358"/>
        <v>-117</v>
      </c>
      <c r="C735" s="3">
        <f t="shared" ca="1" si="360"/>
        <v>12</v>
      </c>
      <c r="D735" s="2">
        <f t="shared" ca="1" si="359"/>
        <v>42071</v>
      </c>
      <c r="E735" s="5">
        <v>0</v>
      </c>
      <c r="F735" s="7">
        <f t="shared" ca="1" si="330"/>
        <v>2457089</v>
      </c>
      <c r="G735" s="7">
        <f t="shared" ca="1" si="331"/>
        <v>0.15178644763860369</v>
      </c>
      <c r="H735" s="7">
        <f t="shared" ca="1" si="332"/>
        <v>344.89543173618131</v>
      </c>
      <c r="I735" s="7">
        <f t="shared" ca="1" si="333"/>
        <v>5821.697068341432</v>
      </c>
      <c r="J735" s="7">
        <f t="shared" ca="1" si="334"/>
        <v>1.670225043404339E-2</v>
      </c>
      <c r="K735" s="7">
        <f t="shared" ca="1" si="335"/>
        <v>1.7017270177558086</v>
      </c>
      <c r="L735" s="7">
        <f t="shared" ca="1" si="336"/>
        <v>346.59715875393709</v>
      </c>
      <c r="M735" s="7">
        <f t="shared" ca="1" si="337"/>
        <v>5823.3987953591877</v>
      </c>
      <c r="N735" s="7">
        <f t="shared" ca="1" si="338"/>
        <v>0.99230073614637559</v>
      </c>
      <c r="O735" s="7">
        <f t="shared" ca="1" si="339"/>
        <v>346.59241881943859</v>
      </c>
      <c r="P735" s="7">
        <f t="shared" ca="1" si="340"/>
        <v>23.437317252833562</v>
      </c>
      <c r="Q735" s="7">
        <f t="shared" ca="1" si="341"/>
        <v>23.434808328664406</v>
      </c>
      <c r="R735" s="7">
        <f t="shared" ca="1" si="342"/>
        <v>-12.336942106176489</v>
      </c>
      <c r="S735" s="7">
        <f t="shared" ca="1" si="343"/>
        <v>-5.2912530313246107</v>
      </c>
      <c r="T735" s="7">
        <f t="shared" ca="1" si="344"/>
        <v>4.3017602038750533E-2</v>
      </c>
      <c r="U735" s="7">
        <f t="shared" ca="1" si="345"/>
        <v>-11.082257818208387</v>
      </c>
      <c r="V735" s="7">
        <f t="shared" ca="1" si="346"/>
        <v>88.125665990657183</v>
      </c>
      <c r="W735" s="23">
        <f t="shared" ca="1" si="347"/>
        <v>1.3326960123737557</v>
      </c>
      <c r="X735" s="24">
        <f t="shared" ca="1" si="348"/>
        <v>1.0879024957330412</v>
      </c>
      <c r="Y735" s="24">
        <f t="shared" ca="1" si="349"/>
        <v>1.5774895290144701</v>
      </c>
      <c r="Z735" s="7">
        <f t="shared" ca="1" si="350"/>
        <v>705.00532792525746</v>
      </c>
      <c r="AA735" s="7">
        <f t="shared" ca="1" si="351"/>
        <v>240.91774218179171</v>
      </c>
      <c r="AB735" s="7">
        <f t="shared" ca="1" si="352"/>
        <v>-119.77056445455207</v>
      </c>
      <c r="AC735" s="7">
        <f t="shared" ca="1" si="353"/>
        <v>118.6745689746522</v>
      </c>
      <c r="AD735" s="7">
        <f t="shared" ca="1" si="354"/>
        <v>-28.674568974652203</v>
      </c>
      <c r="AE735" s="7">
        <f t="shared" ca="1" si="355"/>
        <v>1.0550234930836332E-2</v>
      </c>
      <c r="AF735" s="7">
        <f t="shared" ca="1" si="356"/>
        <v>-28.664018739721367</v>
      </c>
      <c r="AG735" s="7" t="e">
        <f ca="1">IF(AB735&gt;0,MOD(DEGREES(ACOS(((SIN(RADIANS(A735))*COS(RADIANS(AC735)))-SIN(RADIANS(S735)))/(COS(RADIANS(A735))*SIN(RADIANS(AC735)))))+180,360),MOD(540-DEGREES(ACOS(((SIN(RADIANS(A735))*COS(RADIANS(AC735)))-SIN(RADIANS(S735)))/(COS(RADIANS(#REF!))*SIN(RADIANS(AC735))))),360))</f>
        <v>#REF!</v>
      </c>
    </row>
    <row r="736" spans="1:33" x14ac:dyDescent="0.2">
      <c r="A736" s="12">
        <f t="shared" ca="1" si="357"/>
        <v>-12</v>
      </c>
      <c r="B736" s="12">
        <f t="shared" ca="1" si="358"/>
        <v>115</v>
      </c>
      <c r="C736" s="3">
        <f t="shared" ca="1" si="360"/>
        <v>-12</v>
      </c>
      <c r="D736" s="2">
        <f t="shared" ca="1" si="359"/>
        <v>43080</v>
      </c>
      <c r="E736" s="5">
        <v>0</v>
      </c>
      <c r="F736" s="7">
        <f t="shared" ca="1" si="330"/>
        <v>2458099</v>
      </c>
      <c r="G736" s="7">
        <f t="shared" ca="1" si="331"/>
        <v>0.17943874058863793</v>
      </c>
      <c r="H736" s="7">
        <f t="shared" ca="1" si="332"/>
        <v>260.39926827914496</v>
      </c>
      <c r="I736" s="7">
        <f t="shared" ca="1" si="333"/>
        <v>6817.1533514757684</v>
      </c>
      <c r="J736" s="7">
        <f t="shared" ca="1" si="334"/>
        <v>1.6701086854142129E-2</v>
      </c>
      <c r="K736" s="7">
        <f t="shared" ca="1" si="335"/>
        <v>-0.7576023134209916</v>
      </c>
      <c r="L736" s="7">
        <f t="shared" ca="1" si="336"/>
        <v>259.64166596572397</v>
      </c>
      <c r="M736" s="7">
        <f t="shared" ca="1" si="337"/>
        <v>6816.3957491623478</v>
      </c>
      <c r="N736" s="7">
        <f t="shared" ca="1" si="338"/>
        <v>0.98465319772056448</v>
      </c>
      <c r="O736" s="7">
        <f t="shared" ca="1" si="339"/>
        <v>259.63277634810117</v>
      </c>
      <c r="P736" s="7">
        <f t="shared" ca="1" si="340"/>
        <v>23.436957657454773</v>
      </c>
      <c r="Q736" s="7">
        <f t="shared" ca="1" si="341"/>
        <v>23.435055772695588</v>
      </c>
      <c r="R736" s="7">
        <f t="shared" ca="1" si="342"/>
        <v>-101.27635065114308</v>
      </c>
      <c r="S736" s="7">
        <f t="shared" ca="1" si="343"/>
        <v>-23.030218568673593</v>
      </c>
      <c r="T736" s="7">
        <f t="shared" ca="1" si="344"/>
        <v>4.3018536307105316E-2</v>
      </c>
      <c r="U736" s="7">
        <f t="shared" ca="1" si="345"/>
        <v>6.6452444808830835</v>
      </c>
      <c r="V736" s="7">
        <f t="shared" ca="1" si="346"/>
        <v>96.114015054940495</v>
      </c>
      <c r="W736" s="23">
        <f t="shared" ca="1" si="347"/>
        <v>-0.3240591975561688</v>
      </c>
      <c r="X736" s="24">
        <f t="shared" ca="1" si="348"/>
        <v>-0.59104257270878136</v>
      </c>
      <c r="Y736" s="24">
        <f t="shared" ca="1" si="349"/>
        <v>-5.7075822403556298E-2</v>
      </c>
      <c r="Z736" s="7">
        <f t="shared" ca="1" si="350"/>
        <v>768.91212043952396</v>
      </c>
      <c r="AA736" s="7">
        <f t="shared" ca="1" si="351"/>
        <v>1186.6452444808831</v>
      </c>
      <c r="AB736" s="7">
        <f t="shared" ca="1" si="352"/>
        <v>116.66131112022077</v>
      </c>
      <c r="AC736" s="7">
        <f t="shared" ca="1" si="353"/>
        <v>108.81962404079653</v>
      </c>
      <c r="AD736" s="7">
        <f t="shared" ca="1" si="354"/>
        <v>-18.819624040796526</v>
      </c>
      <c r="AE736" s="7">
        <f t="shared" ca="1" si="355"/>
        <v>1.6930253875503627E-2</v>
      </c>
      <c r="AF736" s="7">
        <f t="shared" ca="1" si="356"/>
        <v>-18.802693786921022</v>
      </c>
      <c r="AG736" s="7">
        <f ca="1">IF(AB736&gt;0,MOD(DEGREES(ACOS(((SIN(RADIANS(A736))*COS(RADIANS(AC736)))-SIN(RADIANS(S736)))/(COS(RADIANS(A736))*SIN(RADIANS(AC736)))))+180,360),MOD(540-DEGREES(ACOS(((SIN(RADIANS(A736))*COS(RADIANS(AC736)))-SIN(RADIANS(S736)))/(COS(RADIANS(#REF!))*SIN(RADIANS(AC736))))),360))</f>
        <v>240.33105404471277</v>
      </c>
    </row>
    <row r="737" spans="1:33" x14ac:dyDescent="0.2">
      <c r="A737" s="12">
        <f t="shared" ca="1" si="357"/>
        <v>-75</v>
      </c>
      <c r="B737" s="12">
        <f t="shared" ca="1" si="358"/>
        <v>107</v>
      </c>
      <c r="C737" s="3">
        <f t="shared" ca="1" si="360"/>
        <v>-12</v>
      </c>
      <c r="D737" s="2">
        <f t="shared" ca="1" si="359"/>
        <v>37583</v>
      </c>
      <c r="E737" s="5">
        <v>0</v>
      </c>
      <c r="F737" s="7">
        <f t="shared" ca="1" si="330"/>
        <v>2452602</v>
      </c>
      <c r="G737" s="7">
        <f t="shared" ca="1" si="331"/>
        <v>2.8939082819986309E-2</v>
      </c>
      <c r="H737" s="7">
        <f t="shared" ca="1" si="332"/>
        <v>242.29571994755543</v>
      </c>
      <c r="I737" s="7">
        <f t="shared" ca="1" si="333"/>
        <v>1399.3086076544428</v>
      </c>
      <c r="J737" s="7">
        <f t="shared" ca="1" si="334"/>
        <v>1.6707417381667981E-2</v>
      </c>
      <c r="K737" s="7">
        <f t="shared" ca="1" si="335"/>
        <v>-1.2682092393544255</v>
      </c>
      <c r="L737" s="7">
        <f t="shared" ca="1" si="336"/>
        <v>241.02751070820099</v>
      </c>
      <c r="M737" s="7">
        <f t="shared" ca="1" si="337"/>
        <v>1398.0403984150882</v>
      </c>
      <c r="N737" s="7">
        <f t="shared" ca="1" si="338"/>
        <v>0.98745384210882026</v>
      </c>
      <c r="O737" s="7">
        <f t="shared" ca="1" si="339"/>
        <v>241.01735616751068</v>
      </c>
      <c r="P737" s="7">
        <f t="shared" ca="1" si="340"/>
        <v>23.438914782329892</v>
      </c>
      <c r="Q737" s="7">
        <f t="shared" ca="1" si="341"/>
        <v>23.4398293722533</v>
      </c>
      <c r="R737" s="7">
        <f t="shared" ca="1" si="342"/>
        <v>-121.12081998476386</v>
      </c>
      <c r="S737" s="7">
        <f t="shared" ca="1" si="343"/>
        <v>-20.363181907652901</v>
      </c>
      <c r="T737" s="7">
        <f t="shared" ca="1" si="344"/>
        <v>4.3036562019349842E-2</v>
      </c>
      <c r="U737" s="7">
        <f t="shared" ca="1" si="345"/>
        <v>13.63404587707293</v>
      </c>
      <c r="V737" s="7" t="e">
        <f t="shared" ca="1" si="346"/>
        <v>#NUM!</v>
      </c>
      <c r="W737" s="23">
        <f t="shared" ca="1" si="347"/>
        <v>-0.30669030963685623</v>
      </c>
      <c r="X737" s="24" t="e">
        <f t="shared" ca="1" si="348"/>
        <v>#NUM!</v>
      </c>
      <c r="Y737" s="24" t="e">
        <f t="shared" ca="1" si="349"/>
        <v>#NUM!</v>
      </c>
      <c r="Z737" s="7" t="e">
        <f t="shared" ca="1" si="350"/>
        <v>#NUM!</v>
      </c>
      <c r="AA737" s="7">
        <f t="shared" ca="1" si="351"/>
        <v>1161.6340458770728</v>
      </c>
      <c r="AB737" s="7">
        <f t="shared" ca="1" si="352"/>
        <v>110.40851146926821</v>
      </c>
      <c r="AC737" s="7">
        <f t="shared" ca="1" si="353"/>
        <v>75.433703114693571</v>
      </c>
      <c r="AD737" s="7">
        <f t="shared" ca="1" si="354"/>
        <v>14.566296885306429</v>
      </c>
      <c r="AE737" s="7">
        <f t="shared" ca="1" si="355"/>
        <v>6.1019868341798449E-2</v>
      </c>
      <c r="AF737" s="7">
        <f t="shared" ca="1" si="356"/>
        <v>14.627316753648227</v>
      </c>
      <c r="AG737" s="7">
        <f ca="1">IF(AB737&gt;0,MOD(DEGREES(ACOS(((SIN(RADIANS(A737))*COS(RADIANS(AC737)))-SIN(RADIANS(S737)))/(COS(RADIANS(A737))*SIN(RADIANS(AC737)))))+180,360),MOD(540-DEGREES(ACOS(((SIN(RADIANS(A737))*COS(RADIANS(AC737)))-SIN(RADIANS(S737)))/(COS(RADIANS(#REF!))*SIN(RADIANS(AC737))))),360))</f>
        <v>245.2084262876798</v>
      </c>
    </row>
    <row r="738" spans="1:33" x14ac:dyDescent="0.2">
      <c r="A738" s="12">
        <f t="shared" ca="1" si="357"/>
        <v>-54</v>
      </c>
      <c r="B738" s="12">
        <f t="shared" ca="1" si="358"/>
        <v>132</v>
      </c>
      <c r="C738" s="3">
        <f t="shared" ca="1" si="360"/>
        <v>-1</v>
      </c>
      <c r="D738" s="2">
        <f t="shared" ca="1" si="359"/>
        <v>39862</v>
      </c>
      <c r="E738" s="5">
        <v>0</v>
      </c>
      <c r="F738" s="7">
        <f t="shared" ca="1" si="330"/>
        <v>2454880.5416666665</v>
      </c>
      <c r="G738" s="7">
        <f t="shared" ca="1" si="331"/>
        <v>9.1322153775948295E-2</v>
      </c>
      <c r="H738" s="7">
        <f t="shared" ca="1" si="332"/>
        <v>328.13430099638754</v>
      </c>
      <c r="I738" s="7">
        <f t="shared" ca="1" si="333"/>
        <v>3645.0399150896583</v>
      </c>
      <c r="J738" s="7">
        <f t="shared" ca="1" si="334"/>
        <v>1.6704794033977198E-2</v>
      </c>
      <c r="K738" s="7">
        <f t="shared" ca="1" si="335"/>
        <v>1.3746472015522515</v>
      </c>
      <c r="L738" s="7">
        <f t="shared" ca="1" si="336"/>
        <v>329.50894819793979</v>
      </c>
      <c r="M738" s="7">
        <f t="shared" ca="1" si="337"/>
        <v>3646.4145622912106</v>
      </c>
      <c r="N738" s="7">
        <f t="shared" ca="1" si="338"/>
        <v>0.9883393839986212</v>
      </c>
      <c r="O738" s="7">
        <f t="shared" ca="1" si="339"/>
        <v>329.50700370668642</v>
      </c>
      <c r="P738" s="7">
        <f t="shared" ca="1" si="340"/>
        <v>23.43810354161981</v>
      </c>
      <c r="Q738" s="7">
        <f t="shared" ca="1" si="341"/>
        <v>23.439694048793921</v>
      </c>
      <c r="R738" s="7">
        <f t="shared" ca="1" si="342"/>
        <v>-28.381711222751385</v>
      </c>
      <c r="S738" s="7">
        <f t="shared" ca="1" si="343"/>
        <v>-11.645077696888926</v>
      </c>
      <c r="T738" s="7">
        <f t="shared" ca="1" si="344"/>
        <v>4.303605096465684E-2</v>
      </c>
      <c r="U738" s="7">
        <f t="shared" ca="1" si="345"/>
        <v>-13.967674834308372</v>
      </c>
      <c r="V738" s="7">
        <f t="shared" ca="1" si="346"/>
        <v>107.993721536763</v>
      </c>
      <c r="W738" s="23">
        <f t="shared" ca="1" si="347"/>
        <v>0.1013664408571586</v>
      </c>
      <c r="X738" s="24">
        <f t="shared" ca="1" si="348"/>
        <v>-0.19861611896718309</v>
      </c>
      <c r="Y738" s="24">
        <f t="shared" ca="1" si="349"/>
        <v>0.40134900068150026</v>
      </c>
      <c r="Z738" s="7">
        <f t="shared" ca="1" si="350"/>
        <v>863.94977229410404</v>
      </c>
      <c r="AA738" s="7">
        <f t="shared" ca="1" si="351"/>
        <v>574.03232516569165</v>
      </c>
      <c r="AB738" s="7">
        <f t="shared" ca="1" si="352"/>
        <v>-36.491918708577089</v>
      </c>
      <c r="AC738" s="7">
        <f t="shared" ca="1" si="353"/>
        <v>51.235786889439808</v>
      </c>
      <c r="AD738" s="7">
        <f t="shared" ca="1" si="354"/>
        <v>38.764213110560192</v>
      </c>
      <c r="AE738" s="7">
        <f t="shared" ca="1" si="355"/>
        <v>2.0060940384231757E-2</v>
      </c>
      <c r="AF738" s="7">
        <f t="shared" ca="1" si="356"/>
        <v>38.784274050944425</v>
      </c>
      <c r="AG738" s="7" t="e">
        <f ca="1">IF(AB738&gt;0,MOD(DEGREES(ACOS(((SIN(RADIANS(A738))*COS(RADIANS(AC738)))-SIN(RADIANS(S738)))/(COS(RADIANS(A738))*SIN(RADIANS(AC738)))))+180,360),MOD(540-DEGREES(ACOS(((SIN(RADIANS(A738))*COS(RADIANS(AC738)))-SIN(RADIANS(S738)))/(COS(RADIANS(#REF!))*SIN(RADIANS(AC738))))),360))</f>
        <v>#REF!</v>
      </c>
    </row>
    <row r="739" spans="1:33" x14ac:dyDescent="0.2">
      <c r="A739" s="12">
        <f t="shared" ca="1" si="357"/>
        <v>29</v>
      </c>
      <c r="B739" s="12">
        <f t="shared" ca="1" si="358"/>
        <v>142</v>
      </c>
      <c r="C739" s="3">
        <f t="shared" ca="1" si="360"/>
        <v>-9</v>
      </c>
      <c r="D739" s="2">
        <f t="shared" ca="1" si="359"/>
        <v>38186</v>
      </c>
      <c r="E739" s="5">
        <v>0</v>
      </c>
      <c r="F739" s="7">
        <f t="shared" ca="1" si="330"/>
        <v>2453204.875</v>
      </c>
      <c r="G739" s="7">
        <f t="shared" ca="1" si="331"/>
        <v>4.5444900752908968E-2</v>
      </c>
      <c r="H739" s="7">
        <f t="shared" ca="1" si="332"/>
        <v>116.51787257885007</v>
      </c>
      <c r="I739" s="7">
        <f t="shared" ca="1" si="333"/>
        <v>1993.5023773106013</v>
      </c>
      <c r="J739" s="7">
        <f t="shared" ca="1" si="334"/>
        <v>1.6706723371041267E-2</v>
      </c>
      <c r="K739" s="7">
        <f t="shared" ca="1" si="335"/>
        <v>-0.4380927786775331</v>
      </c>
      <c r="L739" s="7">
        <f t="shared" ca="1" si="336"/>
        <v>116.07977980017255</v>
      </c>
      <c r="M739" s="7">
        <f t="shared" ca="1" si="337"/>
        <v>1993.0642845319237</v>
      </c>
      <c r="N739" s="7">
        <f t="shared" ca="1" si="338"/>
        <v>1.0162608412696437</v>
      </c>
      <c r="O739" s="7">
        <f t="shared" ca="1" si="339"/>
        <v>116.07120358022459</v>
      </c>
      <c r="P739" s="7">
        <f t="shared" ca="1" si="340"/>
        <v>23.438700137756367</v>
      </c>
      <c r="Q739" s="7">
        <f t="shared" ca="1" si="341"/>
        <v>23.440740782830229</v>
      </c>
      <c r="R739" s="7">
        <f t="shared" ca="1" si="342"/>
        <v>118.07022541622941</v>
      </c>
      <c r="S739" s="7">
        <f t="shared" ca="1" si="343"/>
        <v>20.935920690173997</v>
      </c>
      <c r="T739" s="7">
        <f t="shared" ca="1" si="344"/>
        <v>4.3040004084999882E-2</v>
      </c>
      <c r="U739" s="7">
        <f t="shared" ca="1" si="345"/>
        <v>-6.2412265975358414</v>
      </c>
      <c r="V739" s="7">
        <f t="shared" ca="1" si="346"/>
        <v>103.28915080287511</v>
      </c>
      <c r="W739" s="23">
        <f t="shared" ca="1" si="347"/>
        <v>-0.26511025930726678</v>
      </c>
      <c r="X739" s="24">
        <f t="shared" ca="1" si="348"/>
        <v>-0.55202456709303105</v>
      </c>
      <c r="Y739" s="24">
        <f t="shared" ca="1" si="349"/>
        <v>2.1804048478497429E-2</v>
      </c>
      <c r="Z739" s="7">
        <f t="shared" ca="1" si="350"/>
        <v>826.31320642300091</v>
      </c>
      <c r="AA739" s="7">
        <f t="shared" ca="1" si="351"/>
        <v>1101.7587734024642</v>
      </c>
      <c r="AB739" s="7">
        <f t="shared" ca="1" si="352"/>
        <v>95.439693350616039</v>
      </c>
      <c r="AC739" s="7">
        <f t="shared" ca="1" si="353"/>
        <v>84.502890239258392</v>
      </c>
      <c r="AD739" s="7">
        <f t="shared" ca="1" si="354"/>
        <v>5.4971097607416084</v>
      </c>
      <c r="AE739" s="7">
        <f t="shared" ca="1" si="355"/>
        <v>0.14877624525071917</v>
      </c>
      <c r="AF739" s="7">
        <f t="shared" ca="1" si="356"/>
        <v>5.6458860059923275</v>
      </c>
      <c r="AG739" s="7">
        <f ca="1">IF(AB739&gt;0,MOD(DEGREES(ACOS(((SIN(RADIANS(A739))*COS(RADIANS(AC739)))-SIN(RADIANS(S739)))/(COS(RADIANS(A739))*SIN(RADIANS(AC739)))))+180,360),MOD(540-DEGREES(ACOS(((SIN(RADIANS(A739))*COS(RADIANS(AC739)))-SIN(RADIANS(S739)))/(COS(RADIANS(#REF!))*SIN(RADIANS(AC739))))),360))</f>
        <v>290.92154811069139</v>
      </c>
    </row>
    <row r="740" spans="1:33" x14ac:dyDescent="0.2">
      <c r="A740" s="12">
        <f t="shared" ca="1" si="357"/>
        <v>-44</v>
      </c>
      <c r="B740" s="12">
        <f t="shared" ca="1" si="358"/>
        <v>-112</v>
      </c>
      <c r="C740" s="3">
        <f t="shared" ca="1" si="360"/>
        <v>-1</v>
      </c>
      <c r="D740" s="2">
        <f t="shared" ca="1" si="359"/>
        <v>38330</v>
      </c>
      <c r="E740" s="5">
        <v>0</v>
      </c>
      <c r="F740" s="7">
        <f t="shared" ca="1" si="330"/>
        <v>2453348.5416666665</v>
      </c>
      <c r="G740" s="7">
        <f t="shared" ca="1" si="331"/>
        <v>4.93782797170845E-2</v>
      </c>
      <c r="H740" s="7">
        <f t="shared" ca="1" si="332"/>
        <v>258.12254343538325</v>
      </c>
      <c r="I740" s="7">
        <f t="shared" ca="1" si="333"/>
        <v>2135.1002843942583</v>
      </c>
      <c r="J740" s="7">
        <f t="shared" ca="1" si="334"/>
        <v>1.6706557976333754E-2</v>
      </c>
      <c r="K740" s="7">
        <f t="shared" ca="1" si="335"/>
        <v>-0.82155262420581254</v>
      </c>
      <c r="L740" s="7">
        <f t="shared" ca="1" si="336"/>
        <v>257.30099081117743</v>
      </c>
      <c r="M740" s="7">
        <f t="shared" ca="1" si="337"/>
        <v>2134.2787317700527</v>
      </c>
      <c r="N740" s="7">
        <f t="shared" ca="1" si="338"/>
        <v>0.98489800670493366</v>
      </c>
      <c r="O740" s="7">
        <f t="shared" ca="1" si="339"/>
        <v>257.29294443541784</v>
      </c>
      <c r="P740" s="7">
        <f t="shared" ca="1" si="340"/>
        <v>23.438648987392991</v>
      </c>
      <c r="Q740" s="7">
        <f t="shared" ca="1" si="341"/>
        <v>23.440876312267029</v>
      </c>
      <c r="R740" s="7">
        <f t="shared" ca="1" si="342"/>
        <v>-103.8080466099576</v>
      </c>
      <c r="S740" s="7">
        <f t="shared" ca="1" si="343"/>
        <v>-22.833800065217542</v>
      </c>
      <c r="T740" s="7">
        <f t="shared" ca="1" si="344"/>
        <v>4.3040515943024507E-2</v>
      </c>
      <c r="U740" s="7">
        <f t="shared" ca="1" si="345"/>
        <v>7.6693012061951658</v>
      </c>
      <c r="V740" s="7">
        <f t="shared" ca="1" si="346"/>
        <v>115.3747798483174</v>
      </c>
      <c r="W740" s="23">
        <f t="shared" ca="1" si="347"/>
        <v>0.76411854082903119</v>
      </c>
      <c r="X740" s="24">
        <f t="shared" ca="1" si="348"/>
        <v>0.44363304125037173</v>
      </c>
      <c r="Y740" s="24">
        <f t="shared" ca="1" si="349"/>
        <v>1.0846040404076907</v>
      </c>
      <c r="Z740" s="7">
        <f t="shared" ca="1" si="350"/>
        <v>922.99823878653922</v>
      </c>
      <c r="AA740" s="7">
        <f t="shared" ca="1" si="351"/>
        <v>1059.6693012061951</v>
      </c>
      <c r="AB740" s="7">
        <f t="shared" ca="1" si="352"/>
        <v>84.917325301548772</v>
      </c>
      <c r="AC740" s="7">
        <f t="shared" ca="1" si="353"/>
        <v>70.834187459668286</v>
      </c>
      <c r="AD740" s="7">
        <f t="shared" ca="1" si="354"/>
        <v>19.165812540331714</v>
      </c>
      <c r="AE740" s="7">
        <f t="shared" ca="1" si="355"/>
        <v>4.5975375427129317E-2</v>
      </c>
      <c r="AF740" s="7">
        <f t="shared" ca="1" si="356"/>
        <v>19.211787915758844</v>
      </c>
      <c r="AG740" s="7">
        <f ca="1">IF(AB740&gt;0,MOD(DEGREES(ACOS(((SIN(RADIANS(A740))*COS(RADIANS(AC740)))-SIN(RADIANS(S740)))/(COS(RADIANS(A740))*SIN(RADIANS(AC740)))))+180,360),MOD(540-DEGREES(ACOS(((SIN(RADIANS(A740))*COS(RADIANS(AC740)))-SIN(RADIANS(S740)))/(COS(RADIANS(#REF!))*SIN(RADIANS(AC740))))),360))</f>
        <v>256.38011576504209</v>
      </c>
    </row>
    <row r="741" spans="1:33" x14ac:dyDescent="0.2">
      <c r="A741" s="12">
        <f t="shared" ca="1" si="357"/>
        <v>38</v>
      </c>
      <c r="B741" s="12">
        <f t="shared" ca="1" si="358"/>
        <v>-126</v>
      </c>
      <c r="C741" s="3">
        <f t="shared" ca="1" si="360"/>
        <v>-4</v>
      </c>
      <c r="D741" s="2">
        <f t="shared" ca="1" si="359"/>
        <v>36913</v>
      </c>
      <c r="E741" s="5">
        <v>0</v>
      </c>
      <c r="F741" s="7">
        <f t="shared" ca="1" si="330"/>
        <v>2451931.6666666665</v>
      </c>
      <c r="G741" s="7">
        <f t="shared" ca="1" si="331"/>
        <v>1.0586356376906542E-2</v>
      </c>
      <c r="H741" s="7">
        <f t="shared" ca="1" si="332"/>
        <v>301.58343929734497</v>
      </c>
      <c r="I741" s="7">
        <f t="shared" ca="1" si="333"/>
        <v>738.62788558289549</v>
      </c>
      <c r="J741" s="7">
        <f t="shared" ca="1" si="334"/>
        <v>1.6708188967137595E-2</v>
      </c>
      <c r="K741" s="7">
        <f t="shared" ca="1" si="335"/>
        <v>0.62388878835492767</v>
      </c>
      <c r="L741" s="7">
        <f t="shared" ca="1" si="336"/>
        <v>302.20732808569988</v>
      </c>
      <c r="M741" s="7">
        <f t="shared" ca="1" si="337"/>
        <v>739.25177437125046</v>
      </c>
      <c r="N741" s="7">
        <f t="shared" ca="1" si="338"/>
        <v>0.98419727672357726</v>
      </c>
      <c r="O741" s="7">
        <f t="shared" ca="1" si="339"/>
        <v>302.19701169119838</v>
      </c>
      <c r="P741" s="7">
        <f t="shared" ca="1" si="340"/>
        <v>23.439153444350623</v>
      </c>
      <c r="Q741" s="7">
        <f t="shared" ca="1" si="341"/>
        <v>23.438509679820768</v>
      </c>
      <c r="R741" s="7">
        <f t="shared" ca="1" si="342"/>
        <v>-55.538653204019845</v>
      </c>
      <c r="S741" s="7">
        <f t="shared" ca="1" si="343"/>
        <v>-19.669666409266046</v>
      </c>
      <c r="T741" s="7">
        <f t="shared" ca="1" si="344"/>
        <v>4.3031578285972358E-2</v>
      </c>
      <c r="U741" s="7">
        <f t="shared" ca="1" si="345"/>
        <v>-11.560866183688896</v>
      </c>
      <c r="V741" s="7">
        <f t="shared" ca="1" si="346"/>
        <v>74.94881415030153</v>
      </c>
      <c r="W741" s="23">
        <f t="shared" ca="1" si="347"/>
        <v>0.69136171262756174</v>
      </c>
      <c r="X741" s="24">
        <f t="shared" ca="1" si="348"/>
        <v>0.4831705622100575</v>
      </c>
      <c r="Y741" s="24">
        <f t="shared" ca="1" si="349"/>
        <v>0.89955286304506599</v>
      </c>
      <c r="Z741" s="7">
        <f t="shared" ca="1" si="350"/>
        <v>599.59051320241224</v>
      </c>
      <c r="AA741" s="7">
        <f t="shared" ca="1" si="351"/>
        <v>1164.4391338163111</v>
      </c>
      <c r="AB741" s="7">
        <f t="shared" ca="1" si="352"/>
        <v>111.10978345407779</v>
      </c>
      <c r="AC741" s="7">
        <f t="shared" ca="1" si="353"/>
        <v>118.32524470065538</v>
      </c>
      <c r="AD741" s="7">
        <f t="shared" ca="1" si="354"/>
        <v>-28.325244700655375</v>
      </c>
      <c r="AE741" s="7">
        <f t="shared" ca="1" si="355"/>
        <v>1.0704751045714282E-2</v>
      </c>
      <c r="AF741" s="7">
        <f t="shared" ca="1" si="356"/>
        <v>-28.31453994960966</v>
      </c>
      <c r="AG741" s="7">
        <f ca="1">IF(AB741&gt;0,MOD(DEGREES(ACOS(((SIN(RADIANS(A741))*COS(RADIANS(AC741)))-SIN(RADIANS(S741)))/(COS(RADIANS(A741))*SIN(RADIANS(AC741)))))+180,360),MOD(540-DEGREES(ACOS(((SIN(RADIANS(A741))*COS(RADIANS(AC741)))-SIN(RADIANS(S741)))/(COS(RADIANS(#REF!))*SIN(RADIANS(AC741))))),360))</f>
        <v>266.32345913883984</v>
      </c>
    </row>
    <row r="742" spans="1:33" x14ac:dyDescent="0.2">
      <c r="A742" s="12">
        <f t="shared" ca="1" si="357"/>
        <v>-48</v>
      </c>
      <c r="B742" s="12">
        <f t="shared" ca="1" si="358"/>
        <v>-114</v>
      </c>
      <c r="C742" s="3">
        <f t="shared" ca="1" si="360"/>
        <v>9</v>
      </c>
      <c r="D742" s="2">
        <f t="shared" ca="1" si="359"/>
        <v>42169</v>
      </c>
      <c r="E742" s="5">
        <v>0</v>
      </c>
      <c r="F742" s="7">
        <f t="shared" ca="1" si="330"/>
        <v>2457187.125</v>
      </c>
      <c r="G742" s="7">
        <f t="shared" ca="1" si="331"/>
        <v>0.15447296372347707</v>
      </c>
      <c r="H742" s="7">
        <f t="shared" ca="1" si="332"/>
        <v>81.612079201764573</v>
      </c>
      <c r="I742" s="7">
        <f t="shared" ca="1" si="333"/>
        <v>5918.4090958592233</v>
      </c>
      <c r="J742" s="7">
        <f t="shared" ca="1" si="334"/>
        <v>1.6702137396721668E-2</v>
      </c>
      <c r="K742" s="7">
        <f t="shared" ca="1" si="335"/>
        <v>0.69084604956079665</v>
      </c>
      <c r="L742" s="7">
        <f t="shared" ca="1" si="336"/>
        <v>82.302925251325362</v>
      </c>
      <c r="M742" s="7">
        <f t="shared" ca="1" si="337"/>
        <v>5919.0999419087839</v>
      </c>
      <c r="N742" s="7">
        <f t="shared" ca="1" si="338"/>
        <v>1.0155681752042536</v>
      </c>
      <c r="O742" s="7">
        <f t="shared" ca="1" si="339"/>
        <v>82.297757150923474</v>
      </c>
      <c r="P742" s="7">
        <f t="shared" ca="1" si="340"/>
        <v>23.437282316890975</v>
      </c>
      <c r="Q742" s="7">
        <f t="shared" ca="1" si="341"/>
        <v>23.434737621711758</v>
      </c>
      <c r="R742" s="7">
        <f t="shared" ca="1" si="342"/>
        <v>81.614757542607265</v>
      </c>
      <c r="S742" s="7">
        <f t="shared" ca="1" si="343"/>
        <v>23.210860959649107</v>
      </c>
      <c r="T742" s="7">
        <f t="shared" ca="1" si="344"/>
        <v>4.3017335074262419E-2</v>
      </c>
      <c r="U742" s="7">
        <f t="shared" ca="1" si="345"/>
        <v>-3.174784808746161E-2</v>
      </c>
      <c r="V742" s="7">
        <f t="shared" ca="1" si="346"/>
        <v>63.088216594232584</v>
      </c>
      <c r="W742" s="23">
        <f t="shared" ca="1" si="347"/>
        <v>1.191688713783394</v>
      </c>
      <c r="X742" s="24">
        <f t="shared" ca="1" si="348"/>
        <v>1.0164436676883035</v>
      </c>
      <c r="Y742" s="24">
        <f t="shared" ca="1" si="349"/>
        <v>1.3669337598784845</v>
      </c>
      <c r="Z742" s="7">
        <f t="shared" ca="1" si="350"/>
        <v>504.70573275386067</v>
      </c>
      <c r="AA742" s="7">
        <f t="shared" ca="1" si="351"/>
        <v>443.96825215191257</v>
      </c>
      <c r="AB742" s="7">
        <f t="shared" ca="1" si="352"/>
        <v>-69.007936962021859</v>
      </c>
      <c r="AC742" s="7">
        <f t="shared" ca="1" si="353"/>
        <v>94.162117611889769</v>
      </c>
      <c r="AD742" s="7">
        <f t="shared" ca="1" si="354"/>
        <v>-4.1621176118897694</v>
      </c>
      <c r="AE742" s="7">
        <f t="shared" ca="1" si="355"/>
        <v>7.9290149699386692E-2</v>
      </c>
      <c r="AF742" s="7">
        <f t="shared" ca="1" si="356"/>
        <v>-4.0828274621903828</v>
      </c>
      <c r="AG742" s="7" t="e">
        <f ca="1">IF(AB742&gt;0,MOD(DEGREES(ACOS(((SIN(RADIANS(A742))*COS(RADIANS(AC742)))-SIN(RADIANS(S742)))/(COS(RADIANS(A742))*SIN(RADIANS(AC742)))))+180,360),MOD(540-DEGREES(ACOS(((SIN(RADIANS(A742))*COS(RADIANS(AC742)))-SIN(RADIANS(S742)))/(COS(RADIANS(#REF!))*SIN(RADIANS(AC742))))),360))</f>
        <v>#REF!</v>
      </c>
    </row>
    <row r="743" spans="1:33" x14ac:dyDescent="0.2">
      <c r="A743" s="12">
        <f t="shared" ca="1" si="357"/>
        <v>-8</v>
      </c>
      <c r="B743" s="12">
        <f t="shared" ca="1" si="358"/>
        <v>-127</v>
      </c>
      <c r="C743" s="3">
        <f t="shared" ca="1" si="360"/>
        <v>-10</v>
      </c>
      <c r="D743" s="2">
        <f t="shared" ca="1" si="359"/>
        <v>39198</v>
      </c>
      <c r="E743" s="5">
        <v>0</v>
      </c>
      <c r="F743" s="7">
        <f t="shared" ca="1" si="330"/>
        <v>2454216.9166666665</v>
      </c>
      <c r="G743" s="7">
        <f t="shared" ca="1" si="331"/>
        <v>7.3153091489842892E-2</v>
      </c>
      <c r="H743" s="7">
        <f t="shared" ca="1" si="332"/>
        <v>34.034070701302426</v>
      </c>
      <c r="I743" s="7">
        <f t="shared" ca="1" si="333"/>
        <v>2990.9709285893186</v>
      </c>
      <c r="J743" s="7">
        <f t="shared" ca="1" si="334"/>
        <v>1.6705558185473854E-2</v>
      </c>
      <c r="K743" s="7">
        <f t="shared" ca="1" si="335"/>
        <v>1.7739642510257976</v>
      </c>
      <c r="L743" s="7">
        <f t="shared" ca="1" si="336"/>
        <v>35.808034952328221</v>
      </c>
      <c r="M743" s="7">
        <f t="shared" ca="1" si="337"/>
        <v>2992.7448928403446</v>
      </c>
      <c r="N743" s="7">
        <f t="shared" ca="1" si="338"/>
        <v>1.0062209715736241</v>
      </c>
      <c r="O743" s="7">
        <f t="shared" ca="1" si="339"/>
        <v>35.803698387796096</v>
      </c>
      <c r="P743" s="7">
        <f t="shared" ca="1" si="340"/>
        <v>23.438339815437313</v>
      </c>
      <c r="Q743" s="7">
        <f t="shared" ca="1" si="341"/>
        <v>23.440795052472595</v>
      </c>
      <c r="R743" s="7">
        <f t="shared" ca="1" si="342"/>
        <v>33.49624962850249</v>
      </c>
      <c r="S743" s="7">
        <f t="shared" ca="1" si="343"/>
        <v>13.457127877947666</v>
      </c>
      <c r="T743" s="7">
        <f t="shared" ca="1" si="344"/>
        <v>4.3040209046364651E-2</v>
      </c>
      <c r="U743" s="7">
        <f t="shared" ca="1" si="345"/>
        <v>2.1363739760253093</v>
      </c>
      <c r="V743" s="7">
        <f t="shared" ca="1" si="346"/>
        <v>88.938004450010993</v>
      </c>
      <c r="W743" s="23">
        <f t="shared" ca="1" si="347"/>
        <v>0.43462751807220473</v>
      </c>
      <c r="X743" s="24">
        <f t="shared" ca="1" si="348"/>
        <v>0.18757750571106308</v>
      </c>
      <c r="Y743" s="24">
        <f t="shared" ca="1" si="349"/>
        <v>0.68167753043334645</v>
      </c>
      <c r="Z743" s="7">
        <f t="shared" ca="1" si="350"/>
        <v>711.50403560008795</v>
      </c>
      <c r="AA743" s="7">
        <f t="shared" ca="1" si="351"/>
        <v>94.136373976025311</v>
      </c>
      <c r="AB743" s="7">
        <f t="shared" ca="1" si="352"/>
        <v>-156.46590650599367</v>
      </c>
      <c r="AC743" s="7">
        <f t="shared" ca="1" si="353"/>
        <v>156.25707701514469</v>
      </c>
      <c r="AD743" s="7">
        <f t="shared" ca="1" si="354"/>
        <v>-66.257077015144688</v>
      </c>
      <c r="AE743" s="7">
        <f t="shared" ca="1" si="355"/>
        <v>2.538010130911407E-3</v>
      </c>
      <c r="AF743" s="7">
        <f t="shared" ca="1" si="356"/>
        <v>-66.254539005013783</v>
      </c>
      <c r="AG743" s="7" t="e">
        <f ca="1">IF(AB743&gt;0,MOD(DEGREES(ACOS(((SIN(RADIANS(A743))*COS(RADIANS(AC743)))-SIN(RADIANS(S743)))/(COS(RADIANS(A743))*SIN(RADIANS(AC743)))))+180,360),MOD(540-DEGREES(ACOS(((SIN(RADIANS(A743))*COS(RADIANS(AC743)))-SIN(RADIANS(S743)))/(COS(RADIANS(#REF!))*SIN(RADIANS(AC743))))),360))</f>
        <v>#REF!</v>
      </c>
    </row>
    <row r="744" spans="1:33" x14ac:dyDescent="0.2">
      <c r="A744" s="12">
        <f t="shared" ca="1" si="357"/>
        <v>66</v>
      </c>
      <c r="B744" s="12">
        <f t="shared" ca="1" si="358"/>
        <v>54</v>
      </c>
      <c r="C744" s="3">
        <f t="shared" ca="1" si="360"/>
        <v>-12</v>
      </c>
      <c r="D744" s="2">
        <f t="shared" ca="1" si="359"/>
        <v>41695</v>
      </c>
      <c r="E744" s="5">
        <v>0</v>
      </c>
      <c r="F744" s="7">
        <f t="shared" ca="1" si="330"/>
        <v>2456714</v>
      </c>
      <c r="G744" s="7">
        <f t="shared" ca="1" si="331"/>
        <v>0.14151950718685832</v>
      </c>
      <c r="H744" s="7">
        <f t="shared" ca="1" si="332"/>
        <v>335.27767076153668</v>
      </c>
      <c r="I744" s="7">
        <f t="shared" ca="1" si="333"/>
        <v>5452.0969631574608</v>
      </c>
      <c r="J744" s="7">
        <f t="shared" ca="1" si="334"/>
        <v>1.6702682406957811E-2</v>
      </c>
      <c r="K744" s="7">
        <f t="shared" ca="1" si="335"/>
        <v>1.5296664988390944</v>
      </c>
      <c r="L744" s="7">
        <f t="shared" ca="1" si="336"/>
        <v>336.80733726037579</v>
      </c>
      <c r="M744" s="7">
        <f t="shared" ca="1" si="337"/>
        <v>5453.6266296562999</v>
      </c>
      <c r="N744" s="7">
        <f t="shared" ca="1" si="338"/>
        <v>0.98991648203324489</v>
      </c>
      <c r="O744" s="7">
        <f t="shared" ca="1" si="339"/>
        <v>336.80413213169601</v>
      </c>
      <c r="P744" s="7">
        <f t="shared" ca="1" si="340"/>
        <v>23.437450765998136</v>
      </c>
      <c r="Q744" s="7">
        <f t="shared" ca="1" si="341"/>
        <v>23.435263862839943</v>
      </c>
      <c r="R744" s="7">
        <f t="shared" ca="1" si="342"/>
        <v>-21.463113215518778</v>
      </c>
      <c r="S744" s="7">
        <f t="shared" ca="1" si="343"/>
        <v>-9.0124641483430814</v>
      </c>
      <c r="T744" s="7">
        <f t="shared" ca="1" si="344"/>
        <v>4.3019321996456659E-2</v>
      </c>
      <c r="U744" s="7">
        <f t="shared" ca="1" si="345"/>
        <v>-13.061843831971782</v>
      </c>
      <c r="V744" s="7">
        <f t="shared" ca="1" si="346"/>
        <v>71.334164033858897</v>
      </c>
      <c r="W744" s="23">
        <f t="shared" ca="1" si="347"/>
        <v>-0.14092927511668624</v>
      </c>
      <c r="X744" s="24">
        <f t="shared" ca="1" si="348"/>
        <v>-0.33907973076629427</v>
      </c>
      <c r="Y744" s="24">
        <f t="shared" ca="1" si="349"/>
        <v>5.72211805329218E-2</v>
      </c>
      <c r="Z744" s="7">
        <f t="shared" ca="1" si="350"/>
        <v>570.67331227087118</v>
      </c>
      <c r="AA744" s="7">
        <f t="shared" ca="1" si="351"/>
        <v>922.93815616802817</v>
      </c>
      <c r="AB744" s="7">
        <f t="shared" ca="1" si="352"/>
        <v>50.734539042007043</v>
      </c>
      <c r="AC744" s="7">
        <f t="shared" ca="1" si="353"/>
        <v>83.618676105980938</v>
      </c>
      <c r="AD744" s="7">
        <f t="shared" ca="1" si="354"/>
        <v>6.3813238940190615</v>
      </c>
      <c r="AE744" s="7">
        <f t="shared" ca="1" si="355"/>
        <v>0.13177098895330369</v>
      </c>
      <c r="AF744" s="7">
        <f t="shared" ca="1" si="356"/>
        <v>6.5130948829723652</v>
      </c>
      <c r="AG744" s="7">
        <f ca="1">IF(AB744&gt;0,MOD(DEGREES(ACOS(((SIN(RADIANS(A744))*COS(RADIANS(AC744)))-SIN(RADIANS(S744)))/(COS(RADIANS(A744))*SIN(RADIANS(AC744)))))+180,360),MOD(540-DEGREES(ACOS(((SIN(RADIANS(A744))*COS(RADIANS(AC744)))-SIN(RADIANS(S744)))/(COS(RADIANS(#REF!))*SIN(RADIANS(AC744))))),360))</f>
        <v>230.30280275448243</v>
      </c>
    </row>
    <row r="745" spans="1:33" x14ac:dyDescent="0.2">
      <c r="A745" s="12">
        <f t="shared" ca="1" si="357"/>
        <v>23</v>
      </c>
      <c r="B745" s="12">
        <f t="shared" ca="1" si="358"/>
        <v>10</v>
      </c>
      <c r="C745" s="3">
        <f t="shared" ca="1" si="360"/>
        <v>5</v>
      </c>
      <c r="D745" s="2">
        <f t="shared" ca="1" si="359"/>
        <v>41170</v>
      </c>
      <c r="E745" s="5">
        <v>0</v>
      </c>
      <c r="F745" s="7">
        <f t="shared" ref="F745:F808" ca="1" si="361">D745+2415018.5+E745-C745/24</f>
        <v>2456188.2916666665</v>
      </c>
      <c r="G745" s="7">
        <f t="shared" ref="G745:G808" ca="1" si="362">(F745-2451545)/36525</f>
        <v>0.12712639744466836</v>
      </c>
      <c r="H745" s="7">
        <f t="shared" ref="H745:H808" ca="1" si="363">MOD(280.46646+G745*(36000.76983 + G745*0.0003032),360)</f>
        <v>177.11463862265646</v>
      </c>
      <c r="I745" s="7">
        <f t="shared" ref="I745:I808" ca="1" si="364">357.52911+G745*(35999.05029 - 0.0001537*G745)</f>
        <v>4933.9586823131795</v>
      </c>
      <c r="J745" s="7">
        <f t="shared" ref="J745:J808" ca="1" si="365">0.016708634-G745*(0.000042037+0.0000001267*G745)</f>
        <v>1.6703287940016597E-2</v>
      </c>
      <c r="K745" s="7">
        <f t="shared" ref="K745:K808" ca="1" si="366">SIN(RADIANS(I745))*(1.914602-G745*(0.004817+0.000014*G745))+SIN(RADIANS(2*I745))*(0.019993-0.000101*G745)+SIN(RADIANS(3*I745))*0.000289</f>
        <v>-1.8286585674614269</v>
      </c>
      <c r="L745" s="7">
        <f t="shared" ref="L745:L808" ca="1" si="367">H745+K745</f>
        <v>175.28598005519504</v>
      </c>
      <c r="M745" s="7">
        <f t="shared" ref="M745:M808" ca="1" si="368">I745+K745</f>
        <v>4932.1300237457181</v>
      </c>
      <c r="N745" s="7">
        <f t="shared" ref="N745:N808" ca="1" si="369">(1.000001018*(1-J745*J745))/(1+J745*COS(RADIANS(M745)))</f>
        <v>1.0048725285309723</v>
      </c>
      <c r="O745" s="7">
        <f t="shared" ref="O745:O808" ca="1" si="370">L745-0.00569-0.00478*SIN(RADIANS(125.04-1934.136*G745))</f>
        <v>175.28439418481994</v>
      </c>
      <c r="P745" s="7">
        <f t="shared" ref="P745:P808" ca="1" si="371">23+(26+((21.448-G745*(46.815+G745*(0.00059-G745*0.001813))))/60)/60</f>
        <v>23.437637936637053</v>
      </c>
      <c r="Q745" s="7">
        <f t="shared" ref="Q745:Q808" ca="1" si="372">P745+0.00256*COS(RADIANS(125.04-1934.136*G745))</f>
        <v>23.43632558197811</v>
      </c>
      <c r="R745" s="7">
        <f t="shared" ref="R745:R808" ca="1" si="373">DEGREES(ATAN2(COS(RADIANS(O745)),COS(RADIANS(Q745))*SIN(RADIANS(O745))))</f>
        <v>175.6718749150655</v>
      </c>
      <c r="S745" s="7">
        <f t="shared" ref="S745:S808" ca="1" si="374">DEGREES(ASIN(SIN(RADIANS(Q745))*SIN(RADIANS(O745))))</f>
        <v>1.873753625737963</v>
      </c>
      <c r="T745" s="7">
        <f t="shared" ref="T745:T808" ca="1" si="375">TAN(RADIANS(Q745/2))*TAN(RADIANS(Q745/2))</f>
        <v>4.3023330867627489E-2</v>
      </c>
      <c r="U745" s="7">
        <f t="shared" ref="U745:U808" ca="1" si="376">4*DEGREES(T745*SIN(2*RADIANS(H745))-2*J745*SIN(RADIANS(I745))+4*J745*T745*SIN(RADIANS(I745))*COS(2*RADIANS(H745))-0.5*T745*T745*SIN(4*RADIANS(H745))-1.25*J745*J745*SIN(2*RADIANS(I745)))</f>
        <v>5.7367388403117037</v>
      </c>
      <c r="V745" s="7">
        <f t="shared" ref="V745:V808" ca="1" si="377">DEGREES(ACOS(COS(RADIANS(90.833))/(COS(RADIANS(A745))*COS(RADIANS(S745)))-TAN(RADIANS(A745))*TAN(RADIANS(S745))))</f>
        <v>91.701285307218711</v>
      </c>
      <c r="W745" s="23">
        <f t="shared" ref="W745:W808" ca="1" si="378">(720-4*B745-U745+C745*60)/1440</f>
        <v>0.67657170913867248</v>
      </c>
      <c r="X745" s="24">
        <f t="shared" ref="X745:X808" ca="1" si="379">W745-V745*4/1440</f>
        <v>0.42184591661862053</v>
      </c>
      <c r="Y745" s="24">
        <f t="shared" ref="Y745:Y808" ca="1" si="380">W745+V745*4/1440</f>
        <v>0.93129750165872438</v>
      </c>
      <c r="Z745" s="7">
        <f t="shared" ref="Z745:Z808" ca="1" si="381">8*V745</f>
        <v>733.61028245774969</v>
      </c>
      <c r="AA745" s="7">
        <f t="shared" ref="AA745:AA808" ca="1" si="382">MOD(E745*1440+U745+4*B745-60*C745,1440)</f>
        <v>1185.7367388403118</v>
      </c>
      <c r="AB745" s="7">
        <f t="shared" ref="AB745:AB808" ca="1" si="383">IF(AA745/4&lt;0,AA745/4+180,AA745/4-180)</f>
        <v>116.43418471007794</v>
      </c>
      <c r="AC745" s="7">
        <f t="shared" ref="AC745:AC808" ca="1" si="384">DEGREES(ACOS(SIN(RADIANS(A745))*SIN(RADIANS(S745))+COS(RADIANS(A745))*COS(RADIANS(S745))*COS(RADIANS(AB745))))</f>
        <v>113.37739140000191</v>
      </c>
      <c r="AD745" s="7">
        <f t="shared" ref="AD745:AD808" ca="1" si="385">90-AC745</f>
        <v>-23.377391400001912</v>
      </c>
      <c r="AE745" s="7">
        <f t="shared" ref="AE745:AE808" ca="1" si="386">IF(AD745&gt;85,0,IF(AD745&gt;5,58.1/TAN(RADIANS(AD745))-0.07/POWER(TAN(RADIANS(AD745)),3)+0.000086/POWER(TAN(RADIANS(AD745)),5),IF(AD745&gt;-0.575,1735+AD745*(-518.2+AD745*(103.4+AD745*(-12.79+AD745*0.711))),-20.772/TAN(RADIANS(AD745)))))/3600</f>
        <v>1.3348131642660957E-2</v>
      </c>
      <c r="AF745" s="7">
        <f t="shared" ref="AF745:AF808" ca="1" si="387">AD745+AE745</f>
        <v>-23.36404326835925</v>
      </c>
      <c r="AG745" s="7">
        <f ca="1">IF(AB745&gt;0,MOD(DEGREES(ACOS(((SIN(RADIANS(A745))*COS(RADIANS(AC745)))-SIN(RADIANS(S745)))/(COS(RADIANS(A745))*SIN(RADIANS(AC745)))))+180,360),MOD(540-DEGREES(ACOS(((SIN(RADIANS(A745))*COS(RADIANS(AC745)))-SIN(RADIANS(S745)))/(COS(RADIANS(#REF!))*SIN(RADIANS(AC745))))),360))</f>
        <v>282.83743473028949</v>
      </c>
    </row>
    <row r="746" spans="1:33" x14ac:dyDescent="0.2">
      <c r="A746" s="12">
        <f t="shared" ca="1" si="357"/>
        <v>4</v>
      </c>
      <c r="B746" s="12">
        <f t="shared" ca="1" si="358"/>
        <v>-41</v>
      </c>
      <c r="C746" s="3">
        <f t="shared" ca="1" si="360"/>
        <v>-1</v>
      </c>
      <c r="D746" s="2">
        <f t="shared" ca="1" si="359"/>
        <v>37450</v>
      </c>
      <c r="E746" s="5">
        <v>0</v>
      </c>
      <c r="F746" s="7">
        <f t="shared" ca="1" si="361"/>
        <v>2452468.5416666665</v>
      </c>
      <c r="G746" s="7">
        <f t="shared" ca="1" si="362"/>
        <v>2.5285192790322011E-2</v>
      </c>
      <c r="H746" s="7">
        <f t="shared" ca="1" si="363"/>
        <v>110.75286594540648</v>
      </c>
      <c r="I746" s="7">
        <f t="shared" ca="1" si="364"/>
        <v>1267.7720367528807</v>
      </c>
      <c r="J746" s="7">
        <f t="shared" ca="1" si="365"/>
        <v>1.6707571005346172E-2</v>
      </c>
      <c r="K746" s="7">
        <f t="shared" ca="1" si="366"/>
        <v>-0.25365638225999987</v>
      </c>
      <c r="L746" s="7">
        <f t="shared" ca="1" si="367"/>
        <v>110.49920956314648</v>
      </c>
      <c r="M746" s="7">
        <f t="shared" ca="1" si="368"/>
        <v>1267.5183803706207</v>
      </c>
      <c r="N746" s="7">
        <f t="shared" ca="1" si="369"/>
        <v>1.0165601103566486</v>
      </c>
      <c r="O746" s="7">
        <f t="shared" ca="1" si="370"/>
        <v>110.48887883781268</v>
      </c>
      <c r="P746" s="7">
        <f t="shared" ca="1" si="371"/>
        <v>23.438962298153228</v>
      </c>
      <c r="Q746" s="7">
        <f t="shared" ca="1" si="372"/>
        <v>23.439575763877578</v>
      </c>
      <c r="R746" s="7">
        <f t="shared" ca="1" si="373"/>
        <v>112.15966549710564</v>
      </c>
      <c r="S746" s="7">
        <f t="shared" ca="1" si="374"/>
        <v>21.87717326154241</v>
      </c>
      <c r="T746" s="7">
        <f t="shared" ca="1" si="375"/>
        <v>4.303560425942328E-2</v>
      </c>
      <c r="U746" s="7">
        <f t="shared" ca="1" si="376"/>
        <v>-5.6658803842054333</v>
      </c>
      <c r="V746" s="7">
        <f t="shared" ca="1" si="377"/>
        <v>92.509359751690283</v>
      </c>
      <c r="W746" s="23">
        <f t="shared" ca="1" si="378"/>
        <v>0.57615686137792044</v>
      </c>
      <c r="X746" s="24">
        <f t="shared" ca="1" si="379"/>
        <v>0.31918641762322519</v>
      </c>
      <c r="Y746" s="24">
        <f t="shared" ca="1" si="380"/>
        <v>0.83312730513261568</v>
      </c>
      <c r="Z746" s="7">
        <f t="shared" ca="1" si="381"/>
        <v>740.07487801352227</v>
      </c>
      <c r="AA746" s="7">
        <f t="shared" ca="1" si="382"/>
        <v>1330.3341196157946</v>
      </c>
      <c r="AB746" s="7">
        <f t="shared" ca="1" si="383"/>
        <v>152.58352990394866</v>
      </c>
      <c r="AC746" s="7">
        <f t="shared" ca="1" si="384"/>
        <v>142.72683512743993</v>
      </c>
      <c r="AD746" s="7">
        <f t="shared" ca="1" si="385"/>
        <v>-52.726835127439927</v>
      </c>
      <c r="AE746" s="7">
        <f t="shared" ca="1" si="386"/>
        <v>4.3912928421450574E-3</v>
      </c>
      <c r="AF746" s="7">
        <f t="shared" ca="1" si="387"/>
        <v>-52.722443834597783</v>
      </c>
      <c r="AG746" s="7">
        <f ca="1">IF(AB746&gt;0,MOD(DEGREES(ACOS(((SIN(RADIANS(A746))*COS(RADIANS(AC746)))-SIN(RADIANS(S746)))/(COS(RADIANS(A746))*SIN(RADIANS(AC746)))))+180,360),MOD(540-DEGREES(ACOS(((SIN(RADIANS(A746))*COS(RADIANS(AC746)))-SIN(RADIANS(S746)))/(COS(RADIANS(#REF!))*SIN(RADIANS(AC746))))),360))</f>
        <v>315.12560391919772</v>
      </c>
    </row>
    <row r="747" spans="1:33" x14ac:dyDescent="0.2">
      <c r="A747" s="12">
        <f t="shared" ca="1" si="357"/>
        <v>80</v>
      </c>
      <c r="B747" s="12">
        <f t="shared" ca="1" si="358"/>
        <v>-8</v>
      </c>
      <c r="C747" s="3">
        <f t="shared" ca="1" si="360"/>
        <v>4</v>
      </c>
      <c r="D747" s="2">
        <f t="shared" ca="1" si="359"/>
        <v>40442</v>
      </c>
      <c r="E747" s="5">
        <v>0</v>
      </c>
      <c r="F747" s="7">
        <f t="shared" ca="1" si="361"/>
        <v>2455460.3333333335</v>
      </c>
      <c r="G747" s="7">
        <f t="shared" ca="1" si="362"/>
        <v>0.10719598448551645</v>
      </c>
      <c r="H747" s="7">
        <f t="shared" ca="1" si="363"/>
        <v>179.60442764739309</v>
      </c>
      <c r="I747" s="7">
        <f t="shared" ca="1" si="364"/>
        <v>4216.4827446140034</v>
      </c>
      <c r="J747" s="7">
        <f t="shared" ca="1" si="365"/>
        <v>1.6704126346493132E-2</v>
      </c>
      <c r="K747" s="7">
        <f t="shared" ca="1" si="366"/>
        <v>-1.8517624606980825</v>
      </c>
      <c r="L747" s="7">
        <f t="shared" ca="1" si="367"/>
        <v>177.75266518669503</v>
      </c>
      <c r="M747" s="7">
        <f t="shared" ca="1" si="368"/>
        <v>4214.630982153305</v>
      </c>
      <c r="N747" s="7">
        <f t="shared" ca="1" si="369"/>
        <v>1.0041676146373824</v>
      </c>
      <c r="O747" s="7">
        <f t="shared" ca="1" si="370"/>
        <v>177.75171199258486</v>
      </c>
      <c r="P747" s="7">
        <f t="shared" ca="1" si="371"/>
        <v>23.437897115399963</v>
      </c>
      <c r="Q747" s="7">
        <f t="shared" ca="1" si="372"/>
        <v>23.438240491402354</v>
      </c>
      <c r="R747" s="7">
        <f t="shared" ca="1" si="373"/>
        <v>177.93705220426023</v>
      </c>
      <c r="S747" s="7">
        <f t="shared" ca="1" si="374"/>
        <v>0.89408658921516293</v>
      </c>
      <c r="T747" s="7">
        <f t="shared" ca="1" si="375"/>
        <v>4.3030561751626971E-2</v>
      </c>
      <c r="U747" s="7">
        <f t="shared" ca="1" si="376"/>
        <v>6.6372505708721068</v>
      </c>
      <c r="V747" s="7">
        <f t="shared" ca="1" si="377"/>
        <v>99.917955593040134</v>
      </c>
      <c r="W747" s="23">
        <f t="shared" ca="1" si="378"/>
        <v>0.68427968710356102</v>
      </c>
      <c r="X747" s="24">
        <f t="shared" ca="1" si="379"/>
        <v>0.4067298104562273</v>
      </c>
      <c r="Y747" s="24">
        <f t="shared" ca="1" si="380"/>
        <v>0.96182956375089468</v>
      </c>
      <c r="Z747" s="7">
        <f t="shared" ca="1" si="381"/>
        <v>799.34364474432107</v>
      </c>
      <c r="AA747" s="7">
        <f t="shared" ca="1" si="382"/>
        <v>1174.6372505708721</v>
      </c>
      <c r="AB747" s="7">
        <f t="shared" ca="1" si="383"/>
        <v>113.65931264271802</v>
      </c>
      <c r="AC747" s="7">
        <f t="shared" ca="1" si="384"/>
        <v>93.113209571269422</v>
      </c>
      <c r="AD747" s="7">
        <f t="shared" ca="1" si="385"/>
        <v>-3.1132095712694223</v>
      </c>
      <c r="AE747" s="7">
        <f t="shared" ca="1" si="386"/>
        <v>0.10608705511193105</v>
      </c>
      <c r="AF747" s="7">
        <f t="shared" ca="1" si="387"/>
        <v>-3.0071225161574913</v>
      </c>
      <c r="AG747" s="7">
        <f ca="1">IF(AB747&gt;0,MOD(DEGREES(ACOS(((SIN(RADIANS(A747))*COS(RADIANS(AC747)))-SIN(RADIANS(S747)))/(COS(RADIANS(A747))*SIN(RADIANS(AC747)))))+180,360),MOD(540-DEGREES(ACOS(((SIN(RADIANS(A747))*COS(RADIANS(AC747)))-SIN(RADIANS(S747)))/(COS(RADIANS(#REF!))*SIN(RADIANS(AC747))))),360))</f>
        <v>293.48134000505536</v>
      </c>
    </row>
    <row r="748" spans="1:33" x14ac:dyDescent="0.2">
      <c r="A748" s="12">
        <f t="shared" ca="1" si="357"/>
        <v>19</v>
      </c>
      <c r="B748" s="12">
        <f t="shared" ca="1" si="358"/>
        <v>-46</v>
      </c>
      <c r="C748" s="3">
        <f t="shared" ca="1" si="360"/>
        <v>6</v>
      </c>
      <c r="D748" s="2">
        <f t="shared" ca="1" si="359"/>
        <v>40718</v>
      </c>
      <c r="E748" s="5">
        <v>0</v>
      </c>
      <c r="F748" s="7">
        <f t="shared" ca="1" si="361"/>
        <v>2455736.25</v>
      </c>
      <c r="G748" s="7">
        <f t="shared" ca="1" si="362"/>
        <v>0.11475017111567419</v>
      </c>
      <c r="H748" s="7">
        <f t="shared" ca="1" si="363"/>
        <v>91.560962280917011</v>
      </c>
      <c r="I748" s="7">
        <f t="shared" ca="1" si="364"/>
        <v>4488.4262887554005</v>
      </c>
      <c r="J748" s="7">
        <f t="shared" ca="1" si="365"/>
        <v>1.6703808578721665E-2</v>
      </c>
      <c r="K748" s="7">
        <f t="shared" ca="1" si="366"/>
        <v>0.37632264043481789</v>
      </c>
      <c r="L748" s="7">
        <f t="shared" ca="1" si="367"/>
        <v>91.937284921351832</v>
      </c>
      <c r="M748" s="7">
        <f t="shared" ca="1" si="368"/>
        <v>4488.8026113958349</v>
      </c>
      <c r="N748" s="7">
        <f t="shared" ca="1" si="369"/>
        <v>1.0163761727557454</v>
      </c>
      <c r="O748" s="7">
        <f t="shared" ca="1" si="370"/>
        <v>91.936340277017223</v>
      </c>
      <c r="P748" s="7">
        <f t="shared" ca="1" si="371"/>
        <v>23.437798879363818</v>
      </c>
      <c r="Q748" s="7">
        <f t="shared" ca="1" si="372"/>
        <v>23.43749122096083</v>
      </c>
      <c r="R748" s="7">
        <f t="shared" ca="1" si="373"/>
        <v>92.110314188482363</v>
      </c>
      <c r="S748" s="7">
        <f t="shared" ca="1" si="374"/>
        <v>23.423308780456665</v>
      </c>
      <c r="T748" s="7">
        <f t="shared" ca="1" si="375"/>
        <v>4.3027732355327697E-2</v>
      </c>
      <c r="U748" s="7">
        <f t="shared" ca="1" si="376"/>
        <v>-2.1968019784388986</v>
      </c>
      <c r="V748" s="7">
        <f t="shared" ca="1" si="377"/>
        <v>99.551080789344098</v>
      </c>
      <c r="W748" s="23">
        <f t="shared" ca="1" si="378"/>
        <v>0.87930333470724931</v>
      </c>
      <c r="X748" s="24">
        <f t="shared" ca="1" si="379"/>
        <v>0.60277255473684899</v>
      </c>
      <c r="Y748" s="24">
        <f t="shared" ca="1" si="380"/>
        <v>1.1558341146776496</v>
      </c>
      <c r="Z748" s="7">
        <f t="shared" ca="1" si="381"/>
        <v>796.40864631475279</v>
      </c>
      <c r="AA748" s="7">
        <f t="shared" ca="1" si="382"/>
        <v>893.80319802156112</v>
      </c>
      <c r="AB748" s="7">
        <f t="shared" ca="1" si="383"/>
        <v>43.450799505390279</v>
      </c>
      <c r="AC748" s="7">
        <f t="shared" ca="1" si="384"/>
        <v>40.600244026361459</v>
      </c>
      <c r="AD748" s="7">
        <f t="shared" ca="1" si="385"/>
        <v>49.399755973638541</v>
      </c>
      <c r="AE748" s="7">
        <f t="shared" ca="1" si="386"/>
        <v>1.3820587500724412E-2</v>
      </c>
      <c r="AF748" s="7">
        <f t="shared" ca="1" si="387"/>
        <v>49.413576561139266</v>
      </c>
      <c r="AG748" s="7">
        <f ca="1">IF(AB748&gt;0,MOD(DEGREES(ACOS(((SIN(RADIANS(A748))*COS(RADIANS(AC748)))-SIN(RADIANS(S748)))/(COS(RADIANS(A748))*SIN(RADIANS(AC748)))))+180,360),MOD(540-DEGREES(ACOS(((SIN(RADIANS(A748))*COS(RADIANS(AC748)))-SIN(RADIANS(S748)))/(COS(RADIANS(#REF!))*SIN(RADIANS(AC748))))),360))</f>
        <v>284.14088762852555</v>
      </c>
    </row>
    <row r="749" spans="1:33" x14ac:dyDescent="0.2">
      <c r="A749" s="12">
        <f t="shared" ca="1" si="357"/>
        <v>-23</v>
      </c>
      <c r="B749" s="12">
        <f t="shared" ca="1" si="358"/>
        <v>-85</v>
      </c>
      <c r="C749" s="3">
        <f t="shared" ca="1" si="360"/>
        <v>-13</v>
      </c>
      <c r="D749" s="2">
        <f t="shared" ca="1" si="359"/>
        <v>37606</v>
      </c>
      <c r="E749" s="5">
        <v>0</v>
      </c>
      <c r="F749" s="7">
        <f t="shared" ca="1" si="361"/>
        <v>2452625.0416666665</v>
      </c>
      <c r="G749" s="7">
        <f t="shared" ca="1" si="362"/>
        <v>2.956992927218375E-2</v>
      </c>
      <c r="H749" s="7">
        <f t="shared" ca="1" si="363"/>
        <v>265.00667788237888</v>
      </c>
      <c r="I749" s="7">
        <f t="shared" ca="1" si="364"/>
        <v>1422.0184808066936</v>
      </c>
      <c r="J749" s="7">
        <f t="shared" ca="1" si="365"/>
        <v>1.670739085809915E-2</v>
      </c>
      <c r="K749" s="7">
        <f t="shared" ca="1" si="366"/>
        <v>-0.6029862587910596</v>
      </c>
      <c r="L749" s="7">
        <f t="shared" ca="1" si="367"/>
        <v>264.4036916235878</v>
      </c>
      <c r="M749" s="7">
        <f t="shared" ca="1" si="368"/>
        <v>1421.4154945479024</v>
      </c>
      <c r="N749" s="7">
        <f t="shared" ca="1" si="369"/>
        <v>0.98413691365246503</v>
      </c>
      <c r="O749" s="7">
        <f t="shared" ca="1" si="370"/>
        <v>264.39357445901595</v>
      </c>
      <c r="P749" s="7">
        <f t="shared" ca="1" si="371"/>
        <v>23.438906578692254</v>
      </c>
      <c r="Q749" s="7">
        <f t="shared" ca="1" si="372"/>
        <v>23.439871876044016</v>
      </c>
      <c r="R749" s="7">
        <f t="shared" ca="1" si="373"/>
        <v>-96.107036719379849</v>
      </c>
      <c r="S749" s="7">
        <f t="shared" ca="1" si="374"/>
        <v>-23.32109485167614</v>
      </c>
      <c r="T749" s="7">
        <f t="shared" ca="1" si="375"/>
        <v>4.303672253736756E-2</v>
      </c>
      <c r="U749" s="7">
        <f t="shared" ca="1" si="376"/>
        <v>4.394478577684775</v>
      </c>
      <c r="V749" s="7">
        <f t="shared" ca="1" si="377"/>
        <v>101.54817235500489</v>
      </c>
      <c r="W749" s="23">
        <f t="shared" ca="1" si="378"/>
        <v>0.19139272320994111</v>
      </c>
      <c r="X749" s="24">
        <f t="shared" ca="1" si="379"/>
        <v>-9.0685533331739177E-2</v>
      </c>
      <c r="Y749" s="24">
        <f t="shared" ca="1" si="380"/>
        <v>0.47347097975162139</v>
      </c>
      <c r="Z749" s="7">
        <f t="shared" ca="1" si="381"/>
        <v>812.38537884003915</v>
      </c>
      <c r="AA749" s="7">
        <f t="shared" ca="1" si="382"/>
        <v>444.39447857768477</v>
      </c>
      <c r="AB749" s="7">
        <f t="shared" ca="1" si="383"/>
        <v>-68.901380355578809</v>
      </c>
      <c r="AC749" s="7">
        <f t="shared" ca="1" si="384"/>
        <v>62.679307888732559</v>
      </c>
      <c r="AD749" s="7">
        <f t="shared" ca="1" si="385"/>
        <v>27.320692111267441</v>
      </c>
      <c r="AE749" s="7">
        <f t="shared" ca="1" si="386"/>
        <v>3.1100445682543425E-2</v>
      </c>
      <c r="AF749" s="7">
        <f t="shared" ca="1" si="387"/>
        <v>27.351792556949984</v>
      </c>
      <c r="AG749" s="7" t="e">
        <f ca="1">IF(AB749&gt;0,MOD(DEGREES(ACOS(((SIN(RADIANS(A749))*COS(RADIANS(AC749)))-SIN(RADIANS(S749)))/(COS(RADIANS(A749))*SIN(RADIANS(AC749)))))+180,360),MOD(540-DEGREES(ACOS(((SIN(RADIANS(A749))*COS(RADIANS(AC749)))-SIN(RADIANS(S749)))/(COS(RADIANS(#REF!))*SIN(RADIANS(AC749))))),360))</f>
        <v>#REF!</v>
      </c>
    </row>
    <row r="750" spans="1:33" x14ac:dyDescent="0.2">
      <c r="A750" s="12">
        <f t="shared" ca="1" si="357"/>
        <v>14</v>
      </c>
      <c r="B750" s="12">
        <f t="shared" ca="1" si="358"/>
        <v>107</v>
      </c>
      <c r="C750" s="3">
        <f t="shared" ca="1" si="360"/>
        <v>5</v>
      </c>
      <c r="D750" s="2">
        <f t="shared" ca="1" si="359"/>
        <v>39569</v>
      </c>
      <c r="E750" s="5">
        <v>0</v>
      </c>
      <c r="F750" s="7">
        <f t="shared" ca="1" si="361"/>
        <v>2454587.2916666665</v>
      </c>
      <c r="G750" s="7">
        <f t="shared" ca="1" si="362"/>
        <v>8.329340634268341E-2</v>
      </c>
      <c r="H750" s="7">
        <f t="shared" ca="1" si="363"/>
        <v>39.093212203145413</v>
      </c>
      <c r="I750" s="7">
        <f t="shared" ca="1" si="364"/>
        <v>3356.0126326893269</v>
      </c>
      <c r="J750" s="7">
        <f t="shared" ca="1" si="365"/>
        <v>1.6705131716059383E-2</v>
      </c>
      <c r="K750" s="7">
        <f t="shared" ca="1" si="366"/>
        <v>1.7044737251031166</v>
      </c>
      <c r="L750" s="7">
        <f t="shared" ca="1" si="367"/>
        <v>40.797685928248526</v>
      </c>
      <c r="M750" s="7">
        <f t="shared" ca="1" si="368"/>
        <v>3357.71710641443</v>
      </c>
      <c r="N750" s="7">
        <f t="shared" ca="1" si="369"/>
        <v>1.0075502826329352</v>
      </c>
      <c r="O750" s="7">
        <f t="shared" ca="1" si="370"/>
        <v>40.79480964215157</v>
      </c>
      <c r="P750" s="7">
        <f t="shared" ca="1" si="371"/>
        <v>23.438207948926792</v>
      </c>
      <c r="Q750" s="7">
        <f t="shared" ca="1" si="372"/>
        <v>23.440277435144051</v>
      </c>
      <c r="R750" s="7">
        <f t="shared" ca="1" si="373"/>
        <v>38.372122586323478</v>
      </c>
      <c r="S750" s="7">
        <f t="shared" ca="1" si="374"/>
        <v>15.064059149252403</v>
      </c>
      <c r="T750" s="7">
        <f t="shared" ca="1" si="375"/>
        <v>4.3038254171003459E-2</v>
      </c>
      <c r="U750" s="7">
        <f t="shared" ca="1" si="376"/>
        <v>2.8725474130029771</v>
      </c>
      <c r="V750" s="7">
        <f t="shared" ca="1" si="377"/>
        <v>94.739320293337087</v>
      </c>
      <c r="W750" s="23">
        <f t="shared" ca="1" si="378"/>
        <v>0.40911628651874793</v>
      </c>
      <c r="X750" s="24">
        <f t="shared" ca="1" si="379"/>
        <v>0.14595150792614492</v>
      </c>
      <c r="Y750" s="24">
        <f t="shared" ca="1" si="380"/>
        <v>0.67228106511135088</v>
      </c>
      <c r="Z750" s="7">
        <f t="shared" ca="1" si="381"/>
        <v>757.9145623466967</v>
      </c>
      <c r="AA750" s="7">
        <f t="shared" ca="1" si="382"/>
        <v>130.87254741300296</v>
      </c>
      <c r="AB750" s="7">
        <f t="shared" ca="1" si="383"/>
        <v>-147.28186314674926</v>
      </c>
      <c r="AC750" s="7">
        <f t="shared" ca="1" si="384"/>
        <v>136.50379887768986</v>
      </c>
      <c r="AD750" s="7">
        <f t="shared" ca="1" si="385"/>
        <v>-46.50379887768986</v>
      </c>
      <c r="AE750" s="7">
        <f t="shared" ca="1" si="386"/>
        <v>5.4747985125420942E-3</v>
      </c>
      <c r="AF750" s="7">
        <f t="shared" ca="1" si="387"/>
        <v>-46.498324079177316</v>
      </c>
      <c r="AG750" s="7" t="e">
        <f ca="1">IF(AB750&gt;0,MOD(DEGREES(ACOS(((SIN(RADIANS(A750))*COS(RADIANS(AC750)))-SIN(RADIANS(S750)))/(COS(RADIANS(A750))*SIN(RADIANS(AC750)))))+180,360),MOD(540-DEGREES(ACOS(((SIN(RADIANS(A750))*COS(RADIANS(AC750)))-SIN(RADIANS(S750)))/(COS(RADIANS(#REF!))*SIN(RADIANS(AC750))))),360))</f>
        <v>#REF!</v>
      </c>
    </row>
    <row r="751" spans="1:33" x14ac:dyDescent="0.2">
      <c r="A751" s="12">
        <f t="shared" ca="1" si="357"/>
        <v>14</v>
      </c>
      <c r="B751" s="12">
        <f t="shared" ca="1" si="358"/>
        <v>55</v>
      </c>
      <c r="C751" s="3">
        <f t="shared" ca="1" si="360"/>
        <v>13</v>
      </c>
      <c r="D751" s="2">
        <f t="shared" ca="1" si="359"/>
        <v>38482</v>
      </c>
      <c r="E751" s="5">
        <v>0</v>
      </c>
      <c r="F751" s="7">
        <f t="shared" ca="1" si="361"/>
        <v>2453499.9583333335</v>
      </c>
      <c r="G751" s="7">
        <f t="shared" ca="1" si="362"/>
        <v>5.3523842117275525E-2</v>
      </c>
      <c r="H751" s="7">
        <f t="shared" ca="1" si="363"/>
        <v>47.36598134990345</v>
      </c>
      <c r="I751" s="7">
        <f t="shared" ca="1" si="364"/>
        <v>2284.336593653502</v>
      </c>
      <c r="J751" s="7">
        <f t="shared" ca="1" si="365"/>
        <v>1.6706383655278545E-2</v>
      </c>
      <c r="K751" s="7">
        <f t="shared" ca="1" si="366"/>
        <v>1.5621932988371925</v>
      </c>
      <c r="L751" s="7">
        <f t="shared" ca="1" si="367"/>
        <v>48.928174648740644</v>
      </c>
      <c r="M751" s="7">
        <f t="shared" ca="1" si="368"/>
        <v>2285.8987869523389</v>
      </c>
      <c r="N751" s="7">
        <f t="shared" ca="1" si="369"/>
        <v>1.009611946932913</v>
      </c>
      <c r="O751" s="7">
        <f t="shared" ca="1" si="370"/>
        <v>48.920731406033511</v>
      </c>
      <c r="P751" s="7">
        <f t="shared" ca="1" si="371"/>
        <v>23.438595077755291</v>
      </c>
      <c r="Q751" s="7">
        <f t="shared" ca="1" si="372"/>
        <v>23.440976658243788</v>
      </c>
      <c r="R751" s="7">
        <f t="shared" ca="1" si="373"/>
        <v>46.464803750531487</v>
      </c>
      <c r="S751" s="7">
        <f t="shared" ca="1" si="374"/>
        <v>17.449509536774841</v>
      </c>
      <c r="T751" s="7">
        <f t="shared" ca="1" si="375"/>
        <v>4.3040894924759862E-2</v>
      </c>
      <c r="U751" s="7">
        <f t="shared" ca="1" si="376"/>
        <v>3.5719006162283971</v>
      </c>
      <c r="V751" s="7">
        <f t="shared" ca="1" si="377"/>
        <v>95.398211284049509</v>
      </c>
      <c r="W751" s="23">
        <f t="shared" ca="1" si="378"/>
        <v>0.88640840234984131</v>
      </c>
      <c r="X751" s="24">
        <f t="shared" ca="1" si="379"/>
        <v>0.6214133710052594</v>
      </c>
      <c r="Y751" s="24">
        <f t="shared" ca="1" si="380"/>
        <v>1.1514034336944232</v>
      </c>
      <c r="Z751" s="7">
        <f t="shared" ca="1" si="381"/>
        <v>763.18569027239607</v>
      </c>
      <c r="AA751" s="7">
        <f t="shared" ca="1" si="382"/>
        <v>883.57190061622839</v>
      </c>
      <c r="AB751" s="7">
        <f t="shared" ca="1" si="383"/>
        <v>40.892975154057098</v>
      </c>
      <c r="AC751" s="7">
        <f t="shared" ca="1" si="384"/>
        <v>39.441856099804518</v>
      </c>
      <c r="AD751" s="7">
        <f t="shared" ca="1" si="385"/>
        <v>50.558143900195482</v>
      </c>
      <c r="AE751" s="7">
        <f t="shared" ca="1" si="386"/>
        <v>1.3265573662854869E-2</v>
      </c>
      <c r="AF751" s="7">
        <f t="shared" ca="1" si="387"/>
        <v>50.571409473858338</v>
      </c>
      <c r="AG751" s="7">
        <f ca="1">IF(AB751&gt;0,MOD(DEGREES(ACOS(((SIN(RADIANS(A751))*COS(RADIANS(AC751)))-SIN(RADIANS(S751)))/(COS(RADIANS(A751))*SIN(RADIANS(AC751)))))+180,360),MOD(540-DEGREES(ACOS(((SIN(RADIANS(A751))*COS(RADIANS(AC751)))-SIN(RADIANS(S751)))/(COS(RADIANS(#REF!))*SIN(RADIANS(AC751))))),360))</f>
        <v>280.56636552239519</v>
      </c>
    </row>
    <row r="752" spans="1:33" x14ac:dyDescent="0.2">
      <c r="A752" s="12">
        <f t="shared" ca="1" si="357"/>
        <v>76</v>
      </c>
      <c r="B752" s="12">
        <f t="shared" ca="1" si="358"/>
        <v>-26</v>
      </c>
      <c r="C752" s="3">
        <f t="shared" ca="1" si="360"/>
        <v>-11</v>
      </c>
      <c r="D752" s="2">
        <f t="shared" ca="1" si="359"/>
        <v>38806</v>
      </c>
      <c r="E752" s="5">
        <v>0</v>
      </c>
      <c r="F752" s="7">
        <f t="shared" ca="1" si="361"/>
        <v>2453824.9583333335</v>
      </c>
      <c r="G752" s="7">
        <f t="shared" ca="1" si="362"/>
        <v>6.2421857175454856E-2</v>
      </c>
      <c r="H752" s="7">
        <f t="shared" ca="1" si="363"/>
        <v>7.7013737160996243</v>
      </c>
      <c r="I752" s="7">
        <f t="shared" ca="1" si="364"/>
        <v>2604.6566850555064</v>
      </c>
      <c r="J752" s="7">
        <f t="shared" ca="1" si="365"/>
        <v>1.6706009478704854E-2</v>
      </c>
      <c r="K752" s="7">
        <f t="shared" ca="1" si="366"/>
        <v>1.909411337462289</v>
      </c>
      <c r="L752" s="7">
        <f t="shared" ca="1" si="367"/>
        <v>9.6107850535619139</v>
      </c>
      <c r="M752" s="7">
        <f t="shared" ca="1" si="368"/>
        <v>2606.5660963929686</v>
      </c>
      <c r="N752" s="7">
        <f t="shared" ca="1" si="369"/>
        <v>0.9987225645123079</v>
      </c>
      <c r="O752" s="7">
        <f t="shared" ca="1" si="370"/>
        <v>9.604736019760395</v>
      </c>
      <c r="P752" s="7">
        <f t="shared" ca="1" si="371"/>
        <v>23.43847936636066</v>
      </c>
      <c r="Q752" s="7">
        <f t="shared" ca="1" si="372"/>
        <v>23.441032134689024</v>
      </c>
      <c r="R752" s="7">
        <f t="shared" ca="1" si="373"/>
        <v>8.8250805686008871</v>
      </c>
      <c r="S752" s="7">
        <f t="shared" ca="1" si="374"/>
        <v>3.8057403966844325</v>
      </c>
      <c r="T752" s="7">
        <f t="shared" ca="1" si="375"/>
        <v>4.304110444623712E-2</v>
      </c>
      <c r="U752" s="7">
        <f t="shared" ca="1" si="376"/>
        <v>-4.4950241267665065</v>
      </c>
      <c r="V752" s="7">
        <f t="shared" ca="1" si="377"/>
        <v>109.0883833760263</v>
      </c>
      <c r="W752" s="23">
        <f t="shared" ca="1" si="378"/>
        <v>0.11701043342136559</v>
      </c>
      <c r="X752" s="24">
        <f t="shared" ca="1" si="379"/>
        <v>-0.18601285373426302</v>
      </c>
      <c r="Y752" s="24">
        <f t="shared" ca="1" si="380"/>
        <v>0.42003372057699417</v>
      </c>
      <c r="Z752" s="7">
        <f t="shared" ca="1" si="381"/>
        <v>872.7070670082104</v>
      </c>
      <c r="AA752" s="7">
        <f t="shared" ca="1" si="382"/>
        <v>551.50497587323343</v>
      </c>
      <c r="AB752" s="7">
        <f t="shared" ca="1" si="383"/>
        <v>-42.123756031691642</v>
      </c>
      <c r="AC752" s="7">
        <f t="shared" ca="1" si="384"/>
        <v>75.910365955093837</v>
      </c>
      <c r="AD752" s="7">
        <f t="shared" ca="1" si="385"/>
        <v>14.089634044906163</v>
      </c>
      <c r="AE752" s="7">
        <f t="shared" ca="1" si="386"/>
        <v>6.3095055104378309E-2</v>
      </c>
      <c r="AF752" s="7">
        <f t="shared" ca="1" si="387"/>
        <v>14.152729100010541</v>
      </c>
      <c r="AG752" s="7" t="e">
        <f ca="1">IF(AB752&gt;0,MOD(DEGREES(ACOS(((SIN(RADIANS(A752))*COS(RADIANS(AC752)))-SIN(RADIANS(S752)))/(COS(RADIANS(A752))*SIN(RADIANS(AC752)))))+180,360),MOD(540-DEGREES(ACOS(((SIN(RADIANS(A752))*COS(RADIANS(AC752)))-SIN(RADIANS(S752)))/(COS(RADIANS(#REF!))*SIN(RADIANS(AC752))))),360))</f>
        <v>#REF!</v>
      </c>
    </row>
    <row r="753" spans="1:33" x14ac:dyDescent="0.2">
      <c r="A753" s="12">
        <f t="shared" ca="1" si="357"/>
        <v>-19</v>
      </c>
      <c r="B753" s="12">
        <f t="shared" ca="1" si="358"/>
        <v>40</v>
      </c>
      <c r="C753" s="3">
        <f t="shared" ca="1" si="360"/>
        <v>-3</v>
      </c>
      <c r="D753" s="2">
        <f t="shared" ca="1" si="359"/>
        <v>40107</v>
      </c>
      <c r="E753" s="5">
        <v>0</v>
      </c>
      <c r="F753" s="7">
        <f t="shared" ca="1" si="361"/>
        <v>2455125.625</v>
      </c>
      <c r="G753" s="7">
        <f t="shared" ca="1" si="362"/>
        <v>9.8032169746748804E-2</v>
      </c>
      <c r="H753" s="7">
        <f t="shared" ca="1" si="363"/>
        <v>209.70004190203827</v>
      </c>
      <c r="I753" s="7">
        <f t="shared" ca="1" si="364"/>
        <v>3886.5941172739222</v>
      </c>
      <c r="J753" s="7">
        <f t="shared" ca="1" si="365"/>
        <v>1.6704511804054547E-2</v>
      </c>
      <c r="K753" s="7">
        <f t="shared" ca="1" si="366"/>
        <v>-1.8451617561070262</v>
      </c>
      <c r="L753" s="7">
        <f t="shared" ca="1" si="367"/>
        <v>207.85488014593125</v>
      </c>
      <c r="M753" s="7">
        <f t="shared" ca="1" si="368"/>
        <v>3884.7489555178149</v>
      </c>
      <c r="N753" s="7">
        <f t="shared" ca="1" si="369"/>
        <v>0.99548845650680451</v>
      </c>
      <c r="O753" s="7">
        <f t="shared" ca="1" si="370"/>
        <v>207.85350692667868</v>
      </c>
      <c r="P753" s="7">
        <f t="shared" ca="1" si="371"/>
        <v>23.43801628333647</v>
      </c>
      <c r="Q753" s="7">
        <f t="shared" ca="1" si="372"/>
        <v>23.439115666883357</v>
      </c>
      <c r="R753" s="7">
        <f t="shared" ca="1" si="373"/>
        <v>-154.1345198457839</v>
      </c>
      <c r="S753" s="7">
        <f t="shared" ca="1" si="374"/>
        <v>-10.710410799330726</v>
      </c>
      <c r="T753" s="7">
        <f t="shared" ca="1" si="375"/>
        <v>4.3033866718251074E-2</v>
      </c>
      <c r="U753" s="7">
        <f t="shared" ca="1" si="376"/>
        <v>15.363392942056358</v>
      </c>
      <c r="V753" s="7">
        <f t="shared" ca="1" si="377"/>
        <v>94.633089054225451</v>
      </c>
      <c r="W753" s="23">
        <f t="shared" ca="1" si="378"/>
        <v>0.25321986601246083</v>
      </c>
      <c r="X753" s="24">
        <f t="shared" ca="1" si="379"/>
        <v>-9.6498258048320906E-3</v>
      </c>
      <c r="Y753" s="24">
        <f t="shared" ca="1" si="380"/>
        <v>0.51608955782975374</v>
      </c>
      <c r="Z753" s="7">
        <f t="shared" ca="1" si="381"/>
        <v>757.06471243380361</v>
      </c>
      <c r="AA753" s="7">
        <f t="shared" ca="1" si="382"/>
        <v>355.36339294205635</v>
      </c>
      <c r="AB753" s="7">
        <f t="shared" ca="1" si="383"/>
        <v>-91.159151764485912</v>
      </c>
      <c r="AC753" s="7">
        <f t="shared" ca="1" si="384"/>
        <v>87.609442892381736</v>
      </c>
      <c r="AD753" s="7">
        <f t="shared" ca="1" si="385"/>
        <v>2.3905571076182639</v>
      </c>
      <c r="AE753" s="7">
        <f t="shared" ca="1" si="386"/>
        <v>0.25989162838788493</v>
      </c>
      <c r="AF753" s="7">
        <f t="shared" ca="1" si="387"/>
        <v>2.6504487360061488</v>
      </c>
      <c r="AG753" s="7" t="e">
        <f ca="1">IF(AB753&gt;0,MOD(DEGREES(ACOS(((SIN(RADIANS(A753))*COS(RADIANS(AC753)))-SIN(RADIANS(S753)))/(COS(RADIANS(A753))*SIN(RADIANS(AC753)))))+180,360),MOD(540-DEGREES(ACOS(((SIN(RADIANS(A753))*COS(RADIANS(AC753)))-SIN(RADIANS(S753)))/(COS(RADIANS(#REF!))*SIN(RADIANS(AC753))))),360))</f>
        <v>#REF!</v>
      </c>
    </row>
    <row r="754" spans="1:33" x14ac:dyDescent="0.2">
      <c r="A754" s="12">
        <f t="shared" ca="1" si="357"/>
        <v>51</v>
      </c>
      <c r="B754" s="12">
        <f t="shared" ca="1" si="358"/>
        <v>-37</v>
      </c>
      <c r="C754" s="3">
        <f t="shared" ca="1" si="360"/>
        <v>10</v>
      </c>
      <c r="D754" s="2">
        <f t="shared" ca="1" si="359"/>
        <v>42396</v>
      </c>
      <c r="E754" s="5">
        <v>0</v>
      </c>
      <c r="F754" s="7">
        <f t="shared" ca="1" si="361"/>
        <v>2457414.0833333335</v>
      </c>
      <c r="G754" s="7">
        <f t="shared" ca="1" si="362"/>
        <v>0.16068674423910989</v>
      </c>
      <c r="H754" s="7">
        <f t="shared" ca="1" si="363"/>
        <v>305.31296191296678</v>
      </c>
      <c r="I754" s="7">
        <f t="shared" ca="1" si="364"/>
        <v>6142.0992928315154</v>
      </c>
      <c r="J754" s="7">
        <f t="shared" ca="1" si="365"/>
        <v>1.6701875939909308E-2</v>
      </c>
      <c r="K754" s="7">
        <f t="shared" ca="1" si="366"/>
        <v>0.73419787271080783</v>
      </c>
      <c r="L754" s="7">
        <f t="shared" ca="1" si="367"/>
        <v>306.04715978567759</v>
      </c>
      <c r="M754" s="7">
        <f t="shared" ca="1" si="368"/>
        <v>6142.8334907042263</v>
      </c>
      <c r="N754" s="7">
        <f t="shared" ca="1" si="369"/>
        <v>0.98456657448373242</v>
      </c>
      <c r="O754" s="7">
        <f t="shared" ca="1" si="370"/>
        <v>306.04099088535224</v>
      </c>
      <c r="P754" s="7">
        <f t="shared" ca="1" si="371"/>
        <v>23.437201511765721</v>
      </c>
      <c r="Q754" s="7">
        <f t="shared" ca="1" si="372"/>
        <v>23.434654392434005</v>
      </c>
      <c r="R754" s="7">
        <f t="shared" ca="1" si="373"/>
        <v>-51.583767295958801</v>
      </c>
      <c r="S754" s="7">
        <f t="shared" ca="1" si="374"/>
        <v>-18.758569301265304</v>
      </c>
      <c r="T754" s="7">
        <f t="shared" ca="1" si="375"/>
        <v>4.3017020831045055E-2</v>
      </c>
      <c r="U754" s="7">
        <f t="shared" ca="1" si="376"/>
        <v>-12.451258692219238</v>
      </c>
      <c r="V754" s="7">
        <f t="shared" ca="1" si="377"/>
        <v>66.73403093932302</v>
      </c>
      <c r="W754" s="23">
        <f t="shared" ca="1" si="378"/>
        <v>1.0280911518695968</v>
      </c>
      <c r="X754" s="24">
        <f t="shared" ca="1" si="379"/>
        <v>0.84271884370481054</v>
      </c>
      <c r="Y754" s="24">
        <f t="shared" ca="1" si="380"/>
        <v>1.213463460034383</v>
      </c>
      <c r="Z754" s="7">
        <f t="shared" ca="1" si="381"/>
        <v>533.87224751458416</v>
      </c>
      <c r="AA754" s="7">
        <f t="shared" ca="1" si="382"/>
        <v>679.5487413077808</v>
      </c>
      <c r="AB754" s="7">
        <f t="shared" ca="1" si="383"/>
        <v>-10.1128146730548</v>
      </c>
      <c r="AC754" s="7">
        <f t="shared" ca="1" si="384"/>
        <v>70.322901823056483</v>
      </c>
      <c r="AD754" s="7">
        <f t="shared" ca="1" si="385"/>
        <v>19.677098176943517</v>
      </c>
      <c r="AE754" s="7">
        <f t="shared" ca="1" si="386"/>
        <v>4.4709880572983432E-2</v>
      </c>
      <c r="AF754" s="7">
        <f t="shared" ca="1" si="387"/>
        <v>19.721808057516501</v>
      </c>
      <c r="AG754" s="7" t="e">
        <f ca="1">IF(AB754&gt;0,MOD(DEGREES(ACOS(((SIN(RADIANS(A754))*COS(RADIANS(AC754)))-SIN(RADIANS(S754)))/(COS(RADIANS(A754))*SIN(RADIANS(AC754)))))+180,360),MOD(540-DEGREES(ACOS(((SIN(RADIANS(A754))*COS(RADIANS(AC754)))-SIN(RADIANS(S754)))/(COS(RADIANS(#REF!))*SIN(RADIANS(AC754))))),360))</f>
        <v>#REF!</v>
      </c>
    </row>
    <row r="755" spans="1:33" x14ac:dyDescent="0.2">
      <c r="A755" s="12">
        <f t="shared" ca="1" si="357"/>
        <v>-60</v>
      </c>
      <c r="B755" s="12">
        <f t="shared" ca="1" si="358"/>
        <v>82</v>
      </c>
      <c r="C755" s="3">
        <f t="shared" ca="1" si="360"/>
        <v>-2</v>
      </c>
      <c r="D755" s="2">
        <f t="shared" ca="1" si="359"/>
        <v>42422</v>
      </c>
      <c r="E755" s="5">
        <v>0</v>
      </c>
      <c r="F755" s="7">
        <f t="shared" ca="1" si="361"/>
        <v>2457440.5833333335</v>
      </c>
      <c r="G755" s="7">
        <f t="shared" ca="1" si="362"/>
        <v>0.16141227469769989</v>
      </c>
      <c r="H755" s="7">
        <f t="shared" ca="1" si="363"/>
        <v>331.43261702817472</v>
      </c>
      <c r="I755" s="7">
        <f t="shared" ca="1" si="364"/>
        <v>6168.2177002613053</v>
      </c>
      <c r="J755" s="7">
        <f t="shared" ca="1" si="365"/>
        <v>1.6701845411176561E-2</v>
      </c>
      <c r="K755" s="7">
        <f t="shared" ca="1" si="366"/>
        <v>1.4471219668284423</v>
      </c>
      <c r="L755" s="7">
        <f t="shared" ca="1" si="367"/>
        <v>332.87973899500315</v>
      </c>
      <c r="M755" s="7">
        <f t="shared" ca="1" si="368"/>
        <v>6169.6648222281337</v>
      </c>
      <c r="N755" s="7">
        <f t="shared" ca="1" si="369"/>
        <v>0.98903025187957994</v>
      </c>
      <c r="O755" s="7">
        <f t="shared" ca="1" si="370"/>
        <v>332.87345376836987</v>
      </c>
      <c r="P755" s="7">
        <f t="shared" ca="1" si="371"/>
        <v>23.437192076836844</v>
      </c>
      <c r="Q755" s="7">
        <f t="shared" ca="1" si="372"/>
        <v>23.43465200247962</v>
      </c>
      <c r="R755" s="7">
        <f t="shared" ca="1" si="373"/>
        <v>-25.17597974833005</v>
      </c>
      <c r="S755" s="7">
        <f t="shared" ca="1" si="374"/>
        <v>-10.447560335439888</v>
      </c>
      <c r="T755" s="7">
        <f t="shared" ca="1" si="375"/>
        <v>4.3017011807472479E-2</v>
      </c>
      <c r="U755" s="7">
        <f t="shared" ca="1" si="376"/>
        <v>-13.609064546412844</v>
      </c>
      <c r="V755" s="7">
        <f t="shared" ca="1" si="377"/>
        <v>110.42271141215758</v>
      </c>
      <c r="W755" s="23">
        <f t="shared" ca="1" si="378"/>
        <v>0.19833962815723116</v>
      </c>
      <c r="X755" s="24">
        <f t="shared" ca="1" si="379"/>
        <v>-0.10839012576542878</v>
      </c>
      <c r="Y755" s="24">
        <f t="shared" ca="1" si="380"/>
        <v>0.50506938207989105</v>
      </c>
      <c r="Z755" s="7">
        <f t="shared" ca="1" si="381"/>
        <v>883.38169129726066</v>
      </c>
      <c r="AA755" s="7">
        <f t="shared" ca="1" si="382"/>
        <v>434.39093545358713</v>
      </c>
      <c r="AB755" s="7">
        <f t="shared" ca="1" si="383"/>
        <v>-71.402266136603217</v>
      </c>
      <c r="AC755" s="7">
        <f t="shared" ca="1" si="384"/>
        <v>71.708087947978569</v>
      </c>
      <c r="AD755" s="7">
        <f t="shared" ca="1" si="385"/>
        <v>18.291912052021431</v>
      </c>
      <c r="AE755" s="7">
        <f t="shared" ca="1" si="386"/>
        <v>4.8290345183055999E-2</v>
      </c>
      <c r="AF755" s="7">
        <f t="shared" ca="1" si="387"/>
        <v>18.340202397204486</v>
      </c>
      <c r="AG755" s="7" t="e">
        <f ca="1">IF(AB755&gt;0,MOD(DEGREES(ACOS(((SIN(RADIANS(A755))*COS(RADIANS(AC755)))-SIN(RADIANS(S755)))/(COS(RADIANS(A755))*SIN(RADIANS(AC755)))))+180,360),MOD(540-DEGREES(ACOS(((SIN(RADIANS(A755))*COS(RADIANS(AC755)))-SIN(RADIANS(S755)))/(COS(RADIANS(#REF!))*SIN(RADIANS(AC755))))),360))</f>
        <v>#REF!</v>
      </c>
    </row>
    <row r="756" spans="1:33" x14ac:dyDescent="0.2">
      <c r="A756" s="12">
        <f t="shared" ca="1" si="357"/>
        <v>34</v>
      </c>
      <c r="B756" s="12">
        <f t="shared" ca="1" si="358"/>
        <v>63</v>
      </c>
      <c r="C756" s="3">
        <f t="shared" ca="1" si="360"/>
        <v>9</v>
      </c>
      <c r="D756" s="2">
        <f t="shared" ca="1" si="359"/>
        <v>38274</v>
      </c>
      <c r="E756" s="5">
        <v>0</v>
      </c>
      <c r="F756" s="7">
        <f t="shared" ca="1" si="361"/>
        <v>2453292.125</v>
      </c>
      <c r="G756" s="7">
        <f t="shared" ca="1" si="362"/>
        <v>4.7833675564681724E-2</v>
      </c>
      <c r="H756" s="7">
        <f t="shared" ca="1" si="363"/>
        <v>202.51560482074183</v>
      </c>
      <c r="I756" s="7">
        <f t="shared" ca="1" si="364"/>
        <v>2079.4960018568468</v>
      </c>
      <c r="J756" s="7">
        <f t="shared" ca="1" si="365"/>
        <v>1.670662292588302E-2</v>
      </c>
      <c r="K756" s="7">
        <f t="shared" ca="1" si="366"/>
        <v>-1.8943900089255226</v>
      </c>
      <c r="L756" s="7">
        <f t="shared" ca="1" si="367"/>
        <v>200.62121481181632</v>
      </c>
      <c r="M756" s="7">
        <f t="shared" ca="1" si="368"/>
        <v>2077.601611847921</v>
      </c>
      <c r="N756" s="7">
        <f t="shared" ca="1" si="369"/>
        <v>0.99751736963406323</v>
      </c>
      <c r="O756" s="7">
        <f t="shared" ca="1" si="370"/>
        <v>200.61295488990078</v>
      </c>
      <c r="P756" s="7">
        <f t="shared" ca="1" si="371"/>
        <v>23.43866907370192</v>
      </c>
      <c r="Q756" s="7">
        <f t="shared" ca="1" si="372"/>
        <v>23.440827599483868</v>
      </c>
      <c r="R756" s="7">
        <f t="shared" ca="1" si="373"/>
        <v>-160.96087575564079</v>
      </c>
      <c r="S756" s="7">
        <f t="shared" ca="1" si="374"/>
        <v>-8.0505900914501645</v>
      </c>
      <c r="T756" s="7">
        <f t="shared" ca="1" si="375"/>
        <v>4.3040331967639095E-2</v>
      </c>
      <c r="U756" s="7">
        <f t="shared" ca="1" si="376"/>
        <v>13.885869507417073</v>
      </c>
      <c r="V756" s="7">
        <f t="shared" ca="1" si="377"/>
        <v>85.544042249473407</v>
      </c>
      <c r="W756" s="23">
        <f t="shared" ca="1" si="378"/>
        <v>0.69035703506429369</v>
      </c>
      <c r="X756" s="24">
        <f t="shared" ca="1" si="379"/>
        <v>0.45273469548242312</v>
      </c>
      <c r="Y756" s="24">
        <f t="shared" ca="1" si="380"/>
        <v>0.9279793746461642</v>
      </c>
      <c r="Z756" s="7">
        <f t="shared" ca="1" si="381"/>
        <v>684.35233799578725</v>
      </c>
      <c r="AA756" s="7">
        <f t="shared" ca="1" si="382"/>
        <v>1165.8858695074171</v>
      </c>
      <c r="AB756" s="7">
        <f t="shared" ca="1" si="383"/>
        <v>111.47146737685426</v>
      </c>
      <c r="AC756" s="7">
        <f t="shared" ca="1" si="384"/>
        <v>112.2582571277237</v>
      </c>
      <c r="AD756" s="7">
        <f t="shared" ca="1" si="385"/>
        <v>-22.258257127723695</v>
      </c>
      <c r="AE756" s="7">
        <f t="shared" ca="1" si="386"/>
        <v>1.4097960929284187E-2</v>
      </c>
      <c r="AF756" s="7">
        <f t="shared" ca="1" si="387"/>
        <v>-22.244159166794411</v>
      </c>
      <c r="AG756" s="7">
        <f ca="1">IF(AB756&gt;0,MOD(DEGREES(ACOS(((SIN(RADIANS(A756))*COS(RADIANS(AC756)))-SIN(RADIANS(S756)))/(COS(RADIANS(A756))*SIN(RADIANS(AC756)))))+180,360),MOD(540-DEGREES(ACOS(((SIN(RADIANS(A756))*COS(RADIANS(AC756)))-SIN(RADIANS(S756)))/(COS(RADIANS(#REF!))*SIN(RADIANS(AC756))))),360))</f>
        <v>275.36692198603703</v>
      </c>
    </row>
    <row r="757" spans="1:33" x14ac:dyDescent="0.2">
      <c r="A757" s="12">
        <f t="shared" ca="1" si="357"/>
        <v>33</v>
      </c>
      <c r="B757" s="12">
        <f t="shared" ca="1" si="358"/>
        <v>105</v>
      </c>
      <c r="C757" s="3">
        <f t="shared" ca="1" si="360"/>
        <v>2</v>
      </c>
      <c r="D757" s="2">
        <f t="shared" ca="1" si="359"/>
        <v>36775</v>
      </c>
      <c r="E757" s="5">
        <v>0</v>
      </c>
      <c r="F757" s="7">
        <f t="shared" ca="1" si="361"/>
        <v>2451793.4166666665</v>
      </c>
      <c r="G757" s="7">
        <f t="shared" ca="1" si="362"/>
        <v>6.8012776636964117E-3</v>
      </c>
      <c r="H757" s="7">
        <f t="shared" ca="1" si="363"/>
        <v>165.31769173467978</v>
      </c>
      <c r="I757" s="7">
        <f t="shared" ca="1" si="364"/>
        <v>602.36864664455106</v>
      </c>
      <c r="J757" s="7">
        <f t="shared" ca="1" si="365"/>
        <v>1.6708348088830042E-2</v>
      </c>
      <c r="K757" s="7">
        <f t="shared" ca="1" si="366"/>
        <v>-1.6797475665684001</v>
      </c>
      <c r="L757" s="7">
        <f t="shared" ca="1" si="367"/>
        <v>163.63794416811137</v>
      </c>
      <c r="M757" s="7">
        <f t="shared" ca="1" si="368"/>
        <v>600.68889907798268</v>
      </c>
      <c r="N757" s="7">
        <f t="shared" ca="1" si="369"/>
        <v>1.0079666077108107</v>
      </c>
      <c r="O757" s="7">
        <f t="shared" ca="1" si="370"/>
        <v>163.62781865677644</v>
      </c>
      <c r="P757" s="7">
        <f t="shared" ca="1" si="371"/>
        <v>23.439202666155403</v>
      </c>
      <c r="Q757" s="7">
        <f t="shared" ca="1" si="372"/>
        <v>23.438248422555517</v>
      </c>
      <c r="R757" s="7">
        <f t="shared" ca="1" si="373"/>
        <v>164.91457622911523</v>
      </c>
      <c r="S757" s="7">
        <f t="shared" ca="1" si="374"/>
        <v>6.4374804162508807</v>
      </c>
      <c r="T757" s="7">
        <f t="shared" ca="1" si="375"/>
        <v>4.3030591701799466E-2</v>
      </c>
      <c r="U757" s="7">
        <f t="shared" ca="1" si="376"/>
        <v>1.555883025145139</v>
      </c>
      <c r="V757" s="7">
        <f t="shared" ca="1" si="377"/>
        <v>95.204890817798415</v>
      </c>
      <c r="W757" s="23">
        <f t="shared" ca="1" si="378"/>
        <v>0.29058619234364919</v>
      </c>
      <c r="X757" s="24">
        <f t="shared" ca="1" si="379"/>
        <v>2.6128162294209167E-2</v>
      </c>
      <c r="Y757" s="24">
        <f t="shared" ca="1" si="380"/>
        <v>0.55504422239308915</v>
      </c>
      <c r="Z757" s="7">
        <f t="shared" ca="1" si="381"/>
        <v>761.63912654238732</v>
      </c>
      <c r="AA757" s="7">
        <f t="shared" ca="1" si="382"/>
        <v>301.55588302514514</v>
      </c>
      <c r="AB757" s="7">
        <f t="shared" ca="1" si="383"/>
        <v>-104.61102924371372</v>
      </c>
      <c r="AC757" s="7">
        <f t="shared" ca="1" si="384"/>
        <v>98.578312589083112</v>
      </c>
      <c r="AD757" s="7">
        <f t="shared" ca="1" si="385"/>
        <v>-8.5783125890831116</v>
      </c>
      <c r="AE757" s="7">
        <f t="shared" ca="1" si="386"/>
        <v>3.8250264819219233E-2</v>
      </c>
      <c r="AF757" s="7">
        <f t="shared" ca="1" si="387"/>
        <v>-8.5400623242638929</v>
      </c>
      <c r="AG757" s="7" t="e">
        <f ca="1">IF(AB757&gt;0,MOD(DEGREES(ACOS(((SIN(RADIANS(A757))*COS(RADIANS(AC757)))-SIN(RADIANS(S757)))/(COS(RADIANS(A757))*SIN(RADIANS(AC757)))))+180,360),MOD(540-DEGREES(ACOS(((SIN(RADIANS(A757))*COS(RADIANS(AC757)))-SIN(RADIANS(S757)))/(COS(RADIANS(#REF!))*SIN(RADIANS(AC757))))),360))</f>
        <v>#REF!</v>
      </c>
    </row>
    <row r="758" spans="1:33" x14ac:dyDescent="0.2">
      <c r="A758" s="12">
        <f t="shared" ca="1" si="357"/>
        <v>7</v>
      </c>
      <c r="B758" s="12">
        <f t="shared" ca="1" si="358"/>
        <v>119</v>
      </c>
      <c r="C758" s="3">
        <f t="shared" ca="1" si="360"/>
        <v>-1</v>
      </c>
      <c r="D758" s="2">
        <f t="shared" ca="1" si="359"/>
        <v>43046</v>
      </c>
      <c r="E758" s="5">
        <v>0</v>
      </c>
      <c r="F758" s="7">
        <f t="shared" ca="1" si="361"/>
        <v>2458064.5416666665</v>
      </c>
      <c r="G758" s="7">
        <f t="shared" ca="1" si="362"/>
        <v>0.17849532283823441</v>
      </c>
      <c r="H758" s="7">
        <f t="shared" ca="1" si="363"/>
        <v>226.43550289094583</v>
      </c>
      <c r="I758" s="7">
        <f t="shared" ca="1" si="364"/>
        <v>6783.1912084864152</v>
      </c>
      <c r="J758" s="7">
        <f t="shared" ca="1" si="365"/>
        <v>1.6701126555378327E-2</v>
      </c>
      <c r="K758" s="7">
        <f t="shared" ca="1" si="366"/>
        <v>-1.6198614957108188</v>
      </c>
      <c r="L758" s="7">
        <f t="shared" ca="1" si="367"/>
        <v>224.81564139523502</v>
      </c>
      <c r="M758" s="7">
        <f t="shared" ca="1" si="368"/>
        <v>6781.5713469907041</v>
      </c>
      <c r="N758" s="7">
        <f t="shared" ca="1" si="369"/>
        <v>0.99105625439445877</v>
      </c>
      <c r="O758" s="7">
        <f t="shared" ca="1" si="370"/>
        <v>224.80686647519062</v>
      </c>
      <c r="P758" s="7">
        <f t="shared" ca="1" si="371"/>
        <v>23.436969925826126</v>
      </c>
      <c r="Q758" s="7">
        <f t="shared" ca="1" si="372"/>
        <v>23.435014441592127</v>
      </c>
      <c r="R758" s="7">
        <f t="shared" ca="1" si="373"/>
        <v>-137.65561724308154</v>
      </c>
      <c r="S758" s="7">
        <f t="shared" ca="1" si="374"/>
        <v>-16.276496117875624</v>
      </c>
      <c r="T758" s="7">
        <f t="shared" ca="1" si="375"/>
        <v>4.3018380253508501E-2</v>
      </c>
      <c r="U758" s="7">
        <f t="shared" ca="1" si="376"/>
        <v>16.375017596796496</v>
      </c>
      <c r="V758" s="7">
        <f t="shared" ca="1" si="377"/>
        <v>88.820126516665781</v>
      </c>
      <c r="W758" s="23">
        <f t="shared" ca="1" si="378"/>
        <v>0.11640623778000242</v>
      </c>
      <c r="X758" s="24">
        <f t="shared" ca="1" si="379"/>
        <v>-0.13031633587740252</v>
      </c>
      <c r="Y758" s="24">
        <f t="shared" ca="1" si="380"/>
        <v>0.36312881143740738</v>
      </c>
      <c r="Z758" s="7">
        <f t="shared" ca="1" si="381"/>
        <v>710.56101213332624</v>
      </c>
      <c r="AA758" s="7">
        <f t="shared" ca="1" si="382"/>
        <v>552.37501759679651</v>
      </c>
      <c r="AB758" s="7">
        <f t="shared" ca="1" si="383"/>
        <v>-41.906245600800872</v>
      </c>
      <c r="AC758" s="7">
        <f t="shared" ca="1" si="384"/>
        <v>47.551430761914872</v>
      </c>
      <c r="AD758" s="7">
        <f t="shared" ca="1" si="385"/>
        <v>42.448569238085128</v>
      </c>
      <c r="AE758" s="7">
        <f t="shared" ca="1" si="386"/>
        <v>1.761890618489801E-2</v>
      </c>
      <c r="AF758" s="7">
        <f t="shared" ca="1" si="387"/>
        <v>42.466188144270028</v>
      </c>
      <c r="AG758" s="7" t="e">
        <f ca="1">IF(AB758&gt;0,MOD(DEGREES(ACOS(((SIN(RADIANS(A758))*COS(RADIANS(AC758)))-SIN(RADIANS(S758)))/(COS(RADIANS(A758))*SIN(RADIANS(AC758)))))+180,360),MOD(540-DEGREES(ACOS(((SIN(RADIANS(A758))*COS(RADIANS(AC758)))-SIN(RADIANS(S758)))/(COS(RADIANS(#REF!))*SIN(RADIANS(AC758))))),360))</f>
        <v>#REF!</v>
      </c>
    </row>
    <row r="759" spans="1:33" x14ac:dyDescent="0.2">
      <c r="A759" s="12">
        <f t="shared" ca="1" si="357"/>
        <v>84</v>
      </c>
      <c r="B759" s="12">
        <f t="shared" ca="1" si="358"/>
        <v>-112</v>
      </c>
      <c r="C759" s="3">
        <f t="shared" ca="1" si="360"/>
        <v>-13</v>
      </c>
      <c r="D759" s="2">
        <f t="shared" ca="1" si="359"/>
        <v>38838</v>
      </c>
      <c r="E759" s="5">
        <v>0</v>
      </c>
      <c r="F759" s="7">
        <f t="shared" ca="1" si="361"/>
        <v>2453857.0416666665</v>
      </c>
      <c r="G759" s="7">
        <f t="shared" ca="1" si="362"/>
        <v>6.3300250969651237E-2</v>
      </c>
      <c r="H759" s="7">
        <f t="shared" ca="1" si="363"/>
        <v>39.324226554547295</v>
      </c>
      <c r="I759" s="7">
        <f t="shared" ca="1" si="364"/>
        <v>2636.278027410232</v>
      </c>
      <c r="J759" s="7">
        <f t="shared" ca="1" si="365"/>
        <v>1.6705972539673E-2</v>
      </c>
      <c r="K759" s="7">
        <f t="shared" ca="1" si="366"/>
        <v>1.70054214773968</v>
      </c>
      <c r="L759" s="7">
        <f t="shared" ca="1" si="367"/>
        <v>41.024768702286977</v>
      </c>
      <c r="M759" s="7">
        <f t="shared" ca="1" si="368"/>
        <v>2637.9785695579717</v>
      </c>
      <c r="N759" s="7">
        <f t="shared" ca="1" si="369"/>
        <v>1.0076191039626405</v>
      </c>
      <c r="O759" s="7">
        <f t="shared" ca="1" si="370"/>
        <v>41.018861141658185</v>
      </c>
      <c r="P759" s="7">
        <f t="shared" ca="1" si="371"/>
        <v>23.438467943568504</v>
      </c>
      <c r="Q759" s="7">
        <f t="shared" ca="1" si="372"/>
        <v>23.441025290552421</v>
      </c>
      <c r="R759" s="7">
        <f t="shared" ca="1" si="373"/>
        <v>38.592489621403011</v>
      </c>
      <c r="S759" s="7">
        <f t="shared" ca="1" si="374"/>
        <v>15.134293486096471</v>
      </c>
      <c r="T759" s="7">
        <f t="shared" ca="1" si="375"/>
        <v>4.304107859751409E-2</v>
      </c>
      <c r="U759" s="7">
        <f t="shared" ca="1" si="376"/>
        <v>2.9031005326104804</v>
      </c>
      <c r="V759" s="7" t="e">
        <f t="shared" ca="1" si="377"/>
        <v>#NUM!</v>
      </c>
      <c r="W759" s="23">
        <f t="shared" ca="1" si="378"/>
        <v>0.26742840240790933</v>
      </c>
      <c r="X759" s="24" t="e">
        <f t="shared" ca="1" si="379"/>
        <v>#NUM!</v>
      </c>
      <c r="Y759" s="24" t="e">
        <f t="shared" ca="1" si="380"/>
        <v>#NUM!</v>
      </c>
      <c r="Z759" s="7" t="e">
        <f t="shared" ca="1" si="381"/>
        <v>#NUM!</v>
      </c>
      <c r="AA759" s="7">
        <f t="shared" ca="1" si="382"/>
        <v>334.90310053261049</v>
      </c>
      <c r="AB759" s="7">
        <f t="shared" ca="1" si="383"/>
        <v>-96.274224866847376</v>
      </c>
      <c r="AC759" s="7">
        <f t="shared" ca="1" si="384"/>
        <v>75.603856875730287</v>
      </c>
      <c r="AD759" s="7">
        <f t="shared" ca="1" si="385"/>
        <v>14.396143124269713</v>
      </c>
      <c r="AE759" s="7">
        <f t="shared" ca="1" si="386"/>
        <v>6.1746100807640564E-2</v>
      </c>
      <c r="AF759" s="7">
        <f t="shared" ca="1" si="387"/>
        <v>14.457889225077354</v>
      </c>
      <c r="AG759" s="7" t="e">
        <f ca="1">IF(AB759&gt;0,MOD(DEGREES(ACOS(((SIN(RADIANS(A759))*COS(RADIANS(AC759)))-SIN(RADIANS(S759)))/(COS(RADIANS(A759))*SIN(RADIANS(AC759)))))+180,360),MOD(540-DEGREES(ACOS(((SIN(RADIANS(A759))*COS(RADIANS(AC759)))-SIN(RADIANS(S759)))/(COS(RADIANS(#REF!))*SIN(RADIANS(AC759))))),360))</f>
        <v>#REF!</v>
      </c>
    </row>
    <row r="760" spans="1:33" x14ac:dyDescent="0.2">
      <c r="A760" s="12">
        <f t="shared" ca="1" si="357"/>
        <v>-35</v>
      </c>
      <c r="B760" s="12">
        <f t="shared" ca="1" si="358"/>
        <v>103</v>
      </c>
      <c r="C760" s="3">
        <f t="shared" ca="1" si="360"/>
        <v>10</v>
      </c>
      <c r="D760" s="2">
        <f t="shared" ca="1" si="359"/>
        <v>38959</v>
      </c>
      <c r="E760" s="5">
        <v>0</v>
      </c>
      <c r="F760" s="7">
        <f t="shared" ca="1" si="361"/>
        <v>2453977.0833333335</v>
      </c>
      <c r="G760" s="7">
        <f t="shared" ca="1" si="362"/>
        <v>6.6586812685379568E-2</v>
      </c>
      <c r="H760" s="7">
        <f t="shared" ca="1" si="363"/>
        <v>157.6429785440032</v>
      </c>
      <c r="I760" s="7">
        <f t="shared" ca="1" si="364"/>
        <v>2754.5911278303133</v>
      </c>
      <c r="J760" s="7">
        <f t="shared" ca="1" si="365"/>
        <v>1.6705834328392226E-2</v>
      </c>
      <c r="K760" s="7">
        <f t="shared" ca="1" si="366"/>
        <v>-1.5414162318967672</v>
      </c>
      <c r="L760" s="7">
        <f t="shared" ca="1" si="367"/>
        <v>156.10156231210644</v>
      </c>
      <c r="M760" s="7">
        <f t="shared" ca="1" si="368"/>
        <v>2753.0497115984167</v>
      </c>
      <c r="N760" s="7">
        <f t="shared" ca="1" si="369"/>
        <v>1.009863224171198</v>
      </c>
      <c r="O760" s="7">
        <f t="shared" ca="1" si="370"/>
        <v>156.09618476853353</v>
      </c>
      <c r="P760" s="7">
        <f t="shared" ca="1" si="371"/>
        <v>23.438425204523181</v>
      </c>
      <c r="Q760" s="7">
        <f t="shared" ca="1" si="372"/>
        <v>23.440979729351131</v>
      </c>
      <c r="R760" s="7">
        <f t="shared" ca="1" si="373"/>
        <v>157.87137515596612</v>
      </c>
      <c r="S760" s="7">
        <f t="shared" ca="1" si="374"/>
        <v>9.2760468351979402</v>
      </c>
      <c r="T760" s="7">
        <f t="shared" ca="1" si="375"/>
        <v>4.3040906523595088E-2</v>
      </c>
      <c r="U760" s="7">
        <f t="shared" ca="1" si="376"/>
        <v>-0.94413321629629054</v>
      </c>
      <c r="V760" s="7">
        <f t="shared" ca="1" si="377"/>
        <v>84.469250690422825</v>
      </c>
      <c r="W760" s="23">
        <f t="shared" ca="1" si="378"/>
        <v>0.63121120362242789</v>
      </c>
      <c r="X760" s="24">
        <f t="shared" ca="1" si="379"/>
        <v>0.39657439614903112</v>
      </c>
      <c r="Y760" s="24">
        <f t="shared" ca="1" si="380"/>
        <v>0.86584801109582465</v>
      </c>
      <c r="Z760" s="7">
        <f t="shared" ca="1" si="381"/>
        <v>675.7540055233826</v>
      </c>
      <c r="AA760" s="7">
        <f t="shared" ca="1" si="382"/>
        <v>1251.0558667837038</v>
      </c>
      <c r="AB760" s="7">
        <f t="shared" ca="1" si="383"/>
        <v>132.76396669592594</v>
      </c>
      <c r="AC760" s="7">
        <f t="shared" ca="1" si="384"/>
        <v>129.89405067751912</v>
      </c>
      <c r="AD760" s="7">
        <f t="shared" ca="1" si="385"/>
        <v>-39.894050677519118</v>
      </c>
      <c r="AE760" s="7">
        <f t="shared" ca="1" si="386"/>
        <v>6.9022988685155263E-3</v>
      </c>
      <c r="AF760" s="7">
        <f t="shared" ca="1" si="387"/>
        <v>-39.8871483786506</v>
      </c>
      <c r="AG760" s="7">
        <f ca="1">IF(AB760&gt;0,MOD(DEGREES(ACOS(((SIN(RADIANS(A760))*COS(RADIANS(AC760)))-SIN(RADIANS(S760)))/(COS(RADIANS(A760))*SIN(RADIANS(AC760)))))+180,360),MOD(540-DEGREES(ACOS(((SIN(RADIANS(A760))*COS(RADIANS(AC760)))-SIN(RADIANS(S760)))/(COS(RADIANS(#REF!))*SIN(RADIANS(AC760))))),360))</f>
        <v>250.80023856526424</v>
      </c>
    </row>
    <row r="761" spans="1:33" x14ac:dyDescent="0.2">
      <c r="A761" s="12">
        <f t="shared" ca="1" si="357"/>
        <v>58</v>
      </c>
      <c r="B761" s="12">
        <f t="shared" ca="1" si="358"/>
        <v>56</v>
      </c>
      <c r="C761" s="3">
        <f t="shared" ca="1" si="360"/>
        <v>9</v>
      </c>
      <c r="D761" s="2">
        <f t="shared" ca="1" si="359"/>
        <v>38231</v>
      </c>
      <c r="E761" s="5">
        <v>0</v>
      </c>
      <c r="F761" s="7">
        <f t="shared" ca="1" si="361"/>
        <v>2453249.125</v>
      </c>
      <c r="G761" s="7">
        <f t="shared" ca="1" si="362"/>
        <v>4.6656399726214923E-2</v>
      </c>
      <c r="H761" s="7">
        <f t="shared" ca="1" si="363"/>
        <v>160.13276829994993</v>
      </c>
      <c r="I761" s="7">
        <f t="shared" ca="1" si="364"/>
        <v>2037.1151897597758</v>
      </c>
      <c r="J761" s="7">
        <f t="shared" ca="1" si="365"/>
        <v>1.6706672429121661E-2</v>
      </c>
      <c r="K761" s="7">
        <f t="shared" ca="1" si="366"/>
        <v>-1.5894408788242056</v>
      </c>
      <c r="L761" s="7">
        <f t="shared" ca="1" si="367"/>
        <v>158.54332742112572</v>
      </c>
      <c r="M761" s="7">
        <f t="shared" ca="1" si="368"/>
        <v>2035.5257488809516</v>
      </c>
      <c r="N761" s="7">
        <f t="shared" ca="1" si="369"/>
        <v>1.0092661053792953</v>
      </c>
      <c r="O761" s="7">
        <f t="shared" ca="1" si="370"/>
        <v>158.53490939810155</v>
      </c>
      <c r="P761" s="7">
        <f t="shared" ca="1" si="371"/>
        <v>23.438684383207395</v>
      </c>
      <c r="Q761" s="7">
        <f t="shared" ca="1" si="372"/>
        <v>23.440786520652509</v>
      </c>
      <c r="R761" s="7">
        <f t="shared" ca="1" si="373"/>
        <v>160.16278071788</v>
      </c>
      <c r="S761" s="7">
        <f t="shared" ca="1" si="374"/>
        <v>8.3702333390397801</v>
      </c>
      <c r="T761" s="7">
        <f t="shared" ca="1" si="375"/>
        <v>4.3040176824015071E-2</v>
      </c>
      <c r="U761" s="7">
        <f t="shared" ca="1" si="376"/>
        <v>-0.16461036212291652</v>
      </c>
      <c r="V761" s="7">
        <f t="shared" ca="1" si="377"/>
        <v>105.25986110499267</v>
      </c>
      <c r="W761" s="23">
        <f t="shared" ca="1" si="378"/>
        <v>0.71955875719591866</v>
      </c>
      <c r="X761" s="24">
        <f t="shared" ca="1" si="379"/>
        <v>0.42717025412649456</v>
      </c>
      <c r="Y761" s="24">
        <f t="shared" ca="1" si="380"/>
        <v>1.0119472602653428</v>
      </c>
      <c r="Z761" s="7">
        <f t="shared" ca="1" si="381"/>
        <v>842.07888883994133</v>
      </c>
      <c r="AA761" s="7">
        <f t="shared" ca="1" si="382"/>
        <v>1123.8353896378771</v>
      </c>
      <c r="AB761" s="7">
        <f t="shared" ca="1" si="383"/>
        <v>100.95884740946929</v>
      </c>
      <c r="AC761" s="7">
        <f t="shared" ca="1" si="384"/>
        <v>88.637210853034759</v>
      </c>
      <c r="AD761" s="7">
        <f t="shared" ca="1" si="385"/>
        <v>1.3627891469652411</v>
      </c>
      <c r="AE761" s="7">
        <f t="shared" ca="1" si="386"/>
        <v>0.33081052189046029</v>
      </c>
      <c r="AF761" s="7">
        <f t="shared" ca="1" si="387"/>
        <v>1.6935996688557013</v>
      </c>
      <c r="AG761" s="7">
        <f ca="1">IF(AB761&gt;0,MOD(DEGREES(ACOS(((SIN(RADIANS(A761))*COS(RADIANS(AC761)))-SIN(RADIANS(S761)))/(COS(RADIANS(A761))*SIN(RADIANS(AC761)))))+180,360),MOD(540-DEGREES(ACOS(((SIN(RADIANS(A761))*COS(RADIANS(AC761)))-SIN(RADIANS(S761)))/(COS(RADIANS(#REF!))*SIN(RADIANS(AC761))))),360))</f>
        <v>283.69225269436504</v>
      </c>
    </row>
    <row r="762" spans="1:33" x14ac:dyDescent="0.2">
      <c r="A762" s="12">
        <f t="shared" ca="1" si="357"/>
        <v>85</v>
      </c>
      <c r="B762" s="12">
        <f t="shared" ca="1" si="358"/>
        <v>-137</v>
      </c>
      <c r="C762" s="3">
        <f t="shared" ca="1" si="360"/>
        <v>10</v>
      </c>
      <c r="D762" s="2">
        <f t="shared" ca="1" si="359"/>
        <v>41711</v>
      </c>
      <c r="E762" s="5">
        <v>0</v>
      </c>
      <c r="F762" s="7">
        <f t="shared" ca="1" si="361"/>
        <v>2456729.0833333335</v>
      </c>
      <c r="G762" s="7">
        <f t="shared" ca="1" si="362"/>
        <v>0.14193246634725498</v>
      </c>
      <c r="H762" s="7">
        <f t="shared" ca="1" si="363"/>
        <v>350.14451847965756</v>
      </c>
      <c r="I762" s="7">
        <f t="shared" ca="1" si="364"/>
        <v>5466.9631007223052</v>
      </c>
      <c r="J762" s="7">
        <f t="shared" ca="1" si="365"/>
        <v>1.6702665032562833E-2</v>
      </c>
      <c r="K762" s="7">
        <f t="shared" ca="1" si="366"/>
        <v>1.7755751242100068</v>
      </c>
      <c r="L762" s="7">
        <f t="shared" ca="1" si="367"/>
        <v>351.92009360386754</v>
      </c>
      <c r="M762" s="7">
        <f t="shared" ca="1" si="368"/>
        <v>5468.7386758465154</v>
      </c>
      <c r="N762" s="7">
        <f t="shared" ca="1" si="369"/>
        <v>0.99370341781604277</v>
      </c>
      <c r="O762" s="7">
        <f t="shared" ca="1" si="370"/>
        <v>351.91683131243605</v>
      </c>
      <c r="P762" s="7">
        <f t="shared" ca="1" si="371"/>
        <v>23.437445395801735</v>
      </c>
      <c r="Q762" s="7">
        <f t="shared" ca="1" si="372"/>
        <v>23.43524015387317</v>
      </c>
      <c r="R762" s="7">
        <f t="shared" ca="1" si="373"/>
        <v>-7.4241559071862238</v>
      </c>
      <c r="S762" s="7">
        <f t="shared" ca="1" si="374"/>
        <v>-3.2057945851038907</v>
      </c>
      <c r="T762" s="7">
        <f t="shared" ca="1" si="375"/>
        <v>4.3019232477732164E-2</v>
      </c>
      <c r="U762" s="7">
        <f t="shared" ca="1" si="376"/>
        <v>-9.7229284963443572</v>
      </c>
      <c r="V762" s="7">
        <f t="shared" ca="1" si="377"/>
        <v>61.762236963299749</v>
      </c>
      <c r="W762" s="23">
        <f t="shared" ca="1" si="378"/>
        <v>1.3039742559002392</v>
      </c>
      <c r="X762" s="24">
        <f t="shared" ca="1" si="379"/>
        <v>1.1324124865577399</v>
      </c>
      <c r="Y762" s="24">
        <f t="shared" ca="1" si="380"/>
        <v>1.4755360252427385</v>
      </c>
      <c r="Z762" s="7">
        <f t="shared" ca="1" si="381"/>
        <v>494.09789570639799</v>
      </c>
      <c r="AA762" s="7">
        <f t="shared" ca="1" si="382"/>
        <v>282.27707150365563</v>
      </c>
      <c r="AB762" s="7">
        <f t="shared" ca="1" si="383"/>
        <v>-109.43073212408609</v>
      </c>
      <c r="AC762" s="7">
        <f t="shared" ca="1" si="384"/>
        <v>94.856367318804018</v>
      </c>
      <c r="AD762" s="7">
        <f t="shared" ca="1" si="385"/>
        <v>-4.8563673188040184</v>
      </c>
      <c r="AE762" s="7">
        <f t="shared" ca="1" si="386"/>
        <v>6.7911786120671155E-2</v>
      </c>
      <c r="AF762" s="7">
        <f t="shared" ca="1" si="387"/>
        <v>-4.7884555326833471</v>
      </c>
      <c r="AG762" s="7" t="e">
        <f ca="1">IF(AB762&gt;0,MOD(DEGREES(ACOS(((SIN(RADIANS(A762))*COS(RADIANS(AC762)))-SIN(RADIANS(S762)))/(COS(RADIANS(A762))*SIN(RADIANS(AC762)))))+180,360),MOD(540-DEGREES(ACOS(((SIN(RADIANS(A762))*COS(RADIANS(AC762)))-SIN(RADIANS(S762)))/(COS(RADIANS(#REF!))*SIN(RADIANS(AC762))))),360))</f>
        <v>#REF!</v>
      </c>
    </row>
    <row r="763" spans="1:33" x14ac:dyDescent="0.2">
      <c r="A763" s="12">
        <f t="shared" ca="1" si="357"/>
        <v>14</v>
      </c>
      <c r="B763" s="12">
        <f t="shared" ca="1" si="358"/>
        <v>-147</v>
      </c>
      <c r="C763" s="3">
        <f t="shared" ca="1" si="360"/>
        <v>-2</v>
      </c>
      <c r="D763" s="2">
        <f t="shared" ca="1" si="359"/>
        <v>37796</v>
      </c>
      <c r="E763" s="5">
        <v>0</v>
      </c>
      <c r="F763" s="7">
        <f t="shared" ca="1" si="361"/>
        <v>2452814.5833333335</v>
      </c>
      <c r="G763" s="7">
        <f t="shared" ca="1" si="362"/>
        <v>3.4759297284968883E-2</v>
      </c>
      <c r="H763" s="7">
        <f t="shared" ca="1" si="363"/>
        <v>91.827921375037477</v>
      </c>
      <c r="I763" s="7">
        <f t="shared" ca="1" si="364"/>
        <v>1608.8308008209535</v>
      </c>
      <c r="J763" s="7">
        <f t="shared" ca="1" si="365"/>
        <v>1.6707172670339984E-2</v>
      </c>
      <c r="K763" s="7">
        <f t="shared" ca="1" si="366"/>
        <v>0.36340135914064292</v>
      </c>
      <c r="L763" s="7">
        <f t="shared" ca="1" si="367"/>
        <v>92.191322734178115</v>
      </c>
      <c r="M763" s="7">
        <f t="shared" ca="1" si="368"/>
        <v>1609.1942021800942</v>
      </c>
      <c r="N763" s="7">
        <f t="shared" ca="1" si="369"/>
        <v>1.0164019857040323</v>
      </c>
      <c r="O763" s="7">
        <f t="shared" ca="1" si="370"/>
        <v>92.181587451154712</v>
      </c>
      <c r="P763" s="7">
        <f t="shared" ca="1" si="371"/>
        <v>23.438839095239139</v>
      </c>
      <c r="Q763" s="7">
        <f t="shared" ca="1" si="372"/>
        <v>23.440202850462871</v>
      </c>
      <c r="R763" s="7">
        <f t="shared" ca="1" si="373"/>
        <v>92.377598968690791</v>
      </c>
      <c r="S763" s="7">
        <f t="shared" ca="1" si="374"/>
        <v>23.422198735733037</v>
      </c>
      <c r="T763" s="7">
        <f t="shared" ca="1" si="375"/>
        <v>4.3037972492440915E-2</v>
      </c>
      <c r="U763" s="7">
        <f t="shared" ca="1" si="376"/>
        <v>-2.2363883424944033</v>
      </c>
      <c r="V763" s="7">
        <f t="shared" ca="1" si="377"/>
        <v>97.142480402783406</v>
      </c>
      <c r="W763" s="23">
        <f t="shared" ca="1" si="378"/>
        <v>0.82655304746006553</v>
      </c>
      <c r="X763" s="24">
        <f t="shared" ca="1" si="379"/>
        <v>0.55671282411900047</v>
      </c>
      <c r="Y763" s="24">
        <f t="shared" ca="1" si="380"/>
        <v>1.0963932708011306</v>
      </c>
      <c r="Z763" s="7">
        <f t="shared" ca="1" si="381"/>
        <v>777.13984322226725</v>
      </c>
      <c r="AA763" s="7">
        <f t="shared" ca="1" si="382"/>
        <v>969.76361165750563</v>
      </c>
      <c r="AB763" s="7">
        <f t="shared" ca="1" si="383"/>
        <v>62.440902914376409</v>
      </c>
      <c r="AC763" s="7">
        <f t="shared" ca="1" si="384"/>
        <v>59.463027630457461</v>
      </c>
      <c r="AD763" s="7">
        <f t="shared" ca="1" si="385"/>
        <v>30.536972369542539</v>
      </c>
      <c r="AE763" s="7">
        <f t="shared" ca="1" si="386"/>
        <v>2.7263629237414218E-2</v>
      </c>
      <c r="AF763" s="7">
        <f t="shared" ca="1" si="387"/>
        <v>30.564235998779953</v>
      </c>
      <c r="AG763" s="7">
        <f ca="1">IF(AB763&gt;0,MOD(DEGREES(ACOS(((SIN(RADIANS(A763))*COS(RADIANS(AC763)))-SIN(RADIANS(S763)))/(COS(RADIANS(A763))*SIN(RADIANS(AC763)))))+180,360),MOD(540-DEGREES(ACOS(((SIN(RADIANS(A763))*COS(RADIANS(AC763)))-SIN(RADIANS(S763)))/(COS(RADIANS(#REF!))*SIN(RADIANS(AC763))))),360))</f>
        <v>289.18147562563939</v>
      </c>
    </row>
    <row r="764" spans="1:33" x14ac:dyDescent="0.2">
      <c r="A764" s="12">
        <f t="shared" ca="1" si="357"/>
        <v>58</v>
      </c>
      <c r="B764" s="12">
        <f t="shared" ca="1" si="358"/>
        <v>-51</v>
      </c>
      <c r="C764" s="3">
        <f t="shared" ca="1" si="360"/>
        <v>3</v>
      </c>
      <c r="D764" s="2">
        <f t="shared" ca="1" si="359"/>
        <v>40374</v>
      </c>
      <c r="E764" s="5">
        <v>0</v>
      </c>
      <c r="F764" s="7">
        <f t="shared" ca="1" si="361"/>
        <v>2455392.375</v>
      </c>
      <c r="G764" s="7">
        <f t="shared" ca="1" si="362"/>
        <v>0.10533538672142369</v>
      </c>
      <c r="H764" s="7">
        <f t="shared" ca="1" si="363"/>
        <v>112.62147567618149</v>
      </c>
      <c r="I764" s="7">
        <f t="shared" ca="1" si="364"/>
        <v>4149.5029921957448</v>
      </c>
      <c r="J764" s="7">
        <f t="shared" ca="1" si="365"/>
        <v>1.6704204610543005E-2</v>
      </c>
      <c r="K764" s="7">
        <f t="shared" ca="1" si="366"/>
        <v>-0.30964563996353844</v>
      </c>
      <c r="L764" s="7">
        <f t="shared" ca="1" si="367"/>
        <v>112.31183003621796</v>
      </c>
      <c r="M764" s="7">
        <f t="shared" ca="1" si="368"/>
        <v>4149.1933465557813</v>
      </c>
      <c r="N764" s="7">
        <f t="shared" ca="1" si="369"/>
        <v>1.0164834291858345</v>
      </c>
      <c r="O764" s="7">
        <f t="shared" ca="1" si="370"/>
        <v>112.31082725922427</v>
      </c>
      <c r="P764" s="7">
        <f t="shared" ca="1" si="371"/>
        <v>23.437921310956447</v>
      </c>
      <c r="Q764" s="7">
        <f t="shared" ca="1" si="372"/>
        <v>23.438423241379738</v>
      </c>
      <c r="R764" s="7">
        <f t="shared" ca="1" si="373"/>
        <v>114.09679496591511</v>
      </c>
      <c r="S764" s="7">
        <f t="shared" ca="1" si="374"/>
        <v>21.591456266000918</v>
      </c>
      <c r="T764" s="7">
        <f t="shared" ca="1" si="375"/>
        <v>4.3031251867674147E-2</v>
      </c>
      <c r="U764" s="7">
        <f t="shared" ca="1" si="376"/>
        <v>-5.9005270197884165</v>
      </c>
      <c r="V764" s="7">
        <f t="shared" ca="1" si="377"/>
        <v>131.51729310080015</v>
      </c>
      <c r="W764" s="23">
        <f t="shared" ca="1" si="378"/>
        <v>0.77076425487485323</v>
      </c>
      <c r="X764" s="24">
        <f t="shared" ca="1" si="379"/>
        <v>0.40543844070596391</v>
      </c>
      <c r="Y764" s="24">
        <f t="shared" ca="1" si="380"/>
        <v>1.1360900690437425</v>
      </c>
      <c r="Z764" s="7">
        <f t="shared" ca="1" si="381"/>
        <v>1052.1383448064012</v>
      </c>
      <c r="AA764" s="7">
        <f t="shared" ca="1" si="382"/>
        <v>1050.0994729802114</v>
      </c>
      <c r="AB764" s="7">
        <f t="shared" ca="1" si="383"/>
        <v>82.524868245052858</v>
      </c>
      <c r="AC764" s="7">
        <f t="shared" ca="1" si="384"/>
        <v>67.903194704567952</v>
      </c>
      <c r="AD764" s="7">
        <f t="shared" ca="1" si="385"/>
        <v>22.096805295432048</v>
      </c>
      <c r="AE764" s="7">
        <f t="shared" ca="1" si="386"/>
        <v>3.9463251759049432E-2</v>
      </c>
      <c r="AF764" s="7">
        <f t="shared" ca="1" si="387"/>
        <v>22.136268547191097</v>
      </c>
      <c r="AG764" s="7">
        <f ca="1">IF(AB764&gt;0,MOD(DEGREES(ACOS(((SIN(RADIANS(A764))*COS(RADIANS(AC764)))-SIN(RADIANS(S764)))/(COS(RADIANS(A764))*SIN(RADIANS(AC764)))))+180,360),MOD(540-DEGREES(ACOS(((SIN(RADIANS(A764))*COS(RADIANS(AC764)))-SIN(RADIANS(S764)))/(COS(RADIANS(#REF!))*SIN(RADIANS(AC764))))),360))</f>
        <v>275.72436949102092</v>
      </c>
    </row>
    <row r="765" spans="1:33" x14ac:dyDescent="0.2">
      <c r="A765" s="12">
        <f t="shared" ca="1" si="357"/>
        <v>-43</v>
      </c>
      <c r="B765" s="12">
        <f t="shared" ca="1" si="358"/>
        <v>101</v>
      </c>
      <c r="C765" s="3">
        <f t="shared" ca="1" si="360"/>
        <v>12</v>
      </c>
      <c r="D765" s="2">
        <f t="shared" ca="1" si="359"/>
        <v>41939</v>
      </c>
      <c r="E765" s="5">
        <v>0</v>
      </c>
      <c r="F765" s="7">
        <f t="shared" ca="1" si="361"/>
        <v>2456957</v>
      </c>
      <c r="G765" s="7">
        <f t="shared" ca="1" si="362"/>
        <v>0.14817248459958932</v>
      </c>
      <c r="H765" s="7">
        <f t="shared" ca="1" si="363"/>
        <v>214.78997986581544</v>
      </c>
      <c r="I765" s="7">
        <f t="shared" ca="1" si="364"/>
        <v>5691.5978313203696</v>
      </c>
      <c r="J765" s="7">
        <f t="shared" ca="1" si="365"/>
        <v>1.6702402491555593E-2</v>
      </c>
      <c r="K765" s="7">
        <f t="shared" ca="1" si="366"/>
        <v>-1.7930663982779567</v>
      </c>
      <c r="L765" s="7">
        <f t="shared" ca="1" si="367"/>
        <v>212.9969134675375</v>
      </c>
      <c r="M765" s="7">
        <f t="shared" ca="1" si="368"/>
        <v>5689.8047649220916</v>
      </c>
      <c r="N765" s="7">
        <f t="shared" ca="1" si="369"/>
        <v>0.99409641215364564</v>
      </c>
      <c r="O765" s="7">
        <f t="shared" ca="1" si="370"/>
        <v>212.99273656483024</v>
      </c>
      <c r="P765" s="7">
        <f t="shared" ca="1" si="371"/>
        <v>23.437364249466086</v>
      </c>
      <c r="Q765" s="7">
        <f t="shared" ca="1" si="372"/>
        <v>23.434935893259397</v>
      </c>
      <c r="R765" s="7">
        <f t="shared" ca="1" si="373"/>
        <v>-149.2188383208759</v>
      </c>
      <c r="S765" s="7">
        <f t="shared" ca="1" si="374"/>
        <v>-12.50734082663767</v>
      </c>
      <c r="T765" s="7">
        <f t="shared" ca="1" si="375"/>
        <v>4.3018083679889206E-2</v>
      </c>
      <c r="U765" s="7">
        <f t="shared" ca="1" si="376"/>
        <v>16.060134853877525</v>
      </c>
      <c r="V765" s="7">
        <f t="shared" ca="1" si="377"/>
        <v>103.13348595881216</v>
      </c>
      <c r="W765" s="23">
        <f t="shared" ca="1" si="378"/>
        <v>0.70829157301814061</v>
      </c>
      <c r="X765" s="24">
        <f t="shared" ca="1" si="379"/>
        <v>0.42180966757699573</v>
      </c>
      <c r="Y765" s="24">
        <f t="shared" ca="1" si="380"/>
        <v>0.99477347845928543</v>
      </c>
      <c r="Z765" s="7">
        <f t="shared" ca="1" si="381"/>
        <v>825.06788767049727</v>
      </c>
      <c r="AA765" s="7">
        <f t="shared" ca="1" si="382"/>
        <v>1140.0601348538776</v>
      </c>
      <c r="AB765" s="7">
        <f t="shared" ca="1" si="383"/>
        <v>105.01503371346939</v>
      </c>
      <c r="AC765" s="7">
        <f t="shared" ca="1" si="384"/>
        <v>92.13649977142741</v>
      </c>
      <c r="AD765" s="7">
        <f t="shared" ca="1" si="385"/>
        <v>-2.1364997714274097</v>
      </c>
      <c r="AE765" s="7">
        <f t="shared" ca="1" si="386"/>
        <v>0.15466578100420147</v>
      </c>
      <c r="AF765" s="7">
        <f t="shared" ca="1" si="387"/>
        <v>-1.9818339904232083</v>
      </c>
      <c r="AG765" s="7">
        <f ca="1">IF(AB765&gt;0,MOD(DEGREES(ACOS(((SIN(RADIANS(A765))*COS(RADIANS(AC765)))-SIN(RADIANS(S765)))/(COS(RADIANS(A765))*SIN(RADIANS(AC765)))))+180,360),MOD(540-DEGREES(ACOS(((SIN(RADIANS(A765))*COS(RADIANS(AC765)))-SIN(RADIANS(S765)))/(COS(RADIANS(#REF!))*SIN(RADIANS(AC765))))),360))</f>
        <v>250.6638694934889</v>
      </c>
    </row>
    <row r="766" spans="1:33" x14ac:dyDescent="0.2">
      <c r="A766" s="12">
        <f t="shared" ca="1" si="357"/>
        <v>81</v>
      </c>
      <c r="B766" s="12">
        <f t="shared" ca="1" si="358"/>
        <v>30</v>
      </c>
      <c r="C766" s="3">
        <f t="shared" ca="1" si="360"/>
        <v>11</v>
      </c>
      <c r="D766" s="2">
        <f t="shared" ca="1" si="359"/>
        <v>36998</v>
      </c>
      <c r="E766" s="5">
        <v>0</v>
      </c>
      <c r="F766" s="7">
        <f t="shared" ca="1" si="361"/>
        <v>2452016.0416666665</v>
      </c>
      <c r="G766" s="7">
        <f t="shared" ca="1" si="362"/>
        <v>1.2896417978549252E-2</v>
      </c>
      <c r="H766" s="7">
        <f t="shared" ca="1" si="363"/>
        <v>24.747435327652965</v>
      </c>
      <c r="I766" s="7">
        <f t="shared" ca="1" si="364"/>
        <v>821.78790934509163</v>
      </c>
      <c r="J766" s="7">
        <f t="shared" ca="1" si="365"/>
        <v>1.6708091852204995E-2</v>
      </c>
      <c r="K766" s="7">
        <f t="shared" ca="1" si="366"/>
        <v>1.8659316231540555</v>
      </c>
      <c r="L766" s="7">
        <f t="shared" ca="1" si="367"/>
        <v>26.61336695080702</v>
      </c>
      <c r="M766" s="7">
        <f t="shared" ca="1" si="368"/>
        <v>823.65384096824573</v>
      </c>
      <c r="N766" s="7">
        <f t="shared" ca="1" si="369"/>
        <v>1.0036804077255497</v>
      </c>
      <c r="O766" s="7">
        <f t="shared" ca="1" si="370"/>
        <v>26.60297097548769</v>
      </c>
      <c r="P766" s="7">
        <f t="shared" ca="1" si="371"/>
        <v>23.439123403916138</v>
      </c>
      <c r="Q766" s="7">
        <f t="shared" ca="1" si="372"/>
        <v>23.438674615813582</v>
      </c>
      <c r="R766" s="7">
        <f t="shared" ca="1" si="373"/>
        <v>24.678896588673084</v>
      </c>
      <c r="S766" s="7">
        <f t="shared" ca="1" si="374"/>
        <v>10.260411555609684</v>
      </c>
      <c r="T766" s="7">
        <f t="shared" ca="1" si="375"/>
        <v>4.303220113903241E-2</v>
      </c>
      <c r="U766" s="7">
        <f t="shared" ca="1" si="376"/>
        <v>0.24330516658394388</v>
      </c>
      <c r="V766" s="7" t="e">
        <f t="shared" ca="1" si="377"/>
        <v>#NUM!</v>
      </c>
      <c r="W766" s="23">
        <f t="shared" ca="1" si="378"/>
        <v>0.87483103807876117</v>
      </c>
      <c r="X766" s="24" t="e">
        <f t="shared" ca="1" si="379"/>
        <v>#NUM!</v>
      </c>
      <c r="Y766" s="24" t="e">
        <f t="shared" ca="1" si="380"/>
        <v>#NUM!</v>
      </c>
      <c r="Z766" s="7" t="e">
        <f t="shared" ca="1" si="381"/>
        <v>#NUM!</v>
      </c>
      <c r="AA766" s="7">
        <f t="shared" ca="1" si="382"/>
        <v>900.24330516658392</v>
      </c>
      <c r="AB766" s="7">
        <f t="shared" ca="1" si="383"/>
        <v>45.060826291645981</v>
      </c>
      <c r="AC766" s="7">
        <f t="shared" ca="1" si="384"/>
        <v>73.461431835652689</v>
      </c>
      <c r="AD766" s="7">
        <f t="shared" ca="1" si="385"/>
        <v>16.538568164347311</v>
      </c>
      <c r="AE766" s="7">
        <f t="shared" ca="1" si="386"/>
        <v>5.3617335007280047E-2</v>
      </c>
      <c r="AF766" s="7">
        <f t="shared" ca="1" si="387"/>
        <v>16.592185499354592</v>
      </c>
      <c r="AG766" s="7">
        <f ca="1">IF(AB766&gt;0,MOD(DEGREES(ACOS(((SIN(RADIANS(A766))*COS(RADIANS(AC766)))-SIN(RADIANS(S766)))/(COS(RADIANS(A766))*SIN(RADIANS(AC766)))))+180,360),MOD(540-DEGREES(ACOS(((SIN(RADIANS(A766))*COS(RADIANS(AC766)))-SIN(RADIANS(S766)))/(COS(RADIANS(#REF!))*SIN(RADIANS(AC766))))),360))</f>
        <v>226.60193016180142</v>
      </c>
    </row>
    <row r="767" spans="1:33" x14ac:dyDescent="0.2">
      <c r="A767" s="12">
        <f t="shared" ca="1" si="357"/>
        <v>31</v>
      </c>
      <c r="B767" s="12">
        <f t="shared" ca="1" si="358"/>
        <v>-67</v>
      </c>
      <c r="C767" s="3">
        <f t="shared" ca="1" si="360"/>
        <v>-12</v>
      </c>
      <c r="D767" s="2">
        <f t="shared" ca="1" si="359"/>
        <v>38959</v>
      </c>
      <c r="E767" s="5">
        <v>0</v>
      </c>
      <c r="F767" s="7">
        <f t="shared" ca="1" si="361"/>
        <v>2453978</v>
      </c>
      <c r="G767" s="7">
        <f t="shared" ca="1" si="362"/>
        <v>6.661190965092402E-2</v>
      </c>
      <c r="H767" s="7">
        <f t="shared" ca="1" si="363"/>
        <v>158.54648862501426</v>
      </c>
      <c r="I767" s="7">
        <f t="shared" ca="1" si="364"/>
        <v>2755.4945947545607</v>
      </c>
      <c r="J767" s="7">
        <f t="shared" ca="1" si="365"/>
        <v>1.6705833272967541E-2</v>
      </c>
      <c r="K767" s="7">
        <f t="shared" ca="1" si="366"/>
        <v>-1.5589142669777443</v>
      </c>
      <c r="L767" s="7">
        <f t="shared" ca="1" si="367"/>
        <v>156.98757435803651</v>
      </c>
      <c r="M767" s="7">
        <f t="shared" ca="1" si="368"/>
        <v>2753.9356804875829</v>
      </c>
      <c r="N767" s="7">
        <f t="shared" ca="1" si="369"/>
        <v>1.0096514595165544</v>
      </c>
      <c r="O767" s="7">
        <f t="shared" ca="1" si="370"/>
        <v>156.98220085530261</v>
      </c>
      <c r="P767" s="7">
        <f t="shared" ca="1" si="371"/>
        <v>23.438424878157676</v>
      </c>
      <c r="Q767" s="7">
        <f t="shared" ca="1" si="372"/>
        <v>23.440979260297983</v>
      </c>
      <c r="R767" s="7">
        <f t="shared" ca="1" si="373"/>
        <v>158.70518459375248</v>
      </c>
      <c r="S767" s="7">
        <f t="shared" ca="1" si="374"/>
        <v>8.948593011098561</v>
      </c>
      <c r="T767" s="7">
        <f t="shared" ca="1" si="375"/>
        <v>4.3040904752093836E-2</v>
      </c>
      <c r="U767" s="7">
        <f t="shared" ca="1" si="376"/>
        <v>-0.66623949037008823</v>
      </c>
      <c r="V767" s="7">
        <f t="shared" ca="1" si="377"/>
        <v>96.418166504926745</v>
      </c>
      <c r="W767" s="23">
        <f t="shared" ca="1" si="378"/>
        <v>0.18657377742386813</v>
      </c>
      <c r="X767" s="24">
        <f t="shared" ca="1" si="379"/>
        <v>-8.1254462867595051E-2</v>
      </c>
      <c r="Y767" s="24">
        <f t="shared" ca="1" si="380"/>
        <v>0.45440201771533129</v>
      </c>
      <c r="Z767" s="7">
        <f t="shared" ca="1" si="381"/>
        <v>771.34533203941396</v>
      </c>
      <c r="AA767" s="7">
        <f t="shared" ca="1" si="382"/>
        <v>451.33376050962994</v>
      </c>
      <c r="AB767" s="7">
        <f t="shared" ca="1" si="383"/>
        <v>-67.166559872592515</v>
      </c>
      <c r="AC767" s="7">
        <f t="shared" ca="1" si="384"/>
        <v>65.87734008343179</v>
      </c>
      <c r="AD767" s="7">
        <f t="shared" ca="1" si="385"/>
        <v>24.12265991656821</v>
      </c>
      <c r="AE767" s="7">
        <f t="shared" ca="1" si="386"/>
        <v>3.5825469460337475E-2</v>
      </c>
      <c r="AF767" s="7">
        <f t="shared" ca="1" si="387"/>
        <v>24.158485386028548</v>
      </c>
      <c r="AG767" s="7" t="e">
        <f ca="1">IF(AB767&gt;0,MOD(DEGREES(ACOS(((SIN(RADIANS(A767))*COS(RADIANS(AC767)))-SIN(RADIANS(S767)))/(COS(RADIANS(A767))*SIN(RADIANS(AC767)))))+180,360),MOD(540-DEGREES(ACOS(((SIN(RADIANS(A767))*COS(RADIANS(AC767)))-SIN(RADIANS(S767)))/(COS(RADIANS(#REF!))*SIN(RADIANS(AC767))))),360))</f>
        <v>#REF!</v>
      </c>
    </row>
    <row r="768" spans="1:33" x14ac:dyDescent="0.2">
      <c r="A768" s="12">
        <f t="shared" ca="1" si="357"/>
        <v>60</v>
      </c>
      <c r="B768" s="12">
        <f t="shared" ca="1" si="358"/>
        <v>145</v>
      </c>
      <c r="C768" s="3">
        <f t="shared" ca="1" si="360"/>
        <v>-9</v>
      </c>
      <c r="D768" s="2">
        <f t="shared" ca="1" si="359"/>
        <v>41467</v>
      </c>
      <c r="E768" s="5">
        <v>0</v>
      </c>
      <c r="F768" s="7">
        <f t="shared" ca="1" si="361"/>
        <v>2456485.875</v>
      </c>
      <c r="G768" s="7">
        <f t="shared" ca="1" si="362"/>
        <v>0.13527378507871321</v>
      </c>
      <c r="H768" s="7">
        <f t="shared" ca="1" si="363"/>
        <v>110.42686619989763</v>
      </c>
      <c r="I768" s="7">
        <f t="shared" ca="1" si="364"/>
        <v>5227.2568991546932</v>
      </c>
      <c r="J768" s="7">
        <f t="shared" ca="1" si="365"/>
        <v>1.6702945177413737E-2</v>
      </c>
      <c r="K768" s="7">
        <f t="shared" ca="1" si="366"/>
        <v>-0.23686725681994789</v>
      </c>
      <c r="L768" s="7">
        <f t="shared" ca="1" si="367"/>
        <v>110.18999894307768</v>
      </c>
      <c r="M768" s="7">
        <f t="shared" ca="1" si="368"/>
        <v>5227.0200318978732</v>
      </c>
      <c r="N768" s="7">
        <f t="shared" ca="1" si="369"/>
        <v>1.016574528680656</v>
      </c>
      <c r="O768" s="7">
        <f t="shared" ca="1" si="370"/>
        <v>110.18759334881707</v>
      </c>
      <c r="P768" s="7">
        <f t="shared" ca="1" si="371"/>
        <v>23.437531986511942</v>
      </c>
      <c r="Q768" s="7">
        <f t="shared" ca="1" si="372"/>
        <v>23.435672019898558</v>
      </c>
      <c r="R768" s="7">
        <f t="shared" ca="1" si="373"/>
        <v>111.83798859947089</v>
      </c>
      <c r="S768" s="7">
        <f t="shared" ca="1" si="374"/>
        <v>21.918442974454862</v>
      </c>
      <c r="T768" s="7">
        <f t="shared" ca="1" si="375"/>
        <v>4.3020863104275907E-2</v>
      </c>
      <c r="U768" s="7">
        <f t="shared" ca="1" si="376"/>
        <v>-5.6493552863048571</v>
      </c>
      <c r="V768" s="7">
        <f t="shared" ca="1" si="377"/>
        <v>136.74150142074163</v>
      </c>
      <c r="W768" s="23">
        <f t="shared" ca="1" si="378"/>
        <v>-0.27385461438451053</v>
      </c>
      <c r="X768" s="24">
        <f t="shared" ca="1" si="379"/>
        <v>-0.65369211833101504</v>
      </c>
      <c r="Y768" s="24">
        <f t="shared" ca="1" si="380"/>
        <v>0.10598288956199398</v>
      </c>
      <c r="Z768" s="7">
        <f t="shared" ca="1" si="381"/>
        <v>1093.932011365933</v>
      </c>
      <c r="AA768" s="7">
        <f t="shared" ca="1" si="382"/>
        <v>1114.3506447136951</v>
      </c>
      <c r="AB768" s="7">
        <f t="shared" ca="1" si="383"/>
        <v>98.587661178423787</v>
      </c>
      <c r="AC768" s="7">
        <f t="shared" ca="1" si="384"/>
        <v>75.285002574659885</v>
      </c>
      <c r="AD768" s="7">
        <f t="shared" ca="1" si="385"/>
        <v>14.714997425340115</v>
      </c>
      <c r="AE768" s="7">
        <f t="shared" ca="1" si="386"/>
        <v>6.0397903230892426E-2</v>
      </c>
      <c r="AF768" s="7">
        <f t="shared" ca="1" si="387"/>
        <v>14.775395328571008</v>
      </c>
      <c r="AG768" s="7">
        <f ca="1">IF(AB768&gt;0,MOD(DEGREES(ACOS(((SIN(RADIANS(A768))*COS(RADIANS(AC768)))-SIN(RADIANS(S768)))/(COS(RADIANS(A768))*SIN(RADIANS(AC768)))))+180,360),MOD(540-DEGREES(ACOS(((SIN(RADIANS(A768))*COS(RADIANS(AC768)))-SIN(RADIANS(S768)))/(COS(RADIANS(#REF!))*SIN(RADIANS(AC768))))),360))</f>
        <v>288.48221068475289</v>
      </c>
    </row>
    <row r="769" spans="1:33" x14ac:dyDescent="0.2">
      <c r="A769" s="12">
        <f t="shared" ca="1" si="357"/>
        <v>-46</v>
      </c>
      <c r="B769" s="12">
        <f t="shared" ca="1" si="358"/>
        <v>13</v>
      </c>
      <c r="C769" s="3">
        <f t="shared" ca="1" si="360"/>
        <v>-2</v>
      </c>
      <c r="D769" s="2">
        <f t="shared" ca="1" si="359"/>
        <v>39650</v>
      </c>
      <c r="E769" s="5">
        <v>0</v>
      </c>
      <c r="F769" s="7">
        <f t="shared" ca="1" si="361"/>
        <v>2454668.5833333335</v>
      </c>
      <c r="G769" s="7">
        <f t="shared" ca="1" si="362"/>
        <v>8.5519050878398048E-2</v>
      </c>
      <c r="H769" s="7">
        <f t="shared" ca="1" si="363"/>
        <v>119.21812897072277</v>
      </c>
      <c r="I769" s="7">
        <f t="shared" ca="1" si="364"/>
        <v>3436.1337222004336</v>
      </c>
      <c r="J769" s="7">
        <f t="shared" ca="1" si="365"/>
        <v>1.6705038109036754E-2</v>
      </c>
      <c r="K769" s="7">
        <f t="shared" ca="1" si="366"/>
        <v>-0.5214622923802128</v>
      </c>
      <c r="L769" s="7">
        <f t="shared" ca="1" si="367"/>
        <v>118.69666667834257</v>
      </c>
      <c r="M769" s="7">
        <f t="shared" ca="1" si="368"/>
        <v>3435.6122599080531</v>
      </c>
      <c r="N769" s="7">
        <f t="shared" ca="1" si="369"/>
        <v>1.0160691977812499</v>
      </c>
      <c r="O769" s="7">
        <f t="shared" ca="1" si="370"/>
        <v>118.69407249744171</v>
      </c>
      <c r="P769" s="7">
        <f t="shared" ca="1" si="371"/>
        <v>23.438179006236691</v>
      </c>
      <c r="Q769" s="7">
        <f t="shared" ca="1" si="372"/>
        <v>23.440129543734734</v>
      </c>
      <c r="R769" s="7">
        <f t="shared" ca="1" si="373"/>
        <v>120.81952967103263</v>
      </c>
      <c r="S769" s="7">
        <f t="shared" ca="1" si="374"/>
        <v>20.422509379986916</v>
      </c>
      <c r="T769" s="7">
        <f t="shared" ca="1" si="375"/>
        <v>4.3037695641203397E-2</v>
      </c>
      <c r="U769" s="7">
        <f t="shared" ca="1" si="376"/>
        <v>-6.4126983945315832</v>
      </c>
      <c r="V769" s="7">
        <f t="shared" ca="1" si="377"/>
        <v>68.7006072965697</v>
      </c>
      <c r="W769" s="23">
        <f t="shared" ca="1" si="378"/>
        <v>0.38500881832953582</v>
      </c>
      <c r="X769" s="24">
        <f t="shared" ca="1" si="379"/>
        <v>0.19417379806128665</v>
      </c>
      <c r="Y769" s="24">
        <f t="shared" ca="1" si="380"/>
        <v>0.57584383859778498</v>
      </c>
      <c r="Z769" s="7">
        <f t="shared" ca="1" si="381"/>
        <v>549.6048583725576</v>
      </c>
      <c r="AA769" s="7">
        <f t="shared" ca="1" si="382"/>
        <v>165.58730160546841</v>
      </c>
      <c r="AB769" s="7">
        <f t="shared" ca="1" si="383"/>
        <v>-138.6031745986329</v>
      </c>
      <c r="AC769" s="7">
        <f t="shared" ca="1" si="384"/>
        <v>137.67602943755276</v>
      </c>
      <c r="AD769" s="7">
        <f t="shared" ca="1" si="385"/>
        <v>-47.676029437552756</v>
      </c>
      <c r="AE769" s="7">
        <f t="shared" ca="1" si="386"/>
        <v>5.2547103787799251E-3</v>
      </c>
      <c r="AF769" s="7">
        <f t="shared" ca="1" si="387"/>
        <v>-47.670774727173978</v>
      </c>
      <c r="AG769" s="7" t="e">
        <f ca="1">IF(AB769&gt;0,MOD(DEGREES(ACOS(((SIN(RADIANS(A769))*COS(RADIANS(AC769)))-SIN(RADIANS(S769)))/(COS(RADIANS(A769))*SIN(RADIANS(AC769)))))+180,360),MOD(540-DEGREES(ACOS(((SIN(RADIANS(A769))*COS(RADIANS(AC769)))-SIN(RADIANS(S769)))/(COS(RADIANS(#REF!))*SIN(RADIANS(AC769))))),360))</f>
        <v>#REF!</v>
      </c>
    </row>
    <row r="770" spans="1:33" x14ac:dyDescent="0.2">
      <c r="A770" s="12">
        <f t="shared" ca="1" si="357"/>
        <v>-50</v>
      </c>
      <c r="B770" s="12">
        <f t="shared" ca="1" si="358"/>
        <v>-161</v>
      </c>
      <c r="C770" s="3">
        <f t="shared" ca="1" si="360"/>
        <v>9</v>
      </c>
      <c r="D770" s="2">
        <f t="shared" ca="1" si="359"/>
        <v>42897</v>
      </c>
      <c r="E770" s="5">
        <v>0</v>
      </c>
      <c r="F770" s="7">
        <f t="shared" ca="1" si="361"/>
        <v>2457915.125</v>
      </c>
      <c r="G770" s="7">
        <f t="shared" ca="1" si="362"/>
        <v>0.17440451745379876</v>
      </c>
      <c r="H770" s="7">
        <f t="shared" ca="1" si="363"/>
        <v>79.163359388840945</v>
      </c>
      <c r="I770" s="7">
        <f t="shared" ca="1" si="364"/>
        <v>6635.9260999474018</v>
      </c>
      <c r="J770" s="7">
        <f t="shared" ca="1" si="365"/>
        <v>1.6701298703474039E-2</v>
      </c>
      <c r="K770" s="7">
        <f t="shared" ca="1" si="366"/>
        <v>0.76604739821517154</v>
      </c>
      <c r="L770" s="7">
        <f t="shared" ca="1" si="367"/>
        <v>79.929406787056124</v>
      </c>
      <c r="M770" s="7">
        <f t="shared" ca="1" si="368"/>
        <v>6636.6921473456168</v>
      </c>
      <c r="N770" s="7">
        <f t="shared" ca="1" si="369"/>
        <v>1.0152950264958647</v>
      </c>
      <c r="O770" s="7">
        <f t="shared" ca="1" si="370"/>
        <v>79.921163848332398</v>
      </c>
      <c r="P770" s="7">
        <f t="shared" ca="1" si="371"/>
        <v>23.437023123385305</v>
      </c>
      <c r="Q770" s="7">
        <f t="shared" ca="1" si="372"/>
        <v>23.434858824778242</v>
      </c>
      <c r="R770" s="7">
        <f t="shared" ca="1" si="373"/>
        <v>79.036130734492701</v>
      </c>
      <c r="S770" s="7">
        <f t="shared" ca="1" si="374"/>
        <v>23.052145913762761</v>
      </c>
      <c r="T770" s="7">
        <f t="shared" ca="1" si="375"/>
        <v>4.3017792694796192E-2</v>
      </c>
      <c r="U770" s="7">
        <f t="shared" ca="1" si="376"/>
        <v>0.47373695007343891</v>
      </c>
      <c r="V770" s="7">
        <f t="shared" ca="1" si="377"/>
        <v>61.146614265159165</v>
      </c>
      <c r="W770" s="23">
        <f t="shared" ca="1" si="378"/>
        <v>1.3218932382291155</v>
      </c>
      <c r="X770" s="24">
        <f t="shared" ca="1" si="379"/>
        <v>1.1520415319370068</v>
      </c>
      <c r="Y770" s="24">
        <f t="shared" ca="1" si="380"/>
        <v>1.4917449445212243</v>
      </c>
      <c r="Z770" s="7">
        <f t="shared" ca="1" si="381"/>
        <v>489.17291412127332</v>
      </c>
      <c r="AA770" s="7">
        <f t="shared" ca="1" si="382"/>
        <v>256.47373695007354</v>
      </c>
      <c r="AB770" s="7">
        <f t="shared" ca="1" si="383"/>
        <v>-115.88156576248161</v>
      </c>
      <c r="AC770" s="7">
        <f t="shared" ca="1" si="384"/>
        <v>123.92717871080421</v>
      </c>
      <c r="AD770" s="7">
        <f t="shared" ca="1" si="385"/>
        <v>-33.927178710804213</v>
      </c>
      <c r="AE770" s="7">
        <f t="shared" ca="1" si="386"/>
        <v>8.5778735269199501E-3</v>
      </c>
      <c r="AF770" s="7">
        <f t="shared" ca="1" si="387"/>
        <v>-33.918600837277296</v>
      </c>
      <c r="AG770" s="7" t="e">
        <f ca="1">IF(AB770&gt;0,MOD(DEGREES(ACOS(((SIN(RADIANS(A770))*COS(RADIANS(AC770)))-SIN(RADIANS(S770)))/(COS(RADIANS(A770))*SIN(RADIANS(AC770)))))+180,360),MOD(540-DEGREES(ACOS(((SIN(RADIANS(A770))*COS(RADIANS(AC770)))-SIN(RADIANS(S770)))/(COS(RADIANS(#REF!))*SIN(RADIANS(AC770))))),360))</f>
        <v>#REF!</v>
      </c>
    </row>
    <row r="771" spans="1:33" x14ac:dyDescent="0.2">
      <c r="A771" s="12">
        <f t="shared" ref="A771:A834" ca="1" si="388">RANDBETWEEN(-90,90)</f>
        <v>9</v>
      </c>
      <c r="B771" s="12">
        <f t="shared" ref="B771:B834" ca="1" si="389">RANDBETWEEN(-180,180)</f>
        <v>177</v>
      </c>
      <c r="C771" s="3">
        <f t="shared" ca="1" si="360"/>
        <v>-13</v>
      </c>
      <c r="D771" s="2">
        <f t="shared" ref="D771:D834" ca="1" si="390">RANDBETWEEN(DATE(2000,1,1), DATE(2018,12,31))</f>
        <v>41407</v>
      </c>
      <c r="E771" s="5">
        <v>0</v>
      </c>
      <c r="F771" s="7">
        <f t="shared" ca="1" si="361"/>
        <v>2456426.0416666665</v>
      </c>
      <c r="G771" s="7">
        <f t="shared" ca="1" si="362"/>
        <v>0.13363563769107492</v>
      </c>
      <c r="H771" s="7">
        <f t="shared" ca="1" si="363"/>
        <v>51.452299016352299</v>
      </c>
      <c r="I771" s="7">
        <f t="shared" ca="1" si="364"/>
        <v>5168.2851490323774</v>
      </c>
      <c r="J771" s="7">
        <f t="shared" ca="1" si="365"/>
        <v>1.67030140960285E-2</v>
      </c>
      <c r="K771" s="7">
        <f t="shared" ca="1" si="366"/>
        <v>1.4830247524534075</v>
      </c>
      <c r="L771" s="7">
        <f t="shared" ca="1" si="367"/>
        <v>52.935323768805709</v>
      </c>
      <c r="M771" s="7">
        <f t="shared" ca="1" si="368"/>
        <v>5169.7681737848307</v>
      </c>
      <c r="N771" s="7">
        <f t="shared" ca="1" si="369"/>
        <v>1.0105190507200306</v>
      </c>
      <c r="O771" s="7">
        <f t="shared" ca="1" si="370"/>
        <v>52.933105104418871</v>
      </c>
      <c r="P771" s="7">
        <f t="shared" ca="1" si="371"/>
        <v>23.437553289281045</v>
      </c>
      <c r="Q771" s="7">
        <f t="shared" ca="1" si="372"/>
        <v>23.43579338788166</v>
      </c>
      <c r="R771" s="7">
        <f t="shared" ca="1" si="373"/>
        <v>50.535254153237148</v>
      </c>
      <c r="S771" s="7">
        <f t="shared" ca="1" si="374"/>
        <v>18.503015017935915</v>
      </c>
      <c r="T771" s="7">
        <f t="shared" ca="1" si="375"/>
        <v>4.3021321367820005E-2</v>
      </c>
      <c r="U771" s="7">
        <f t="shared" ca="1" si="376"/>
        <v>3.6557811098702717</v>
      </c>
      <c r="V771" s="7">
        <f t="shared" ca="1" si="377"/>
        <v>93.929308188518235</v>
      </c>
      <c r="W771" s="23">
        <f t="shared" ca="1" si="378"/>
        <v>-0.53587207021518768</v>
      </c>
      <c r="X771" s="24">
        <f t="shared" ca="1" si="379"/>
        <v>-0.79678681518329386</v>
      </c>
      <c r="Y771" s="24">
        <f t="shared" ca="1" si="380"/>
        <v>-0.2749573252470815</v>
      </c>
      <c r="Z771" s="7">
        <f t="shared" ca="1" si="381"/>
        <v>751.43446550814588</v>
      </c>
      <c r="AA771" s="7">
        <f t="shared" ca="1" si="382"/>
        <v>51.655781109870304</v>
      </c>
      <c r="AB771" s="7">
        <f t="shared" ca="1" si="383"/>
        <v>-167.08605472253242</v>
      </c>
      <c r="AC771" s="7">
        <f t="shared" ca="1" si="384"/>
        <v>149.68871328024318</v>
      </c>
      <c r="AD771" s="7">
        <f t="shared" ca="1" si="385"/>
        <v>-59.688713280243178</v>
      </c>
      <c r="AE771" s="7">
        <f t="shared" ca="1" si="386"/>
        <v>3.3732406999263768E-3</v>
      </c>
      <c r="AF771" s="7">
        <f t="shared" ca="1" si="387"/>
        <v>-59.685340039543249</v>
      </c>
      <c r="AG771" s="7" t="e">
        <f ca="1">IF(AB771&gt;0,MOD(DEGREES(ACOS(((SIN(RADIANS(A771))*COS(RADIANS(AC771)))-SIN(RADIANS(S771)))/(COS(RADIANS(A771))*SIN(RADIANS(AC771)))))+180,360),MOD(540-DEGREES(ACOS(((SIN(RADIANS(A771))*COS(RADIANS(AC771)))-SIN(RADIANS(S771)))/(COS(RADIANS(#REF!))*SIN(RADIANS(AC771))))),360))</f>
        <v>#REF!</v>
      </c>
    </row>
    <row r="772" spans="1:33" x14ac:dyDescent="0.2">
      <c r="A772" s="12">
        <f t="shared" ca="1" si="388"/>
        <v>-32</v>
      </c>
      <c r="B772" s="12">
        <f t="shared" ca="1" si="389"/>
        <v>104</v>
      </c>
      <c r="C772" s="3">
        <f t="shared" ref="C772:C835" ca="1" si="391">RANDBETWEEN(-13,13)</f>
        <v>-3</v>
      </c>
      <c r="D772" s="2">
        <f t="shared" ca="1" si="390"/>
        <v>43379</v>
      </c>
      <c r="E772" s="5">
        <v>0</v>
      </c>
      <c r="F772" s="7">
        <f t="shared" ca="1" si="361"/>
        <v>2458397.625</v>
      </c>
      <c r="G772" s="7">
        <f t="shared" ca="1" si="362"/>
        <v>0.18761464750171117</v>
      </c>
      <c r="H772" s="7">
        <f t="shared" ca="1" si="363"/>
        <v>194.73821211810173</v>
      </c>
      <c r="I772" s="7">
        <f t="shared" ca="1" si="364"/>
        <v>7111.4782351445974</v>
      </c>
      <c r="J772" s="7">
        <f t="shared" ca="1" si="365"/>
        <v>1.6700742783317242E-2</v>
      </c>
      <c r="K772" s="7">
        <f t="shared" ca="1" si="366"/>
        <v>-1.9138029541843153</v>
      </c>
      <c r="L772" s="7">
        <f t="shared" ca="1" si="367"/>
        <v>192.82440916391741</v>
      </c>
      <c r="M772" s="7">
        <f t="shared" ca="1" si="368"/>
        <v>7109.5644321904128</v>
      </c>
      <c r="N772" s="7">
        <f t="shared" ca="1" si="369"/>
        <v>0.99984904310795253</v>
      </c>
      <c r="O772" s="7">
        <f t="shared" ca="1" si="370"/>
        <v>192.81467292778666</v>
      </c>
      <c r="P772" s="7">
        <f t="shared" ca="1" si="371"/>
        <v>23.436851336522921</v>
      </c>
      <c r="Q772" s="7">
        <f t="shared" ca="1" si="372"/>
        <v>23.435488392556824</v>
      </c>
      <c r="R772" s="7">
        <f t="shared" ca="1" si="373"/>
        <v>-168.21158259300836</v>
      </c>
      <c r="S772" s="7">
        <f t="shared" ca="1" si="374"/>
        <v>-5.0607966755544176</v>
      </c>
      <c r="T772" s="7">
        <f t="shared" ca="1" si="375"/>
        <v>4.302016976568139E-2</v>
      </c>
      <c r="U772" s="7">
        <f t="shared" ca="1" si="376"/>
        <v>11.753253473422058</v>
      </c>
      <c r="V772" s="7">
        <f t="shared" ca="1" si="377"/>
        <v>94.160306252316687</v>
      </c>
      <c r="W772" s="23">
        <f t="shared" ca="1" si="378"/>
        <v>7.7949129532345812E-2</v>
      </c>
      <c r="X772" s="24">
        <f t="shared" ca="1" si="379"/>
        <v>-0.18360727672408941</v>
      </c>
      <c r="Y772" s="24">
        <f t="shared" ca="1" si="380"/>
        <v>0.33950553578878107</v>
      </c>
      <c r="Z772" s="7">
        <f t="shared" ca="1" si="381"/>
        <v>753.2824500185335</v>
      </c>
      <c r="AA772" s="7">
        <f t="shared" ca="1" si="382"/>
        <v>607.75325347342209</v>
      </c>
      <c r="AB772" s="7">
        <f t="shared" ca="1" si="383"/>
        <v>-28.061686631644477</v>
      </c>
      <c r="AC772" s="7">
        <f t="shared" ca="1" si="384"/>
        <v>37.610177669947419</v>
      </c>
      <c r="AD772" s="7">
        <f t="shared" ca="1" si="385"/>
        <v>52.389822330052581</v>
      </c>
      <c r="AE772" s="7">
        <f t="shared" ca="1" si="386"/>
        <v>1.2424301300870275E-2</v>
      </c>
      <c r="AF772" s="7">
        <f t="shared" ca="1" si="387"/>
        <v>52.402246631353449</v>
      </c>
      <c r="AG772" s="7" t="e">
        <f ca="1">IF(AB772&gt;0,MOD(DEGREES(ACOS(((SIN(RADIANS(A772))*COS(RADIANS(AC772)))-SIN(RADIANS(S772)))/(COS(RADIANS(A772))*SIN(RADIANS(AC772)))))+180,360),MOD(540-DEGREES(ACOS(((SIN(RADIANS(A772))*COS(RADIANS(AC772)))-SIN(RADIANS(S772)))/(COS(RADIANS(#REF!))*SIN(RADIANS(AC772))))),360))</f>
        <v>#REF!</v>
      </c>
    </row>
    <row r="773" spans="1:33" x14ac:dyDescent="0.2">
      <c r="A773" s="12">
        <f t="shared" ca="1" si="388"/>
        <v>76</v>
      </c>
      <c r="B773" s="12">
        <f t="shared" ca="1" si="389"/>
        <v>58</v>
      </c>
      <c r="C773" s="3">
        <f t="shared" ca="1" si="391"/>
        <v>-12</v>
      </c>
      <c r="D773" s="2">
        <f t="shared" ca="1" si="390"/>
        <v>38697</v>
      </c>
      <c r="E773" s="5">
        <v>0</v>
      </c>
      <c r="F773" s="7">
        <f t="shared" ca="1" si="361"/>
        <v>2453716</v>
      </c>
      <c r="G773" s="7">
        <f t="shared" ca="1" si="362"/>
        <v>5.943874058863792E-2</v>
      </c>
      <c r="H773" s="7">
        <f t="shared" ca="1" si="363"/>
        <v>260.30687998782696</v>
      </c>
      <c r="I773" s="7">
        <f t="shared" ca="1" si="364"/>
        <v>2497.2673210816238</v>
      </c>
      <c r="J773" s="7">
        <f t="shared" ca="1" si="365"/>
        <v>1.670613492603535E-2</v>
      </c>
      <c r="K773" s="7">
        <f t="shared" ca="1" si="366"/>
        <v>-0.75426870326383211</v>
      </c>
      <c r="L773" s="7">
        <f t="shared" ca="1" si="367"/>
        <v>259.55261128456311</v>
      </c>
      <c r="M773" s="7">
        <f t="shared" ca="1" si="368"/>
        <v>2496.51305237836</v>
      </c>
      <c r="N773" s="7">
        <f t="shared" ca="1" si="369"/>
        <v>0.98463529500662894</v>
      </c>
      <c r="O773" s="7">
        <f t="shared" ca="1" si="370"/>
        <v>259.54608488855786</v>
      </c>
      <c r="P773" s="7">
        <f t="shared" ca="1" si="371"/>
        <v>23.438518159348781</v>
      </c>
      <c r="Q773" s="7">
        <f t="shared" ca="1" si="372"/>
        <v>23.441038664437144</v>
      </c>
      <c r="R773" s="7">
        <f t="shared" ca="1" si="373"/>
        <v>-101.37076124891645</v>
      </c>
      <c r="S773" s="7">
        <f t="shared" ca="1" si="374"/>
        <v>-23.029314449833421</v>
      </c>
      <c r="T773" s="7">
        <f t="shared" ca="1" si="375"/>
        <v>4.3041129107595305E-2</v>
      </c>
      <c r="U773" s="7">
        <f t="shared" ca="1" si="376"/>
        <v>6.663635748011103</v>
      </c>
      <c r="V773" s="7" t="e">
        <f t="shared" ca="1" si="377"/>
        <v>#NUM!</v>
      </c>
      <c r="W773" s="23">
        <f t="shared" ca="1" si="378"/>
        <v>-0.16573863593611879</v>
      </c>
      <c r="X773" s="24" t="e">
        <f t="shared" ca="1" si="379"/>
        <v>#NUM!</v>
      </c>
      <c r="Y773" s="24" t="e">
        <f t="shared" ca="1" si="380"/>
        <v>#NUM!</v>
      </c>
      <c r="Z773" s="7" t="e">
        <f t="shared" ca="1" si="381"/>
        <v>#NUM!</v>
      </c>
      <c r="AA773" s="7">
        <f t="shared" ca="1" si="382"/>
        <v>958.66363574801107</v>
      </c>
      <c r="AB773" s="7">
        <f t="shared" ca="1" si="383"/>
        <v>59.665908937002769</v>
      </c>
      <c r="AC773" s="7">
        <f t="shared" ca="1" si="384"/>
        <v>105.49405139744675</v>
      </c>
      <c r="AD773" s="7">
        <f t="shared" ca="1" si="385"/>
        <v>-15.494051397446754</v>
      </c>
      <c r="AE773" s="7">
        <f t="shared" ca="1" si="386"/>
        <v>2.0814339220090766E-2</v>
      </c>
      <c r="AF773" s="7">
        <f t="shared" ca="1" si="387"/>
        <v>-15.473237058226664</v>
      </c>
      <c r="AG773" s="7">
        <f ca="1">IF(AB773&gt;0,MOD(DEGREES(ACOS(((SIN(RADIANS(A773))*COS(RADIANS(AC773)))-SIN(RADIANS(S773)))/(COS(RADIANS(A773))*SIN(RADIANS(AC773)))))+180,360),MOD(540-DEGREES(ACOS(((SIN(RADIANS(A773))*COS(RADIANS(AC773)))-SIN(RADIANS(S773)))/(COS(RADIANS(#REF!))*SIN(RADIANS(AC773))))),360))</f>
        <v>235.5141446304691</v>
      </c>
    </row>
    <row r="774" spans="1:33" x14ac:dyDescent="0.2">
      <c r="A774" s="12">
        <f t="shared" ca="1" si="388"/>
        <v>71</v>
      </c>
      <c r="B774" s="12">
        <f t="shared" ca="1" si="389"/>
        <v>-32</v>
      </c>
      <c r="C774" s="3">
        <f t="shared" ca="1" si="391"/>
        <v>-2</v>
      </c>
      <c r="D774" s="2">
        <f t="shared" ca="1" si="390"/>
        <v>39983</v>
      </c>
      <c r="E774" s="5">
        <v>0</v>
      </c>
      <c r="F774" s="7">
        <f t="shared" ca="1" si="361"/>
        <v>2455001.5833333335</v>
      </c>
      <c r="G774" s="7">
        <f t="shared" ca="1" si="362"/>
        <v>9.4636093999547935E-2</v>
      </c>
      <c r="H774" s="7">
        <f t="shared" ca="1" si="363"/>
        <v>87.438700403425173</v>
      </c>
      <c r="I774" s="7">
        <f t="shared" ca="1" si="364"/>
        <v>3764.3386157623572</v>
      </c>
      <c r="J774" s="7">
        <f t="shared" ca="1" si="365"/>
        <v>1.6704654647792572E-2</v>
      </c>
      <c r="K774" s="7">
        <f t="shared" ca="1" si="366"/>
        <v>0.50654943884338866</v>
      </c>
      <c r="L774" s="7">
        <f t="shared" ca="1" si="367"/>
        <v>87.945249842268566</v>
      </c>
      <c r="M774" s="7">
        <f t="shared" ca="1" si="368"/>
        <v>3764.8451652012004</v>
      </c>
      <c r="N774" s="7">
        <f t="shared" ca="1" si="369"/>
        <v>1.0161053653052321</v>
      </c>
      <c r="O774" s="7">
        <f t="shared" ca="1" si="370"/>
        <v>87.943613471331588</v>
      </c>
      <c r="P774" s="7">
        <f t="shared" ca="1" si="371"/>
        <v>23.438060446531111</v>
      </c>
      <c r="Q774" s="7">
        <f t="shared" ca="1" si="372"/>
        <v>23.439417074847281</v>
      </c>
      <c r="R774" s="7">
        <f t="shared" ca="1" si="373"/>
        <v>87.758841652143275</v>
      </c>
      <c r="S774" s="7">
        <f t="shared" ca="1" si="374"/>
        <v>23.423420432081848</v>
      </c>
      <c r="T774" s="7">
        <f t="shared" ca="1" si="375"/>
        <v>4.3035004971227808E-2</v>
      </c>
      <c r="U774" s="7">
        <f t="shared" ca="1" si="376"/>
        <v>-1.2842383874497285</v>
      </c>
      <c r="V774" s="7" t="e">
        <f t="shared" ca="1" si="377"/>
        <v>#NUM!</v>
      </c>
      <c r="W774" s="23">
        <f t="shared" ca="1" si="378"/>
        <v>0.50644738776906228</v>
      </c>
      <c r="X774" s="24" t="e">
        <f t="shared" ca="1" si="379"/>
        <v>#NUM!</v>
      </c>
      <c r="Y774" s="24" t="e">
        <f t="shared" ca="1" si="380"/>
        <v>#NUM!</v>
      </c>
      <c r="Z774" s="7" t="e">
        <f t="shared" ca="1" si="381"/>
        <v>#NUM!</v>
      </c>
      <c r="AA774" s="7">
        <f t="shared" ca="1" si="382"/>
        <v>1430.7157616125503</v>
      </c>
      <c r="AB774" s="7">
        <f t="shared" ca="1" si="383"/>
        <v>177.67894040313757</v>
      </c>
      <c r="AC774" s="7">
        <f t="shared" ca="1" si="384"/>
        <v>85.562494728790512</v>
      </c>
      <c r="AD774" s="7">
        <f t="shared" ca="1" si="385"/>
        <v>4.4375052712094885</v>
      </c>
      <c r="AE774" s="7">
        <f t="shared" ca="1" si="386"/>
        <v>0.17490877019770912</v>
      </c>
      <c r="AF774" s="7">
        <f t="shared" ca="1" si="387"/>
        <v>4.6124140414071979</v>
      </c>
      <c r="AG774" s="7">
        <f ca="1">IF(AB774&gt;0,MOD(DEGREES(ACOS(((SIN(RADIANS(A774))*COS(RADIANS(AC774)))-SIN(RADIANS(S774)))/(COS(RADIANS(A774))*SIN(RADIANS(AC774)))))+180,360),MOD(540-DEGREES(ACOS(((SIN(RADIANS(A774))*COS(RADIANS(AC774)))-SIN(RADIANS(S774)))/(COS(RADIANS(#REF!))*SIN(RADIANS(AC774))))),360))</f>
        <v>357.86389959629162</v>
      </c>
    </row>
    <row r="775" spans="1:33" x14ac:dyDescent="0.2">
      <c r="A775" s="12">
        <f t="shared" ca="1" si="388"/>
        <v>12</v>
      </c>
      <c r="B775" s="12">
        <f t="shared" ca="1" si="389"/>
        <v>103</v>
      </c>
      <c r="C775" s="3">
        <f t="shared" ca="1" si="391"/>
        <v>-3</v>
      </c>
      <c r="D775" s="2">
        <f t="shared" ca="1" si="390"/>
        <v>38669</v>
      </c>
      <c r="E775" s="5">
        <v>0</v>
      </c>
      <c r="F775" s="7">
        <f t="shared" ca="1" si="361"/>
        <v>2453687.625</v>
      </c>
      <c r="G775" s="7">
        <f t="shared" ca="1" si="362"/>
        <v>5.8661875427789188E-2</v>
      </c>
      <c r="H775" s="7">
        <f t="shared" ca="1" si="363"/>
        <v>232.33913611534808</v>
      </c>
      <c r="I775" s="7">
        <f t="shared" ca="1" si="364"/>
        <v>2469.3009131017834</v>
      </c>
      <c r="J775" s="7">
        <f t="shared" ca="1" si="365"/>
        <v>1.6706167594740622E-2</v>
      </c>
      <c r="K775" s="7">
        <f t="shared" ca="1" si="366"/>
        <v>-1.501086108844258</v>
      </c>
      <c r="L775" s="7">
        <f t="shared" ca="1" si="367"/>
        <v>230.83805000650383</v>
      </c>
      <c r="M775" s="7">
        <f t="shared" ca="1" si="368"/>
        <v>2467.799826992939</v>
      </c>
      <c r="N775" s="7">
        <f t="shared" ca="1" si="369"/>
        <v>0.98958923242974162</v>
      </c>
      <c r="O775" s="7">
        <f t="shared" ca="1" si="370"/>
        <v>230.83140049223999</v>
      </c>
      <c r="P775" s="7">
        <f t="shared" ca="1" si="371"/>
        <v>23.438528261843754</v>
      </c>
      <c r="Q775" s="7">
        <f t="shared" ca="1" si="372"/>
        <v>23.441036154419333</v>
      </c>
      <c r="R775" s="7">
        <f t="shared" ca="1" si="373"/>
        <v>-131.60349156646015</v>
      </c>
      <c r="S775" s="7">
        <f t="shared" ca="1" si="374"/>
        <v>-17.963713725697584</v>
      </c>
      <c r="T775" s="7">
        <f t="shared" ca="1" si="375"/>
        <v>4.3041119627833906E-2</v>
      </c>
      <c r="U775" s="7">
        <f t="shared" ca="1" si="376"/>
        <v>15.779705763227064</v>
      </c>
      <c r="V775" s="7">
        <f t="shared" ca="1" si="377"/>
        <v>86.945233216602148</v>
      </c>
      <c r="W775" s="23">
        <f t="shared" ca="1" si="378"/>
        <v>7.7930759886647868E-2</v>
      </c>
      <c r="X775" s="24">
        <f t="shared" ca="1" si="379"/>
        <v>-0.1635837768261359</v>
      </c>
      <c r="Y775" s="24">
        <f t="shared" ca="1" si="380"/>
        <v>0.31944529659943161</v>
      </c>
      <c r="Z775" s="7">
        <f t="shared" ca="1" si="381"/>
        <v>695.56186573281718</v>
      </c>
      <c r="AA775" s="7">
        <f t="shared" ca="1" si="382"/>
        <v>607.77970576322707</v>
      </c>
      <c r="AB775" s="7">
        <f t="shared" ca="1" si="383"/>
        <v>-28.055073559193232</v>
      </c>
      <c r="AC775" s="7">
        <f t="shared" ca="1" si="384"/>
        <v>40.798823881930993</v>
      </c>
      <c r="AD775" s="7">
        <f t="shared" ca="1" si="385"/>
        <v>49.201176118069007</v>
      </c>
      <c r="AE775" s="7">
        <f t="shared" ca="1" si="386"/>
        <v>1.3917644769038342E-2</v>
      </c>
      <c r="AF775" s="7">
        <f t="shared" ca="1" si="387"/>
        <v>49.215093762838045</v>
      </c>
      <c r="AG775" s="7" t="e">
        <f ca="1">IF(AB775&gt;0,MOD(DEGREES(ACOS(((SIN(RADIANS(A775))*COS(RADIANS(AC775)))-SIN(RADIANS(S775)))/(COS(RADIANS(A775))*SIN(RADIANS(AC775)))))+180,360),MOD(540-DEGREES(ACOS(((SIN(RADIANS(A775))*COS(RADIANS(AC775)))-SIN(RADIANS(S775)))/(COS(RADIANS(#REF!))*SIN(RADIANS(AC775))))),360))</f>
        <v>#REF!</v>
      </c>
    </row>
    <row r="776" spans="1:33" x14ac:dyDescent="0.2">
      <c r="A776" s="12">
        <f t="shared" ca="1" si="388"/>
        <v>-6</v>
      </c>
      <c r="B776" s="12">
        <f t="shared" ca="1" si="389"/>
        <v>68</v>
      </c>
      <c r="C776" s="3">
        <f t="shared" ca="1" si="391"/>
        <v>8</v>
      </c>
      <c r="D776" s="2">
        <f t="shared" ca="1" si="390"/>
        <v>43283</v>
      </c>
      <c r="E776" s="5">
        <v>0</v>
      </c>
      <c r="F776" s="7">
        <f t="shared" ca="1" si="361"/>
        <v>2458301.1666666665</v>
      </c>
      <c r="G776" s="7">
        <f t="shared" ca="1" si="362"/>
        <v>0.18497376226328574</v>
      </c>
      <c r="H776" s="7">
        <f t="shared" ca="1" si="363"/>
        <v>99.664310203765126</v>
      </c>
      <c r="I776" s="7">
        <f t="shared" ca="1" si="364"/>
        <v>7016.4088747876367</v>
      </c>
      <c r="J776" s="7">
        <f t="shared" ca="1" si="365"/>
        <v>1.6700853922878151E-2</v>
      </c>
      <c r="K776" s="7">
        <f t="shared" ca="1" si="366"/>
        <v>0.11742375197587945</v>
      </c>
      <c r="L776" s="7">
        <f t="shared" ca="1" si="367"/>
        <v>99.781733955741004</v>
      </c>
      <c r="M776" s="7">
        <f t="shared" ca="1" si="368"/>
        <v>7016.526298539613</v>
      </c>
      <c r="N776" s="7">
        <f t="shared" ca="1" si="369"/>
        <v>1.016670163328774</v>
      </c>
      <c r="O776" s="7">
        <f t="shared" ca="1" si="370"/>
        <v>99.77224035865072</v>
      </c>
      <c r="P776" s="7">
        <f t="shared" ca="1" si="371"/>
        <v>23.436885679057493</v>
      </c>
      <c r="Q776" s="7">
        <f t="shared" ca="1" si="372"/>
        <v>23.435335216570319</v>
      </c>
      <c r="R776" s="7">
        <f t="shared" ca="1" si="373"/>
        <v>100.63160219646394</v>
      </c>
      <c r="S776" s="7">
        <f t="shared" ca="1" si="374"/>
        <v>23.075457691215561</v>
      </c>
      <c r="T776" s="7">
        <f t="shared" ca="1" si="375"/>
        <v>4.3019591409688203E-2</v>
      </c>
      <c r="U776" s="7">
        <f t="shared" ca="1" si="376"/>
        <v>-3.9042068603148903</v>
      </c>
      <c r="V776" s="7">
        <f t="shared" ca="1" si="377"/>
        <v>88.34460538259745</v>
      </c>
      <c r="W776" s="23">
        <f t="shared" ca="1" si="378"/>
        <v>0.64715569920855198</v>
      </c>
      <c r="X776" s="24">
        <f t="shared" ca="1" si="379"/>
        <v>0.40175401759022572</v>
      </c>
      <c r="Y776" s="24">
        <f t="shared" ca="1" si="380"/>
        <v>0.8925573808268783</v>
      </c>
      <c r="Z776" s="7">
        <f t="shared" ca="1" si="381"/>
        <v>706.7568430607796</v>
      </c>
      <c r="AA776" s="7">
        <f t="shared" ca="1" si="382"/>
        <v>1228.0957931396852</v>
      </c>
      <c r="AB776" s="7">
        <f t="shared" ca="1" si="383"/>
        <v>127.02394828492129</v>
      </c>
      <c r="AC776" s="7">
        <f t="shared" ca="1" si="384"/>
        <v>126.29231222945134</v>
      </c>
      <c r="AD776" s="7">
        <f t="shared" ca="1" si="385"/>
        <v>-36.29231222945134</v>
      </c>
      <c r="AE776" s="7">
        <f t="shared" ca="1" si="386"/>
        <v>7.8571125382282583E-3</v>
      </c>
      <c r="AF776" s="7">
        <f t="shared" ca="1" si="387"/>
        <v>-36.284455116913115</v>
      </c>
      <c r="AG776" s="7">
        <f ca="1">IF(AB776&gt;0,MOD(DEGREES(ACOS(((SIN(RADIANS(A776))*COS(RADIANS(AC776)))-SIN(RADIANS(S776)))/(COS(RADIANS(A776))*SIN(RADIANS(AC776)))))+180,360),MOD(540-DEGREES(ACOS(((SIN(RADIANS(A776))*COS(RADIANS(AC776)))-SIN(RADIANS(S776)))/(COS(RADIANS(#REF!))*SIN(RADIANS(AC776))))),360))</f>
        <v>294.31611039554429</v>
      </c>
    </row>
    <row r="777" spans="1:33" x14ac:dyDescent="0.2">
      <c r="A777" s="12">
        <f t="shared" ca="1" si="388"/>
        <v>-39</v>
      </c>
      <c r="B777" s="12">
        <f t="shared" ca="1" si="389"/>
        <v>-156</v>
      </c>
      <c r="C777" s="3">
        <f t="shared" ca="1" si="391"/>
        <v>10</v>
      </c>
      <c r="D777" s="2">
        <f t="shared" ca="1" si="390"/>
        <v>39975</v>
      </c>
      <c r="E777" s="5">
        <v>0</v>
      </c>
      <c r="F777" s="7">
        <f t="shared" ca="1" si="361"/>
        <v>2454993.0833333335</v>
      </c>
      <c r="G777" s="7">
        <f t="shared" ca="1" si="362"/>
        <v>9.4403376682641718E-2</v>
      </c>
      <c r="H777" s="7">
        <f t="shared" ca="1" si="363"/>
        <v>79.060697828690536</v>
      </c>
      <c r="I777" s="7">
        <f t="shared" ca="1" si="364"/>
        <v>3755.9610133744582</v>
      </c>
      <c r="J777" s="7">
        <f t="shared" ca="1" si="365"/>
        <v>1.6704664436104306E-2</v>
      </c>
      <c r="K777" s="7">
        <f t="shared" ca="1" si="366"/>
        <v>0.76514971139227372</v>
      </c>
      <c r="L777" s="7">
        <f t="shared" ca="1" si="367"/>
        <v>79.825847540082805</v>
      </c>
      <c r="M777" s="7">
        <f t="shared" ca="1" si="368"/>
        <v>3756.7261630858507</v>
      </c>
      <c r="N777" s="7">
        <f t="shared" ca="1" si="369"/>
        <v>1.0153021428827629</v>
      </c>
      <c r="O777" s="7">
        <f t="shared" ca="1" si="370"/>
        <v>79.824191144780357</v>
      </c>
      <c r="P777" s="7">
        <f t="shared" ca="1" si="371"/>
        <v>23.438063472829956</v>
      </c>
      <c r="Q777" s="7">
        <f t="shared" ca="1" si="372"/>
        <v>23.439437114008168</v>
      </c>
      <c r="R777" s="7">
        <f t="shared" ca="1" si="373"/>
        <v>78.930676365238014</v>
      </c>
      <c r="S777" s="7">
        <f t="shared" ca="1" si="374"/>
        <v>23.049269325215771</v>
      </c>
      <c r="T777" s="7">
        <f t="shared" ca="1" si="375"/>
        <v>4.3035080648752597E-2</v>
      </c>
      <c r="U777" s="7">
        <f t="shared" ca="1" si="376"/>
        <v>0.51337899036493329</v>
      </c>
      <c r="V777" s="7">
        <f t="shared" ca="1" si="377"/>
        <v>71.081368440547863</v>
      </c>
      <c r="W777" s="23">
        <f t="shared" ca="1" si="378"/>
        <v>1.3496434868122464</v>
      </c>
      <c r="X777" s="24">
        <f t="shared" ca="1" si="379"/>
        <v>1.1521952411440579</v>
      </c>
      <c r="Y777" s="24">
        <f t="shared" ca="1" si="380"/>
        <v>1.547091732480435</v>
      </c>
      <c r="Z777" s="7">
        <f t="shared" ca="1" si="381"/>
        <v>568.6509475243829</v>
      </c>
      <c r="AA777" s="7">
        <f t="shared" ca="1" si="382"/>
        <v>216.5133789903648</v>
      </c>
      <c r="AB777" s="7">
        <f t="shared" ca="1" si="383"/>
        <v>-125.8716552524088</v>
      </c>
      <c r="AC777" s="7">
        <f t="shared" ca="1" si="384"/>
        <v>131.71489603758462</v>
      </c>
      <c r="AD777" s="7">
        <f t="shared" ca="1" si="385"/>
        <v>-41.714896037584623</v>
      </c>
      <c r="AE777" s="7">
        <f t="shared" ca="1" si="386"/>
        <v>6.4727171749303074E-3</v>
      </c>
      <c r="AF777" s="7">
        <f t="shared" ca="1" si="387"/>
        <v>-41.708423320409693</v>
      </c>
      <c r="AG777" s="7" t="e">
        <f ca="1">IF(AB777&gt;0,MOD(DEGREES(ACOS(((SIN(RADIANS(A777))*COS(RADIANS(AC777)))-SIN(RADIANS(S777)))/(COS(RADIANS(A777))*SIN(RADIANS(AC777)))))+180,360),MOD(540-DEGREES(ACOS(((SIN(RADIANS(A777))*COS(RADIANS(AC777)))-SIN(RADIANS(S777)))/(COS(RADIANS(#REF!))*SIN(RADIANS(AC777))))),360))</f>
        <v>#REF!</v>
      </c>
    </row>
    <row r="778" spans="1:33" x14ac:dyDescent="0.2">
      <c r="A778" s="12">
        <f t="shared" ca="1" si="388"/>
        <v>-15</v>
      </c>
      <c r="B778" s="12">
        <f t="shared" ca="1" si="389"/>
        <v>118</v>
      </c>
      <c r="C778" s="3">
        <f t="shared" ca="1" si="391"/>
        <v>-12</v>
      </c>
      <c r="D778" s="2">
        <f t="shared" ca="1" si="390"/>
        <v>38176</v>
      </c>
      <c r="E778" s="5">
        <v>0</v>
      </c>
      <c r="F778" s="7">
        <f t="shared" ca="1" si="361"/>
        <v>2453195</v>
      </c>
      <c r="G778" s="7">
        <f t="shared" ca="1" si="362"/>
        <v>4.5174537987679675E-2</v>
      </c>
      <c r="H778" s="7">
        <f t="shared" ca="1" si="363"/>
        <v>106.78460488979908</v>
      </c>
      <c r="I778" s="7">
        <f t="shared" ca="1" si="364"/>
        <v>1983.7695745323342</v>
      </c>
      <c r="J778" s="7">
        <f t="shared" ca="1" si="365"/>
        <v>1.6706734739384995E-2</v>
      </c>
      <c r="K778" s="7">
        <f t="shared" ca="1" si="366"/>
        <v>-0.12329346748274266</v>
      </c>
      <c r="L778" s="7">
        <f t="shared" ca="1" si="367"/>
        <v>106.66131142231634</v>
      </c>
      <c r="M778" s="7">
        <f t="shared" ca="1" si="368"/>
        <v>1983.6462810648516</v>
      </c>
      <c r="N778" s="7">
        <f t="shared" ca="1" si="369"/>
        <v>1.0166728019586773</v>
      </c>
      <c r="O778" s="7">
        <f t="shared" ca="1" si="370"/>
        <v>106.65270054809331</v>
      </c>
      <c r="P778" s="7">
        <f t="shared" ca="1" si="371"/>
        <v>23.438703653602001</v>
      </c>
      <c r="Q778" s="7">
        <f t="shared" ca="1" si="372"/>
        <v>23.440730106296471</v>
      </c>
      <c r="R778" s="7">
        <f t="shared" ca="1" si="373"/>
        <v>108.05703359082791</v>
      </c>
      <c r="S778" s="7">
        <f t="shared" ca="1" si="374"/>
        <v>22.402840854293409</v>
      </c>
      <c r="T778" s="7">
        <f t="shared" ca="1" si="375"/>
        <v>4.3039963762759675E-2</v>
      </c>
      <c r="U778" s="7">
        <f t="shared" ca="1" si="376"/>
        <v>-5.1207822239404077</v>
      </c>
      <c r="V778" s="7">
        <f t="shared" ca="1" si="377"/>
        <v>84.596068038465063</v>
      </c>
      <c r="W778" s="23">
        <f t="shared" ca="1" si="378"/>
        <v>-0.32422167901115251</v>
      </c>
      <c r="X778" s="24">
        <f t="shared" ca="1" si="379"/>
        <v>-0.55921075689577771</v>
      </c>
      <c r="Y778" s="24">
        <f t="shared" ca="1" si="380"/>
        <v>-8.9232601126527339E-2</v>
      </c>
      <c r="Z778" s="7">
        <f t="shared" ca="1" si="381"/>
        <v>676.7685443077205</v>
      </c>
      <c r="AA778" s="7">
        <f t="shared" ca="1" si="382"/>
        <v>1186.8792177760597</v>
      </c>
      <c r="AB778" s="7">
        <f t="shared" ca="1" si="383"/>
        <v>116.71980444401493</v>
      </c>
      <c r="AC778" s="7">
        <f t="shared" ca="1" si="384"/>
        <v>120.01116907261085</v>
      </c>
      <c r="AD778" s="7">
        <f t="shared" ca="1" si="385"/>
        <v>-30.011169072610855</v>
      </c>
      <c r="AE778" s="7">
        <f t="shared" ca="1" si="386"/>
        <v>9.9894355301285952E-3</v>
      </c>
      <c r="AF778" s="7">
        <f t="shared" ca="1" si="387"/>
        <v>-30.001179637080725</v>
      </c>
      <c r="AG778" s="7">
        <f ca="1">IF(AB778&gt;0,MOD(DEGREES(ACOS(((SIN(RADIANS(A778))*COS(RADIANS(AC778)))-SIN(RADIANS(S778)))/(COS(RADIANS(A778))*SIN(RADIANS(AC778)))))+180,360),MOD(540-DEGREES(ACOS(((SIN(RADIANS(A778))*COS(RADIANS(AC778)))-SIN(RADIANS(S778)))/(COS(RADIANS(#REF!))*SIN(RADIANS(AC778))))),360))</f>
        <v>287.51048783822051</v>
      </c>
    </row>
    <row r="779" spans="1:33" x14ac:dyDescent="0.2">
      <c r="A779" s="12">
        <f t="shared" ca="1" si="388"/>
        <v>26</v>
      </c>
      <c r="B779" s="12">
        <f t="shared" ca="1" si="389"/>
        <v>175</v>
      </c>
      <c r="C779" s="3">
        <f t="shared" ca="1" si="391"/>
        <v>4</v>
      </c>
      <c r="D779" s="2">
        <f t="shared" ca="1" si="390"/>
        <v>40185</v>
      </c>
      <c r="E779" s="5">
        <v>0</v>
      </c>
      <c r="F779" s="7">
        <f t="shared" ca="1" si="361"/>
        <v>2455203.3333333335</v>
      </c>
      <c r="G779" s="7">
        <f t="shared" ca="1" si="362"/>
        <v>0.10015970796258696</v>
      </c>
      <c r="H779" s="7">
        <f t="shared" ca="1" si="363"/>
        <v>286.29305564280321</v>
      </c>
      <c r="I779" s="7">
        <f t="shared" ca="1" si="364"/>
        <v>3963.1834724349683</v>
      </c>
      <c r="J779" s="7">
        <f t="shared" ca="1" si="365"/>
        <v>1.6704422315306146E-2</v>
      </c>
      <c r="K779" s="7">
        <f t="shared" ca="1" si="366"/>
        <v>0.10856169711210092</v>
      </c>
      <c r="L779" s="7">
        <f t="shared" ca="1" si="367"/>
        <v>286.40161733991533</v>
      </c>
      <c r="M779" s="7">
        <f t="shared" ca="1" si="368"/>
        <v>3963.2920341320805</v>
      </c>
      <c r="N779" s="7">
        <f t="shared" ca="1" si="369"/>
        <v>0.9833232390984934</v>
      </c>
      <c r="O779" s="7">
        <f t="shared" ca="1" si="370"/>
        <v>286.40038029334687</v>
      </c>
      <c r="P779" s="7">
        <f t="shared" ca="1" si="371"/>
        <v>23.43798861643738</v>
      </c>
      <c r="Q779" s="7">
        <f t="shared" ca="1" si="372"/>
        <v>23.438919268168569</v>
      </c>
      <c r="R779" s="7">
        <f t="shared" ca="1" si="373"/>
        <v>-72.21409067270092</v>
      </c>
      <c r="S779" s="7">
        <f t="shared" ca="1" si="374"/>
        <v>-22.432002857412122</v>
      </c>
      <c r="T779" s="7">
        <f t="shared" ca="1" si="375"/>
        <v>4.3033125036525337E-2</v>
      </c>
      <c r="U779" s="7">
        <f t="shared" ca="1" si="376"/>
        <v>-5.9690927539607159</v>
      </c>
      <c r="V779" s="7">
        <f t="shared" ca="1" si="377"/>
        <v>79.405998780065815</v>
      </c>
      <c r="W779" s="23">
        <f t="shared" ca="1" si="378"/>
        <v>0.18470075885691714</v>
      </c>
      <c r="X779" s="24">
        <f t="shared" ca="1" si="379"/>
        <v>-3.5871459976599018E-2</v>
      </c>
      <c r="Y779" s="24">
        <f t="shared" ca="1" si="380"/>
        <v>0.4052729776904333</v>
      </c>
      <c r="Z779" s="7">
        <f t="shared" ca="1" si="381"/>
        <v>635.24799024052652</v>
      </c>
      <c r="AA779" s="7">
        <f t="shared" ca="1" si="382"/>
        <v>454.03090724603931</v>
      </c>
      <c r="AB779" s="7">
        <f t="shared" ca="1" si="383"/>
        <v>-66.492273188490174</v>
      </c>
      <c r="AC779" s="7">
        <f t="shared" ca="1" si="384"/>
        <v>80.554992645559764</v>
      </c>
      <c r="AD779" s="7">
        <f t="shared" ca="1" si="385"/>
        <v>9.4450073544402358</v>
      </c>
      <c r="AE779" s="7">
        <f t="shared" ca="1" si="386"/>
        <v>9.2978050114952082E-2</v>
      </c>
      <c r="AF779" s="7">
        <f t="shared" ca="1" si="387"/>
        <v>9.5379854045551884</v>
      </c>
      <c r="AG779" s="7" t="e">
        <f ca="1">IF(AB779&gt;0,MOD(DEGREES(ACOS(((SIN(RADIANS(A779))*COS(RADIANS(AC779)))-SIN(RADIANS(S779)))/(COS(RADIANS(A779))*SIN(RADIANS(AC779)))))+180,360),MOD(540-DEGREES(ACOS(((SIN(RADIANS(A779))*COS(RADIANS(AC779)))-SIN(RADIANS(S779)))/(COS(RADIANS(#REF!))*SIN(RADIANS(AC779))))),360))</f>
        <v>#REF!</v>
      </c>
    </row>
    <row r="780" spans="1:33" x14ac:dyDescent="0.2">
      <c r="A780" s="12">
        <f t="shared" ca="1" si="388"/>
        <v>47</v>
      </c>
      <c r="B780" s="12">
        <f t="shared" ca="1" si="389"/>
        <v>120</v>
      </c>
      <c r="C780" s="3">
        <f t="shared" ca="1" si="391"/>
        <v>4</v>
      </c>
      <c r="D780" s="2">
        <f t="shared" ca="1" si="390"/>
        <v>39224</v>
      </c>
      <c r="E780" s="5">
        <v>0</v>
      </c>
      <c r="F780" s="7">
        <f t="shared" ca="1" si="361"/>
        <v>2454242.3333333335</v>
      </c>
      <c r="G780" s="7">
        <f t="shared" ca="1" si="362"/>
        <v>7.3848961898247467E-2</v>
      </c>
      <c r="H780" s="7">
        <f t="shared" ca="1" si="363"/>
        <v>59.085941136799192</v>
      </c>
      <c r="I780" s="7">
        <f t="shared" ca="1" si="364"/>
        <v>3016.0216024010751</v>
      </c>
      <c r="J780" s="7">
        <f t="shared" ca="1" si="365"/>
        <v>1.6705528920208799E-2</v>
      </c>
      <c r="K780" s="7">
        <f t="shared" ca="1" si="366"/>
        <v>1.3094700271808923</v>
      </c>
      <c r="L780" s="7">
        <f t="shared" ca="1" si="367"/>
        <v>60.395411163980086</v>
      </c>
      <c r="M780" s="7">
        <f t="shared" ca="1" si="368"/>
        <v>3017.331072428256</v>
      </c>
      <c r="N780" s="7">
        <f t="shared" ca="1" si="369"/>
        <v>1.0121545195012047</v>
      </c>
      <c r="O780" s="7">
        <f t="shared" ca="1" si="370"/>
        <v>60.391181905829342</v>
      </c>
      <c r="P780" s="7">
        <f t="shared" ca="1" si="371"/>
        <v>23.438330766211458</v>
      </c>
      <c r="Q780" s="7">
        <f t="shared" ca="1" si="372"/>
        <v>23.440768300272101</v>
      </c>
      <c r="R780" s="7">
        <f t="shared" ca="1" si="373"/>
        <v>58.225897992626066</v>
      </c>
      <c r="S780" s="7">
        <f t="shared" ca="1" si="374"/>
        <v>20.234030002117066</v>
      </c>
      <c r="T780" s="7">
        <f t="shared" ca="1" si="375"/>
        <v>4.30401080106683E-2</v>
      </c>
      <c r="U780" s="7">
        <f t="shared" ca="1" si="376"/>
        <v>3.418930428809563</v>
      </c>
      <c r="V780" s="7">
        <f t="shared" ca="1" si="377"/>
        <v>114.70819905935629</v>
      </c>
      <c r="W780" s="23">
        <f t="shared" ca="1" si="378"/>
        <v>0.33095907609110448</v>
      </c>
      <c r="X780" s="24">
        <f t="shared" ca="1" si="379"/>
        <v>1.2325189815114768E-2</v>
      </c>
      <c r="Y780" s="24">
        <f t="shared" ca="1" si="380"/>
        <v>0.64959296236709418</v>
      </c>
      <c r="Z780" s="7">
        <f t="shared" ca="1" si="381"/>
        <v>917.66559247485031</v>
      </c>
      <c r="AA780" s="7">
        <f t="shared" ca="1" si="382"/>
        <v>243.41893042880957</v>
      </c>
      <c r="AB780" s="7">
        <f t="shared" ca="1" si="383"/>
        <v>-119.14526739279761</v>
      </c>
      <c r="AC780" s="7">
        <f t="shared" ca="1" si="384"/>
        <v>93.365779276666558</v>
      </c>
      <c r="AD780" s="7">
        <f t="shared" ca="1" si="385"/>
        <v>-3.365779276666558</v>
      </c>
      <c r="AE780" s="7">
        <f t="shared" ca="1" si="386"/>
        <v>9.8109903647983818E-2</v>
      </c>
      <c r="AF780" s="7">
        <f t="shared" ca="1" si="387"/>
        <v>-3.267669373018574</v>
      </c>
      <c r="AG780" s="7" t="e">
        <f ca="1">IF(AB780&gt;0,MOD(DEGREES(ACOS(((SIN(RADIANS(A780))*COS(RADIANS(AC780)))-SIN(RADIANS(S780)))/(COS(RADIANS(A780))*SIN(RADIANS(AC780)))))+180,360),MOD(540-DEGREES(ACOS(((SIN(RADIANS(A780))*COS(RADIANS(AC780)))-SIN(RADIANS(S780)))/(COS(RADIANS(#REF!))*SIN(RADIANS(AC780))))),360))</f>
        <v>#REF!</v>
      </c>
    </row>
    <row r="781" spans="1:33" x14ac:dyDescent="0.2">
      <c r="A781" s="12">
        <f t="shared" ca="1" si="388"/>
        <v>-78</v>
      </c>
      <c r="B781" s="12">
        <f t="shared" ca="1" si="389"/>
        <v>48</v>
      </c>
      <c r="C781" s="3">
        <f t="shared" ca="1" si="391"/>
        <v>-9</v>
      </c>
      <c r="D781" s="2">
        <f t="shared" ca="1" si="390"/>
        <v>38976</v>
      </c>
      <c r="E781" s="5">
        <v>0</v>
      </c>
      <c r="F781" s="7">
        <f t="shared" ca="1" si="361"/>
        <v>2453994.875</v>
      </c>
      <c r="G781" s="7">
        <f t="shared" ca="1" si="362"/>
        <v>6.7073921971252573E-2</v>
      </c>
      <c r="H781" s="7">
        <f t="shared" ca="1" si="363"/>
        <v>175.17928784651349</v>
      </c>
      <c r="I781" s="7">
        <f t="shared" ca="1" si="364"/>
        <v>2772.1265994991745</v>
      </c>
      <c r="J781" s="7">
        <f t="shared" ca="1" si="365"/>
        <v>1.6705813843530069E-2</v>
      </c>
      <c r="K781" s="7">
        <f t="shared" ca="1" si="366"/>
        <v>-1.8100425295230593</v>
      </c>
      <c r="L781" s="7">
        <f t="shared" ca="1" si="367"/>
        <v>173.36924531699043</v>
      </c>
      <c r="M781" s="7">
        <f t="shared" ca="1" si="368"/>
        <v>2770.3165569696516</v>
      </c>
      <c r="N781" s="7">
        <f t="shared" ca="1" si="369"/>
        <v>1.0053791066371855</v>
      </c>
      <c r="O781" s="7">
        <f t="shared" ca="1" si="370"/>
        <v>173.36394615883961</v>
      </c>
      <c r="P781" s="7">
        <f t="shared" ca="1" si="371"/>
        <v>23.438418870065458</v>
      </c>
      <c r="Q781" s="7">
        <f t="shared" ca="1" si="372"/>
        <v>23.440970298028958</v>
      </c>
      <c r="R781" s="7">
        <f t="shared" ca="1" si="373"/>
        <v>173.90731490723886</v>
      </c>
      <c r="S781" s="7">
        <f t="shared" ca="1" si="374"/>
        <v>2.6348795971630445</v>
      </c>
      <c r="T781" s="7">
        <f t="shared" ca="1" si="375"/>
        <v>4.3040870903760603E-2</v>
      </c>
      <c r="U781" s="7">
        <f t="shared" ca="1" si="376"/>
        <v>5.0406421222179008</v>
      </c>
      <c r="V781" s="7">
        <f t="shared" ca="1" si="377"/>
        <v>81.575404197860081</v>
      </c>
      <c r="W781" s="23">
        <f t="shared" ca="1" si="378"/>
        <v>-1.1833779251540241E-2</v>
      </c>
      <c r="X781" s="24">
        <f t="shared" ca="1" si="379"/>
        <v>-0.23843212424559604</v>
      </c>
      <c r="Y781" s="24">
        <f t="shared" ca="1" si="380"/>
        <v>0.21476456574251554</v>
      </c>
      <c r="Z781" s="7">
        <f t="shared" ca="1" si="381"/>
        <v>652.60323358288065</v>
      </c>
      <c r="AA781" s="7">
        <f t="shared" ca="1" si="382"/>
        <v>737.04064212221783</v>
      </c>
      <c r="AB781" s="7">
        <f t="shared" ca="1" si="383"/>
        <v>4.2601605305544581</v>
      </c>
      <c r="AC781" s="7">
        <f t="shared" ca="1" si="384"/>
        <v>80.668201161489321</v>
      </c>
      <c r="AD781" s="7">
        <f t="shared" ca="1" si="385"/>
        <v>9.3317988385106787</v>
      </c>
      <c r="AE781" s="7">
        <f t="shared" ca="1" si="386"/>
        <v>9.4029850614641308E-2</v>
      </c>
      <c r="AF781" s="7">
        <f t="shared" ca="1" si="387"/>
        <v>9.4258286891253196</v>
      </c>
      <c r="AG781" s="7">
        <f ca="1">IF(AB781&gt;0,MOD(DEGREES(ACOS(((SIN(RADIANS(A781))*COS(RADIANS(AC781)))-SIN(RADIANS(S781)))/(COS(RADIANS(A781))*SIN(RADIANS(AC781)))))+180,360),MOD(540-DEGREES(ACOS(((SIN(RADIANS(A781))*COS(RADIANS(AC781)))-SIN(RADIANS(S781)))/(COS(RADIANS(#REF!))*SIN(RADIANS(AC781))))),360))</f>
        <v>355.68716930565614</v>
      </c>
    </row>
    <row r="782" spans="1:33" x14ac:dyDescent="0.2">
      <c r="A782" s="12">
        <f t="shared" ca="1" si="388"/>
        <v>56</v>
      </c>
      <c r="B782" s="12">
        <f t="shared" ca="1" si="389"/>
        <v>52</v>
      </c>
      <c r="C782" s="3">
        <f t="shared" ca="1" si="391"/>
        <v>-9</v>
      </c>
      <c r="D782" s="2">
        <f t="shared" ca="1" si="390"/>
        <v>39476</v>
      </c>
      <c r="E782" s="5">
        <v>0</v>
      </c>
      <c r="F782" s="7">
        <f t="shared" ca="1" si="361"/>
        <v>2454494.875</v>
      </c>
      <c r="G782" s="7">
        <f t="shared" ca="1" si="362"/>
        <v>8.0763175906913079E-2</v>
      </c>
      <c r="H782" s="7">
        <f t="shared" ca="1" si="363"/>
        <v>308.00296854225917</v>
      </c>
      <c r="I782" s="7">
        <f t="shared" ca="1" si="364"/>
        <v>3264.9267400505428</v>
      </c>
      <c r="J782" s="7">
        <f t="shared" ca="1" si="365"/>
        <v>1.6705238131949504E-2</v>
      </c>
      <c r="K782" s="7">
        <f t="shared" ca="1" si="366"/>
        <v>0.82231764986810352</v>
      </c>
      <c r="L782" s="7">
        <f t="shared" ca="1" si="367"/>
        <v>308.82528619212729</v>
      </c>
      <c r="M782" s="7">
        <f t="shared" ca="1" si="368"/>
        <v>3265.749057700411</v>
      </c>
      <c r="N782" s="7">
        <f t="shared" ca="1" si="369"/>
        <v>0.98490261753922259</v>
      </c>
      <c r="O782" s="7">
        <f t="shared" ca="1" si="370"/>
        <v>308.82207000350587</v>
      </c>
      <c r="P782" s="7">
        <f t="shared" ca="1" si="371"/>
        <v>23.438240852507391</v>
      </c>
      <c r="Q782" s="7">
        <f t="shared" ca="1" si="372"/>
        <v>23.440431349243536</v>
      </c>
      <c r="R782" s="7">
        <f t="shared" ca="1" si="373"/>
        <v>-48.748171117367527</v>
      </c>
      <c r="S782" s="7">
        <f t="shared" ca="1" si="374"/>
        <v>-18.054471596669316</v>
      </c>
      <c r="T782" s="7">
        <f t="shared" ca="1" si="375"/>
        <v>4.3038835450387773E-2</v>
      </c>
      <c r="U782" s="7">
        <f t="shared" ca="1" si="376"/>
        <v>-13.026084976432756</v>
      </c>
      <c r="V782" s="7">
        <f t="shared" ca="1" si="377"/>
        <v>62.875385174328294</v>
      </c>
      <c r="W782" s="23">
        <f t="shared" ca="1" si="378"/>
        <v>-1.0398552099699445E-2</v>
      </c>
      <c r="X782" s="24">
        <f t="shared" ca="1" si="379"/>
        <v>-0.18505239980616692</v>
      </c>
      <c r="Y782" s="24">
        <f t="shared" ca="1" si="380"/>
        <v>0.16425529560676802</v>
      </c>
      <c r="Z782" s="7">
        <f t="shared" ca="1" si="381"/>
        <v>503.00308139462635</v>
      </c>
      <c r="AA782" s="7">
        <f t="shared" ca="1" si="382"/>
        <v>734.97391502356732</v>
      </c>
      <c r="AB782" s="7">
        <f t="shared" ca="1" si="383"/>
        <v>3.7434787558918288</v>
      </c>
      <c r="AC782" s="7">
        <f t="shared" ca="1" si="384"/>
        <v>74.122055664662625</v>
      </c>
      <c r="AD782" s="7">
        <f t="shared" ca="1" si="385"/>
        <v>15.877944335337375</v>
      </c>
      <c r="AE782" s="7">
        <f t="shared" ca="1" si="386"/>
        <v>5.5906803506705315E-2</v>
      </c>
      <c r="AF782" s="7">
        <f t="shared" ca="1" si="387"/>
        <v>15.93385113884408</v>
      </c>
      <c r="AG782" s="7">
        <f ca="1">IF(AB782&gt;0,MOD(DEGREES(ACOS(((SIN(RADIANS(A782))*COS(RADIANS(AC782)))-SIN(RADIANS(S782)))/(COS(RADIANS(A782))*SIN(RADIANS(AC782)))))+180,360),MOD(540-DEGREES(ACOS(((SIN(RADIANS(A782))*COS(RADIANS(AC782)))-SIN(RADIANS(S782)))/(COS(RADIANS(#REF!))*SIN(RADIANS(AC782))))),360))</f>
        <v>183.70027818772513</v>
      </c>
    </row>
    <row r="783" spans="1:33" x14ac:dyDescent="0.2">
      <c r="A783" s="12">
        <f t="shared" ca="1" si="388"/>
        <v>-12</v>
      </c>
      <c r="B783" s="12">
        <f t="shared" ca="1" si="389"/>
        <v>47</v>
      </c>
      <c r="C783" s="3">
        <f t="shared" ca="1" si="391"/>
        <v>9</v>
      </c>
      <c r="D783" s="2">
        <f t="shared" ca="1" si="390"/>
        <v>36745</v>
      </c>
      <c r="E783" s="5">
        <v>0</v>
      </c>
      <c r="F783" s="7">
        <f t="shared" ca="1" si="361"/>
        <v>2451763.125</v>
      </c>
      <c r="G783" s="7">
        <f t="shared" ca="1" si="362"/>
        <v>5.9719370294318962E-3</v>
      </c>
      <c r="H783" s="7">
        <f t="shared" ca="1" si="363"/>
        <v>135.46079044664498</v>
      </c>
      <c r="I783" s="7">
        <f t="shared" ca="1" si="364"/>
        <v>572.51317144575046</v>
      </c>
      <c r="J783" s="7">
        <f t="shared" ca="1" si="365"/>
        <v>1.6708382953164461E-2</v>
      </c>
      <c r="K783" s="7">
        <f t="shared" ca="1" si="366"/>
        <v>-1.0112339781190185</v>
      </c>
      <c r="L783" s="7">
        <f t="shared" ca="1" si="367"/>
        <v>134.44955646852597</v>
      </c>
      <c r="M783" s="7">
        <f t="shared" ca="1" si="368"/>
        <v>571.50193746763148</v>
      </c>
      <c r="N783" s="7">
        <f t="shared" ca="1" si="369"/>
        <v>1.0141696508647802</v>
      </c>
      <c r="O783" s="7">
        <f t="shared" ca="1" si="370"/>
        <v>134.43948257087069</v>
      </c>
      <c r="P783" s="7">
        <f t="shared" ca="1" si="371"/>
        <v>23.439213451040921</v>
      </c>
      <c r="Q783" s="7">
        <f t="shared" ca="1" si="372"/>
        <v>23.438193085248788</v>
      </c>
      <c r="R783" s="7">
        <f t="shared" ca="1" si="373"/>
        <v>136.90502396516018</v>
      </c>
      <c r="S783" s="7">
        <f t="shared" ca="1" si="374"/>
        <v>16.498874226356776</v>
      </c>
      <c r="T783" s="7">
        <f t="shared" ca="1" si="375"/>
        <v>4.3030382733446226E-2</v>
      </c>
      <c r="U783" s="7">
        <f t="shared" ca="1" si="376"/>
        <v>-5.8155084840818718</v>
      </c>
      <c r="V783" s="7">
        <f t="shared" ca="1" si="377"/>
        <v>87.279923753780224</v>
      </c>
      <c r="W783" s="23">
        <f t="shared" ca="1" si="378"/>
        <v>0.74848299200283464</v>
      </c>
      <c r="X783" s="24">
        <f t="shared" ca="1" si="379"/>
        <v>0.50603875935344511</v>
      </c>
      <c r="Y783" s="24">
        <f t="shared" ca="1" si="380"/>
        <v>0.99092722465222416</v>
      </c>
      <c r="Z783" s="7">
        <f t="shared" ca="1" si="381"/>
        <v>698.23939003024179</v>
      </c>
      <c r="AA783" s="7">
        <f t="shared" ca="1" si="382"/>
        <v>1082.1844915159181</v>
      </c>
      <c r="AB783" s="7">
        <f t="shared" ca="1" si="383"/>
        <v>90.546122878979531</v>
      </c>
      <c r="AC783" s="7">
        <f t="shared" ca="1" si="384"/>
        <v>93.898290609152426</v>
      </c>
      <c r="AD783" s="7">
        <f t="shared" ca="1" si="385"/>
        <v>-3.8982906091524256</v>
      </c>
      <c r="AE783" s="7">
        <f t="shared" ca="1" si="386"/>
        <v>8.4674641782568338E-2</v>
      </c>
      <c r="AF783" s="7">
        <f t="shared" ca="1" si="387"/>
        <v>-3.8136159673698575</v>
      </c>
      <c r="AG783" s="7">
        <f ca="1">IF(AB783&gt;0,MOD(DEGREES(ACOS(((SIN(RADIANS(A783))*COS(RADIANS(AC783)))-SIN(RADIANS(S783)))/(COS(RADIANS(A783))*SIN(RADIANS(AC783)))))+180,360),MOD(540-DEGREES(ACOS(((SIN(RADIANS(A783))*COS(RADIANS(AC783)))-SIN(RADIANS(S783)))/(COS(RADIANS(#REF!))*SIN(RADIANS(AC783))))),360))</f>
        <v>286.05322441954274</v>
      </c>
    </row>
    <row r="784" spans="1:33" x14ac:dyDescent="0.2">
      <c r="A784" s="12">
        <f t="shared" ca="1" si="388"/>
        <v>30</v>
      </c>
      <c r="B784" s="12">
        <f t="shared" ca="1" si="389"/>
        <v>87</v>
      </c>
      <c r="C784" s="3">
        <f t="shared" ca="1" si="391"/>
        <v>-6</v>
      </c>
      <c r="D784" s="2">
        <f t="shared" ca="1" si="390"/>
        <v>42742</v>
      </c>
      <c r="E784" s="5">
        <v>0</v>
      </c>
      <c r="F784" s="7">
        <f t="shared" ca="1" si="361"/>
        <v>2457760.75</v>
      </c>
      <c r="G784" s="7">
        <f t="shared" ca="1" si="362"/>
        <v>0.17017796030116358</v>
      </c>
      <c r="H784" s="7">
        <f t="shared" ca="1" si="363"/>
        <v>287.00404772190177</v>
      </c>
      <c r="I784" s="7">
        <f t="shared" ca="1" si="364"/>
        <v>6483.7740566799766</v>
      </c>
      <c r="J784" s="7">
        <f t="shared" ca="1" si="365"/>
        <v>1.6701476559782633E-2</v>
      </c>
      <c r="K784" s="7">
        <f t="shared" ca="1" si="366"/>
        <v>0.12864986102798412</v>
      </c>
      <c r="L784" s="7">
        <f t="shared" ca="1" si="367"/>
        <v>287.13269758292978</v>
      </c>
      <c r="M784" s="7">
        <f t="shared" ca="1" si="368"/>
        <v>6483.9027065410046</v>
      </c>
      <c r="N784" s="7">
        <f t="shared" ca="1" si="369"/>
        <v>0.98333698311195328</v>
      </c>
      <c r="O784" s="7">
        <f t="shared" ca="1" si="370"/>
        <v>287.12505520593589</v>
      </c>
      <c r="P784" s="7">
        <f t="shared" ca="1" si="371"/>
        <v>23.437078086288071</v>
      </c>
      <c r="Q784" s="7">
        <f t="shared" ca="1" si="372"/>
        <v>23.434741364351794</v>
      </c>
      <c r="R784" s="7">
        <f t="shared" ca="1" si="373"/>
        <v>-71.436947972399011</v>
      </c>
      <c r="S784" s="7">
        <f t="shared" ca="1" si="374"/>
        <v>-22.338131234116453</v>
      </c>
      <c r="T784" s="7">
        <f t="shared" ca="1" si="375"/>
        <v>4.3017349205127266E-2</v>
      </c>
      <c r="U784" s="7">
        <f t="shared" ca="1" si="376"/>
        <v>-6.2611145788685008</v>
      </c>
      <c r="V784" s="7">
        <f t="shared" ca="1" si="377"/>
        <v>77.344498183244369</v>
      </c>
      <c r="W784" s="23">
        <f t="shared" ca="1" si="378"/>
        <v>1.2681329568658681E-2</v>
      </c>
      <c r="X784" s="24">
        <f t="shared" ca="1" si="379"/>
        <v>-0.20216449871813125</v>
      </c>
      <c r="Y784" s="24">
        <f t="shared" ca="1" si="380"/>
        <v>0.22752715785544858</v>
      </c>
      <c r="Z784" s="7">
        <f t="shared" ca="1" si="381"/>
        <v>618.75598546595495</v>
      </c>
      <c r="AA784" s="7">
        <f t="shared" ca="1" si="382"/>
        <v>701.7388854211315</v>
      </c>
      <c r="AB784" s="7">
        <f t="shared" ca="1" si="383"/>
        <v>-4.5652786447171252</v>
      </c>
      <c r="AC784" s="7">
        <f t="shared" ca="1" si="384"/>
        <v>52.521846643084281</v>
      </c>
      <c r="AD784" s="7">
        <f t="shared" ca="1" si="385"/>
        <v>37.478153356915719</v>
      </c>
      <c r="AE784" s="7">
        <f t="shared" ca="1" si="386"/>
        <v>2.1006172734679845E-2</v>
      </c>
      <c r="AF784" s="7">
        <f t="shared" ca="1" si="387"/>
        <v>37.499159529650399</v>
      </c>
      <c r="AG784" s="7" t="e">
        <f ca="1">IF(AB784&gt;0,MOD(DEGREES(ACOS(((SIN(RADIANS(A784))*COS(RADIANS(AC784)))-SIN(RADIANS(S784)))/(COS(RADIANS(A784))*SIN(RADIANS(AC784)))))+180,360),MOD(540-DEGREES(ACOS(((SIN(RADIANS(A784))*COS(RADIANS(AC784)))-SIN(RADIANS(S784)))/(COS(RADIANS(#REF!))*SIN(RADIANS(AC784))))),360))</f>
        <v>#REF!</v>
      </c>
    </row>
    <row r="785" spans="1:33" x14ac:dyDescent="0.2">
      <c r="A785" s="12">
        <f t="shared" ca="1" si="388"/>
        <v>62</v>
      </c>
      <c r="B785" s="12">
        <f t="shared" ca="1" si="389"/>
        <v>144</v>
      </c>
      <c r="C785" s="3">
        <f t="shared" ca="1" si="391"/>
        <v>-12</v>
      </c>
      <c r="D785" s="2">
        <f t="shared" ca="1" si="390"/>
        <v>43414</v>
      </c>
      <c r="E785" s="5">
        <v>0</v>
      </c>
      <c r="F785" s="7">
        <f t="shared" ca="1" si="361"/>
        <v>2458433</v>
      </c>
      <c r="G785" s="7">
        <f t="shared" ca="1" si="362"/>
        <v>0.18858316221765914</v>
      </c>
      <c r="H785" s="7">
        <f t="shared" ca="1" si="363"/>
        <v>229.6054875943837</v>
      </c>
      <c r="I785" s="7">
        <f t="shared" ca="1" si="364"/>
        <v>7146.3438450546128</v>
      </c>
      <c r="J785" s="7">
        <f t="shared" ca="1" si="365"/>
        <v>1.6700702023700588E-2</v>
      </c>
      <c r="K785" s="7">
        <f t="shared" ca="1" si="366"/>
        <v>-1.5605952841957691</v>
      </c>
      <c r="L785" s="7">
        <f t="shared" ca="1" si="367"/>
        <v>228.04489231018795</v>
      </c>
      <c r="M785" s="7">
        <f t="shared" ca="1" si="368"/>
        <v>7144.7832497704167</v>
      </c>
      <c r="N785" s="7">
        <f t="shared" ca="1" si="369"/>
        <v>0.99028733218911746</v>
      </c>
      <c r="O785" s="7">
        <f t="shared" ca="1" si="370"/>
        <v>228.03507504868784</v>
      </c>
      <c r="P785" s="7">
        <f t="shared" ca="1" si="371"/>
        <v>23.436838741788193</v>
      </c>
      <c r="Q785" s="7">
        <f t="shared" ca="1" si="372"/>
        <v>23.435547362595699</v>
      </c>
      <c r="R785" s="7">
        <f t="shared" ca="1" si="373"/>
        <v>-134.42567899330291</v>
      </c>
      <c r="S785" s="7">
        <f t="shared" ca="1" si="374"/>
        <v>-17.20097724046591</v>
      </c>
      <c r="T785" s="7">
        <f t="shared" ca="1" si="375"/>
        <v>4.3020392423606023E-2</v>
      </c>
      <c r="U785" s="7">
        <f t="shared" ca="1" si="376"/>
        <v>16.126580753561591</v>
      </c>
      <c r="V785" s="7">
        <f t="shared" ca="1" si="377"/>
        <v>56.646676259228116</v>
      </c>
      <c r="W785" s="23">
        <f t="shared" ca="1" si="378"/>
        <v>-0.41119901441219553</v>
      </c>
      <c r="X785" s="24">
        <f t="shared" ca="1" si="379"/>
        <v>-0.56855089291005134</v>
      </c>
      <c r="Y785" s="24">
        <f t="shared" ca="1" si="380"/>
        <v>-0.25384713591433966</v>
      </c>
      <c r="Z785" s="7">
        <f t="shared" ca="1" si="381"/>
        <v>453.17341007382493</v>
      </c>
      <c r="AA785" s="7">
        <f t="shared" ca="1" si="382"/>
        <v>1312.1265807535615</v>
      </c>
      <c r="AB785" s="7">
        <f t="shared" ca="1" si="383"/>
        <v>148.03164518839037</v>
      </c>
      <c r="AC785" s="7">
        <f t="shared" ca="1" si="384"/>
        <v>129.90880584669372</v>
      </c>
      <c r="AD785" s="7">
        <f t="shared" ca="1" si="385"/>
        <v>-39.908805846693724</v>
      </c>
      <c r="AE785" s="7">
        <f t="shared" ca="1" si="386"/>
        <v>6.898687711504578E-3</v>
      </c>
      <c r="AF785" s="7">
        <f t="shared" ca="1" si="387"/>
        <v>-39.901907158982219</v>
      </c>
      <c r="AG785" s="7">
        <f ca="1">IF(AB785&gt;0,MOD(DEGREES(ACOS(((SIN(RADIANS(A785))*COS(RADIANS(AC785)))-SIN(RADIANS(S785)))/(COS(RADIANS(A785))*SIN(RADIANS(AC785)))))+180,360),MOD(540-DEGREES(ACOS(((SIN(RADIANS(A785))*COS(RADIANS(AC785)))-SIN(RADIANS(S785)))/(COS(RADIANS(#REF!))*SIN(RADIANS(AC785))))),360))</f>
        <v>318.74919588603484</v>
      </c>
    </row>
    <row r="786" spans="1:33" x14ac:dyDescent="0.2">
      <c r="A786" s="12">
        <f t="shared" ca="1" si="388"/>
        <v>48</v>
      </c>
      <c r="B786" s="12">
        <f t="shared" ca="1" si="389"/>
        <v>-109</v>
      </c>
      <c r="C786" s="3">
        <f t="shared" ca="1" si="391"/>
        <v>-7</v>
      </c>
      <c r="D786" s="2">
        <f t="shared" ca="1" si="390"/>
        <v>38496</v>
      </c>
      <c r="E786" s="5">
        <v>0</v>
      </c>
      <c r="F786" s="7">
        <f t="shared" ca="1" si="361"/>
        <v>2453514.7916666665</v>
      </c>
      <c r="G786" s="7">
        <f t="shared" ca="1" si="362"/>
        <v>5.392995665069162E-2</v>
      </c>
      <c r="H786" s="7">
        <f t="shared" ca="1" si="363"/>
        <v>61.986417205265752</v>
      </c>
      <c r="I786" s="7">
        <f t="shared" ca="1" si="364"/>
        <v>2298.9563311587403</v>
      </c>
      <c r="J786" s="7">
        <f t="shared" ca="1" si="365"/>
        <v>1.6706366577912898E-2</v>
      </c>
      <c r="K786" s="7">
        <f t="shared" ca="1" si="366"/>
        <v>1.2374670234503227</v>
      </c>
      <c r="L786" s="7">
        <f t="shared" ca="1" si="367"/>
        <v>63.223884228716074</v>
      </c>
      <c r="M786" s="7">
        <f t="shared" ca="1" si="368"/>
        <v>2300.1937981821907</v>
      </c>
      <c r="N786" s="7">
        <f t="shared" ca="1" si="369"/>
        <v>1.0127192229859732</v>
      </c>
      <c r="O786" s="7">
        <f t="shared" ca="1" si="370"/>
        <v>63.216502111819516</v>
      </c>
      <c r="P786" s="7">
        <f t="shared" ca="1" si="371"/>
        <v>23.438589796568831</v>
      </c>
      <c r="Q786" s="7">
        <f t="shared" ca="1" si="372"/>
        <v>23.440984025479128</v>
      </c>
      <c r="R786" s="7">
        <f t="shared" ca="1" si="373"/>
        <v>61.181237092704457</v>
      </c>
      <c r="S786" s="7">
        <f t="shared" ca="1" si="374"/>
        <v>20.801172291447063</v>
      </c>
      <c r="T786" s="7">
        <f t="shared" ca="1" si="375"/>
        <v>4.3040922749042074E-2</v>
      </c>
      <c r="U786" s="7">
        <f t="shared" ca="1" si="376"/>
        <v>3.1862609359043792</v>
      </c>
      <c r="V786" s="7">
        <f t="shared" ca="1" si="377"/>
        <v>116.43292817509443</v>
      </c>
      <c r="W786" s="23">
        <f t="shared" ca="1" si="378"/>
        <v>0.50889842990562195</v>
      </c>
      <c r="X786" s="24">
        <f t="shared" ca="1" si="379"/>
        <v>0.18547362941924855</v>
      </c>
      <c r="Y786" s="24">
        <f t="shared" ca="1" si="380"/>
        <v>0.83232323039199541</v>
      </c>
      <c r="Z786" s="7">
        <f t="shared" ca="1" si="381"/>
        <v>931.46342540075545</v>
      </c>
      <c r="AA786" s="7">
        <f t="shared" ca="1" si="382"/>
        <v>1427.1862609359043</v>
      </c>
      <c r="AB786" s="7">
        <f t="shared" ca="1" si="383"/>
        <v>176.79656523397608</v>
      </c>
      <c r="AC786" s="7">
        <f t="shared" ca="1" si="384"/>
        <v>111.13877318141029</v>
      </c>
      <c r="AD786" s="7">
        <f t="shared" ca="1" si="385"/>
        <v>-21.138773181410286</v>
      </c>
      <c r="AE786" s="7">
        <f t="shared" ca="1" si="386"/>
        <v>1.4923228076033978E-2</v>
      </c>
      <c r="AF786" s="7">
        <f t="shared" ca="1" si="387"/>
        <v>-21.123849953334254</v>
      </c>
      <c r="AG786" s="7">
        <f ca="1">IF(AB786&gt;0,MOD(DEGREES(ACOS(((SIN(RADIANS(A786))*COS(RADIANS(AC786)))-SIN(RADIANS(S786)))/(COS(RADIANS(A786))*SIN(RADIANS(AC786)))))+180,360),MOD(540-DEGREES(ACOS(((SIN(RADIANS(A786))*COS(RADIANS(AC786)))-SIN(RADIANS(S786)))/(COS(RADIANS(#REF!))*SIN(RADIANS(AC786))))),360))</f>
        <v>356.78931520262381</v>
      </c>
    </row>
    <row r="787" spans="1:33" x14ac:dyDescent="0.2">
      <c r="A787" s="12">
        <f t="shared" ca="1" si="388"/>
        <v>40</v>
      </c>
      <c r="B787" s="12">
        <f t="shared" ca="1" si="389"/>
        <v>102</v>
      </c>
      <c r="C787" s="3">
        <f t="shared" ca="1" si="391"/>
        <v>2</v>
      </c>
      <c r="D787" s="2">
        <f t="shared" ca="1" si="390"/>
        <v>40378</v>
      </c>
      <c r="E787" s="5">
        <v>0</v>
      </c>
      <c r="F787" s="7">
        <f t="shared" ca="1" si="361"/>
        <v>2455396.4166666665</v>
      </c>
      <c r="G787" s="7">
        <f t="shared" ca="1" si="362"/>
        <v>0.10544604152406602</v>
      </c>
      <c r="H787" s="7">
        <f t="shared" ca="1" si="363"/>
        <v>116.60513376376366</v>
      </c>
      <c r="I787" s="7">
        <f t="shared" ca="1" si="364"/>
        <v>4153.4864599973107</v>
      </c>
      <c r="J787" s="7">
        <f t="shared" ca="1" si="365"/>
        <v>1.6704199955991917E-2</v>
      </c>
      <c r="K787" s="7">
        <f t="shared" ca="1" si="366"/>
        <v>-0.4375206544769456</v>
      </c>
      <c r="L787" s="7">
        <f t="shared" ca="1" si="367"/>
        <v>116.16761310928672</v>
      </c>
      <c r="M787" s="7">
        <f t="shared" ca="1" si="368"/>
        <v>4153.0489393428334</v>
      </c>
      <c r="N787" s="7">
        <f t="shared" ca="1" si="369"/>
        <v>1.0162594316934126</v>
      </c>
      <c r="O787" s="7">
        <f t="shared" ca="1" si="370"/>
        <v>116.16661380037469</v>
      </c>
      <c r="P787" s="7">
        <f t="shared" ca="1" si="371"/>
        <v>23.437919871980988</v>
      </c>
      <c r="Q787" s="7">
        <f t="shared" ca="1" si="372"/>
        <v>23.438412421958613</v>
      </c>
      <c r="R787" s="7">
        <f t="shared" ca="1" si="373"/>
        <v>118.17014207105542</v>
      </c>
      <c r="S787" s="7">
        <f t="shared" ca="1" si="374"/>
        <v>20.91597932494129</v>
      </c>
      <c r="T787" s="7">
        <f t="shared" ca="1" si="375"/>
        <v>4.3031211010286737E-2</v>
      </c>
      <c r="U787" s="7">
        <f t="shared" ca="1" si="376"/>
        <v>-6.2600004421615179</v>
      </c>
      <c r="V787" s="7">
        <f t="shared" ca="1" si="377"/>
        <v>109.93818062650926</v>
      </c>
      <c r="W787" s="23">
        <f t="shared" ca="1" si="378"/>
        <v>0.30434722252927882</v>
      </c>
      <c r="X787" s="24">
        <f t="shared" ca="1" si="379"/>
        <v>-1.0366125443580509E-3</v>
      </c>
      <c r="Y787" s="24">
        <f t="shared" ca="1" si="380"/>
        <v>0.60973105760291568</v>
      </c>
      <c r="Z787" s="7">
        <f t="shared" ca="1" si="381"/>
        <v>879.50544501207412</v>
      </c>
      <c r="AA787" s="7">
        <f t="shared" ca="1" si="382"/>
        <v>281.73999955783847</v>
      </c>
      <c r="AB787" s="7">
        <f t="shared" ca="1" si="383"/>
        <v>-109.56500011054038</v>
      </c>
      <c r="AC787" s="7">
        <f t="shared" ca="1" si="384"/>
        <v>90.581656419357486</v>
      </c>
      <c r="AD787" s="7">
        <f t="shared" ca="1" si="385"/>
        <v>-0.58165641935748624</v>
      </c>
      <c r="AE787" s="7">
        <f t="shared" ca="1" si="386"/>
        <v>0.56835148667712354</v>
      </c>
      <c r="AF787" s="7">
        <f t="shared" ca="1" si="387"/>
        <v>-1.3304932680362702E-2</v>
      </c>
      <c r="AG787" s="7" t="e">
        <f ca="1">IF(AB787&gt;0,MOD(DEGREES(ACOS(((SIN(RADIANS(A787))*COS(RADIANS(AC787)))-SIN(RADIANS(S787)))/(COS(RADIANS(A787))*SIN(RADIANS(AC787)))))+180,360),MOD(540-DEGREES(ACOS(((SIN(RADIANS(A787))*COS(RADIANS(AC787)))-SIN(RADIANS(S787)))/(COS(RADIANS(#REF!))*SIN(RADIANS(AC787))))),360))</f>
        <v>#REF!</v>
      </c>
    </row>
    <row r="788" spans="1:33" x14ac:dyDescent="0.2">
      <c r="A788" s="12">
        <f t="shared" ca="1" si="388"/>
        <v>39</v>
      </c>
      <c r="B788" s="12">
        <f t="shared" ca="1" si="389"/>
        <v>-8</v>
      </c>
      <c r="C788" s="3">
        <f t="shared" ca="1" si="391"/>
        <v>6</v>
      </c>
      <c r="D788" s="2">
        <f t="shared" ca="1" si="390"/>
        <v>42962</v>
      </c>
      <c r="E788" s="5">
        <v>0</v>
      </c>
      <c r="F788" s="7">
        <f t="shared" ca="1" si="361"/>
        <v>2457980.25</v>
      </c>
      <c r="G788" s="7">
        <f t="shared" ca="1" si="362"/>
        <v>0.17618754277891854</v>
      </c>
      <c r="H788" s="7">
        <f t="shared" ca="1" si="363"/>
        <v>143.35364390907489</v>
      </c>
      <c r="I788" s="7">
        <f t="shared" ca="1" si="364"/>
        <v>6700.1133181986525</v>
      </c>
      <c r="J788" s="7">
        <f t="shared" ca="1" si="365"/>
        <v>1.6701223671236439E-2</v>
      </c>
      <c r="K788" s="7">
        <f t="shared" ca="1" si="366"/>
        <v>-1.2135977994986158</v>
      </c>
      <c r="L788" s="7">
        <f t="shared" ca="1" si="367"/>
        <v>142.14004610957628</v>
      </c>
      <c r="M788" s="7">
        <f t="shared" ca="1" si="368"/>
        <v>6698.8997203991539</v>
      </c>
      <c r="N788" s="7">
        <f t="shared" ca="1" si="369"/>
        <v>1.0128872551306978</v>
      </c>
      <c r="O788" s="7">
        <f t="shared" ca="1" si="370"/>
        <v>142.13156470516063</v>
      </c>
      <c r="P788" s="7">
        <f t="shared" ca="1" si="371"/>
        <v>23.436999936607137</v>
      </c>
      <c r="Q788" s="7">
        <f t="shared" ca="1" si="372"/>
        <v>23.434921802711251</v>
      </c>
      <c r="R788" s="7">
        <f t="shared" ca="1" si="373"/>
        <v>144.4939473177096</v>
      </c>
      <c r="S788" s="7">
        <f t="shared" ca="1" si="374"/>
        <v>14.130585656270304</v>
      </c>
      <c r="T788" s="7">
        <f t="shared" ca="1" si="375"/>
        <v>4.301803047856053E-2</v>
      </c>
      <c r="U788" s="7">
        <f t="shared" ca="1" si="376"/>
        <v>-4.5944761973169141</v>
      </c>
      <c r="V788" s="7">
        <f t="shared" ca="1" si="377"/>
        <v>102.89435163996536</v>
      </c>
      <c r="W788" s="23">
        <f t="shared" ca="1" si="378"/>
        <v>0.77541283069258116</v>
      </c>
      <c r="X788" s="24">
        <f t="shared" ca="1" si="379"/>
        <v>0.48959518724823292</v>
      </c>
      <c r="Y788" s="24">
        <f t="shared" ca="1" si="380"/>
        <v>1.0612304741369294</v>
      </c>
      <c r="Z788" s="7">
        <f t="shared" ca="1" si="381"/>
        <v>823.15481311972292</v>
      </c>
      <c r="AA788" s="7">
        <f t="shared" ca="1" si="382"/>
        <v>1043.4055238026831</v>
      </c>
      <c r="AB788" s="7">
        <f t="shared" ca="1" si="383"/>
        <v>80.851380950670773</v>
      </c>
      <c r="AC788" s="7">
        <f t="shared" ca="1" si="384"/>
        <v>74.129624383256839</v>
      </c>
      <c r="AD788" s="7">
        <f t="shared" ca="1" si="385"/>
        <v>15.870375616743161</v>
      </c>
      <c r="AE788" s="7">
        <f t="shared" ca="1" si="386"/>
        <v>5.5934057702452362E-2</v>
      </c>
      <c r="AF788" s="7">
        <f t="shared" ca="1" si="387"/>
        <v>15.926309674445614</v>
      </c>
      <c r="AG788" s="7">
        <f ca="1">IF(AB788&gt;0,MOD(DEGREES(ACOS(((SIN(RADIANS(A788))*COS(RADIANS(AC788)))-SIN(RADIANS(S788)))/(COS(RADIANS(A788))*SIN(RADIANS(AC788)))))+180,360),MOD(540-DEGREES(ACOS(((SIN(RADIANS(A788))*COS(RADIANS(AC788)))-SIN(RADIANS(S788)))/(COS(RADIANS(#REF!))*SIN(RADIANS(AC788))))),360))</f>
        <v>275.53007874912049</v>
      </c>
    </row>
    <row r="789" spans="1:33" x14ac:dyDescent="0.2">
      <c r="A789" s="12">
        <f t="shared" ca="1" si="388"/>
        <v>-3</v>
      </c>
      <c r="B789" s="12">
        <f t="shared" ca="1" si="389"/>
        <v>-80</v>
      </c>
      <c r="C789" s="3">
        <f t="shared" ca="1" si="391"/>
        <v>10</v>
      </c>
      <c r="D789" s="2">
        <f t="shared" ca="1" si="390"/>
        <v>39653</v>
      </c>
      <c r="E789" s="5">
        <v>0</v>
      </c>
      <c r="F789" s="7">
        <f t="shared" ca="1" si="361"/>
        <v>2454671.0833333335</v>
      </c>
      <c r="G789" s="7">
        <f t="shared" ca="1" si="362"/>
        <v>8.5587497148076341E-2</v>
      </c>
      <c r="H789" s="7">
        <f t="shared" ca="1" si="363"/>
        <v>121.68224737468472</v>
      </c>
      <c r="I789" s="7">
        <f t="shared" ca="1" si="364"/>
        <v>3438.5977229029454</v>
      </c>
      <c r="J789" s="7">
        <f t="shared" ca="1" si="365"/>
        <v>1.6705035230277054E-2</v>
      </c>
      <c r="K789" s="7">
        <f t="shared" ca="1" si="366"/>
        <v>-0.59863424604313931</v>
      </c>
      <c r="L789" s="7">
        <f t="shared" ca="1" si="367"/>
        <v>121.08361312864159</v>
      </c>
      <c r="M789" s="7">
        <f t="shared" ca="1" si="368"/>
        <v>3437.9990886569021</v>
      </c>
      <c r="N789" s="7">
        <f t="shared" ca="1" si="369"/>
        <v>1.0158614736269198</v>
      </c>
      <c r="O789" s="7">
        <f t="shared" ca="1" si="370"/>
        <v>121.08102735451364</v>
      </c>
      <c r="P789" s="7">
        <f t="shared" ca="1" si="371"/>
        <v>23.43817811614883</v>
      </c>
      <c r="Q789" s="7">
        <f t="shared" ca="1" si="372"/>
        <v>23.440124817534983</v>
      </c>
      <c r="R789" s="7">
        <f t="shared" ca="1" si="373"/>
        <v>123.3051368738618</v>
      </c>
      <c r="S789" s="7">
        <f t="shared" ca="1" si="374"/>
        <v>19.918487752381122</v>
      </c>
      <c r="T789" s="7">
        <f t="shared" ca="1" si="375"/>
        <v>4.3037677792202932E-2</v>
      </c>
      <c r="U789" s="7">
        <f t="shared" ca="1" si="376"/>
        <v>-6.4989789233267503</v>
      </c>
      <c r="V789" s="7">
        <f t="shared" ca="1" si="377"/>
        <v>89.799112085990103</v>
      </c>
      <c r="W789" s="23">
        <f t="shared" ca="1" si="378"/>
        <v>1.1434020686967548</v>
      </c>
      <c r="X789" s="24">
        <f t="shared" ca="1" si="379"/>
        <v>0.89396009068011562</v>
      </c>
      <c r="Y789" s="24">
        <f t="shared" ca="1" si="380"/>
        <v>1.392844046713394</v>
      </c>
      <c r="Z789" s="7">
        <f t="shared" ca="1" si="381"/>
        <v>718.39289668792082</v>
      </c>
      <c r="AA789" s="7">
        <f t="shared" ca="1" si="382"/>
        <v>513.50102107667317</v>
      </c>
      <c r="AB789" s="7">
        <f t="shared" ca="1" si="383"/>
        <v>-51.624744730831708</v>
      </c>
      <c r="AC789" s="7">
        <f t="shared" ca="1" si="384"/>
        <v>55.594827072355919</v>
      </c>
      <c r="AD789" s="7">
        <f t="shared" ca="1" si="385"/>
        <v>34.405172927644081</v>
      </c>
      <c r="AE789" s="7">
        <f t="shared" ca="1" si="386"/>
        <v>2.3505310742540302E-2</v>
      </c>
      <c r="AF789" s="7">
        <f t="shared" ca="1" si="387"/>
        <v>34.428678238386624</v>
      </c>
      <c r="AG789" s="7" t="e">
        <f ca="1">IF(AB789&gt;0,MOD(DEGREES(ACOS(((SIN(RADIANS(A789))*COS(RADIANS(AC789)))-SIN(RADIANS(S789)))/(COS(RADIANS(A789))*SIN(RADIANS(AC789)))))+180,360),MOD(540-DEGREES(ACOS(((SIN(RADIANS(A789))*COS(RADIANS(AC789)))-SIN(RADIANS(S789)))/(COS(RADIANS(#REF!))*SIN(RADIANS(AC789))))),360))</f>
        <v>#REF!</v>
      </c>
    </row>
    <row r="790" spans="1:33" x14ac:dyDescent="0.2">
      <c r="A790" s="12">
        <f t="shared" ca="1" si="388"/>
        <v>19</v>
      </c>
      <c r="B790" s="12">
        <f t="shared" ca="1" si="389"/>
        <v>90</v>
      </c>
      <c r="C790" s="3">
        <f t="shared" ca="1" si="391"/>
        <v>5</v>
      </c>
      <c r="D790" s="2">
        <f t="shared" ca="1" si="390"/>
        <v>38321</v>
      </c>
      <c r="E790" s="5">
        <v>0</v>
      </c>
      <c r="F790" s="7">
        <f t="shared" ca="1" si="361"/>
        <v>2453339.2916666665</v>
      </c>
      <c r="G790" s="7">
        <f t="shared" ca="1" si="362"/>
        <v>4.9125028519274784E-2</v>
      </c>
      <c r="H790" s="7">
        <f t="shared" ca="1" si="363"/>
        <v>249.00530534629979</v>
      </c>
      <c r="I790" s="7">
        <f t="shared" ca="1" si="364"/>
        <v>2125.9834817921378</v>
      </c>
      <c r="J790" s="7">
        <f t="shared" ca="1" si="365"/>
        <v>1.6706568625415027E-2</v>
      </c>
      <c r="K790" s="7">
        <f t="shared" ca="1" si="366"/>
        <v>-1.0897765473362073</v>
      </c>
      <c r="L790" s="7">
        <f t="shared" ca="1" si="367"/>
        <v>247.91552879896358</v>
      </c>
      <c r="M790" s="7">
        <f t="shared" ca="1" si="368"/>
        <v>2124.8937052448018</v>
      </c>
      <c r="N790" s="7">
        <f t="shared" ca="1" si="369"/>
        <v>0.98624251862003443</v>
      </c>
      <c r="O790" s="7">
        <f t="shared" ca="1" si="370"/>
        <v>247.90744695583399</v>
      </c>
      <c r="P790" s="7">
        <f t="shared" ca="1" si="371"/>
        <v>23.438652280716937</v>
      </c>
      <c r="Q790" s="7">
        <f t="shared" ca="1" si="372"/>
        <v>23.440868735546182</v>
      </c>
      <c r="R790" s="7">
        <f t="shared" ca="1" si="373"/>
        <v>-113.86550084869286</v>
      </c>
      <c r="S790" s="7">
        <f t="shared" ca="1" si="374"/>
        <v>-21.628979756996809</v>
      </c>
      <c r="T790" s="7">
        <f t="shared" ca="1" si="375"/>
        <v>4.3040487327712276E-2</v>
      </c>
      <c r="U790" s="7">
        <f t="shared" ca="1" si="376"/>
        <v>11.442381910178524</v>
      </c>
      <c r="V790" s="7">
        <f t="shared" ca="1" si="377"/>
        <v>83.108470748097332</v>
      </c>
      <c r="W790" s="23">
        <f t="shared" ca="1" si="378"/>
        <v>0.4503872347845983</v>
      </c>
      <c r="X790" s="24">
        <f t="shared" ca="1" si="379"/>
        <v>0.21953037159543903</v>
      </c>
      <c r="Y790" s="24">
        <f t="shared" ca="1" si="380"/>
        <v>0.68124409797375751</v>
      </c>
      <c r="Z790" s="7">
        <f t="shared" ca="1" si="381"/>
        <v>664.86776598477866</v>
      </c>
      <c r="AA790" s="7">
        <f t="shared" ca="1" si="382"/>
        <v>71.44238191017854</v>
      </c>
      <c r="AB790" s="7">
        <f t="shared" ca="1" si="383"/>
        <v>-162.13940452245538</v>
      </c>
      <c r="AC790" s="7">
        <f t="shared" ca="1" si="384"/>
        <v>163.05544711484796</v>
      </c>
      <c r="AD790" s="7">
        <f t="shared" ca="1" si="385"/>
        <v>-73.055447114847965</v>
      </c>
      <c r="AE790" s="7">
        <f t="shared" ca="1" si="386"/>
        <v>1.7579620792571406E-3</v>
      </c>
      <c r="AF790" s="7">
        <f t="shared" ca="1" si="387"/>
        <v>-73.053689152768712</v>
      </c>
      <c r="AG790" s="7" t="e">
        <f ca="1">IF(AB790&gt;0,MOD(DEGREES(ACOS(((SIN(RADIANS(A790))*COS(RADIANS(AC790)))-SIN(RADIANS(S790)))/(COS(RADIANS(A790))*SIN(RADIANS(AC790)))))+180,360),MOD(540-DEGREES(ACOS(((SIN(RADIANS(A790))*COS(RADIANS(AC790)))-SIN(RADIANS(S790)))/(COS(RADIANS(#REF!))*SIN(RADIANS(AC790))))),360))</f>
        <v>#REF!</v>
      </c>
    </row>
    <row r="791" spans="1:33" x14ac:dyDescent="0.2">
      <c r="A791" s="12">
        <f t="shared" ca="1" si="388"/>
        <v>48</v>
      </c>
      <c r="B791" s="12">
        <f t="shared" ca="1" si="389"/>
        <v>49</v>
      </c>
      <c r="C791" s="3">
        <f t="shared" ca="1" si="391"/>
        <v>0</v>
      </c>
      <c r="D791" s="2">
        <f t="shared" ca="1" si="390"/>
        <v>42280</v>
      </c>
      <c r="E791" s="5">
        <v>0</v>
      </c>
      <c r="F791" s="7">
        <f t="shared" ca="1" si="361"/>
        <v>2457298.5</v>
      </c>
      <c r="G791" s="7">
        <f t="shared" ca="1" si="362"/>
        <v>0.15752224503764545</v>
      </c>
      <c r="H791" s="7">
        <f t="shared" ca="1" si="363"/>
        <v>191.38855422851248</v>
      </c>
      <c r="I791" s="7">
        <f t="shared" ca="1" si="364"/>
        <v>6028.1803270901037</v>
      </c>
      <c r="J791" s="7">
        <f t="shared" ca="1" si="365"/>
        <v>1.6702009093545606E-2</v>
      </c>
      <c r="K791" s="7">
        <f t="shared" ca="1" si="366"/>
        <v>-1.9113219959804983</v>
      </c>
      <c r="L791" s="7">
        <f t="shared" ca="1" si="367"/>
        <v>189.47723223253197</v>
      </c>
      <c r="M791" s="7">
        <f t="shared" ca="1" si="368"/>
        <v>6026.2690050941228</v>
      </c>
      <c r="N791" s="7">
        <f t="shared" ca="1" si="369"/>
        <v>1.0008097760815302</v>
      </c>
      <c r="O791" s="7">
        <f t="shared" ca="1" si="370"/>
        <v>189.47157314651747</v>
      </c>
      <c r="P791" s="7">
        <f t="shared" ca="1" si="371"/>
        <v>23.437242663484753</v>
      </c>
      <c r="Q791" s="7">
        <f t="shared" ca="1" si="372"/>
        <v>23.434682717023563</v>
      </c>
      <c r="R791" s="7">
        <f t="shared" ca="1" si="373"/>
        <v>-171.29721386751058</v>
      </c>
      <c r="S791" s="7">
        <f t="shared" ca="1" si="374"/>
        <v>-3.7524253006127215</v>
      </c>
      <c r="T791" s="7">
        <f t="shared" ca="1" si="375"/>
        <v>4.3017127774163937E-2</v>
      </c>
      <c r="U791" s="7">
        <f t="shared" ca="1" si="376"/>
        <v>10.705148293752872</v>
      </c>
      <c r="V791" s="7">
        <f t="shared" ca="1" si="377"/>
        <v>87.072797221500693</v>
      </c>
      <c r="W791" s="23">
        <f t="shared" ca="1" si="378"/>
        <v>0.35645475812933824</v>
      </c>
      <c r="X791" s="24">
        <f t="shared" ca="1" si="379"/>
        <v>0.11458587695850297</v>
      </c>
      <c r="Y791" s="24">
        <f t="shared" ca="1" si="380"/>
        <v>0.59832363930017352</v>
      </c>
      <c r="Z791" s="7">
        <f t="shared" ca="1" si="381"/>
        <v>696.58237777200554</v>
      </c>
      <c r="AA791" s="7">
        <f t="shared" ca="1" si="382"/>
        <v>206.70514829375287</v>
      </c>
      <c r="AB791" s="7">
        <f t="shared" ca="1" si="383"/>
        <v>-128.32371292656177</v>
      </c>
      <c r="AC791" s="7">
        <f t="shared" ca="1" si="384"/>
        <v>117.55993652322655</v>
      </c>
      <c r="AD791" s="7">
        <f t="shared" ca="1" si="385"/>
        <v>-27.559936523226554</v>
      </c>
      <c r="AE791" s="7">
        <f t="shared" ca="1" si="386"/>
        <v>1.1055814050276662E-2</v>
      </c>
      <c r="AF791" s="7">
        <f t="shared" ca="1" si="387"/>
        <v>-27.548880709176277</v>
      </c>
      <c r="AG791" s="7" t="e">
        <f ca="1">IF(AB791&gt;0,MOD(DEGREES(ACOS(((SIN(RADIANS(A791))*COS(RADIANS(AC791)))-SIN(RADIANS(S791)))/(COS(RADIANS(A791))*SIN(RADIANS(AC791)))))+180,360),MOD(540-DEGREES(ACOS(((SIN(RADIANS(A791))*COS(RADIANS(AC791)))-SIN(RADIANS(S791)))/(COS(RADIANS(#REF!))*SIN(RADIANS(AC791))))),360))</f>
        <v>#REF!</v>
      </c>
    </row>
    <row r="792" spans="1:33" x14ac:dyDescent="0.2">
      <c r="A792" s="12">
        <f t="shared" ca="1" si="388"/>
        <v>34</v>
      </c>
      <c r="B792" s="12">
        <f t="shared" ca="1" si="389"/>
        <v>-118</v>
      </c>
      <c r="C792" s="3">
        <f t="shared" ca="1" si="391"/>
        <v>-9</v>
      </c>
      <c r="D792" s="2">
        <f t="shared" ca="1" si="390"/>
        <v>42864</v>
      </c>
      <c r="E792" s="5">
        <v>0</v>
      </c>
      <c r="F792" s="7">
        <f t="shared" ca="1" si="361"/>
        <v>2457882.875</v>
      </c>
      <c r="G792" s="7">
        <f t="shared" ca="1" si="362"/>
        <v>0.17352156057494866</v>
      </c>
      <c r="H792" s="7">
        <f t="shared" ca="1" si="363"/>
        <v>47.376231930398717</v>
      </c>
      <c r="I792" s="7">
        <f t="shared" ca="1" si="364"/>
        <v>6604.1404909089933</v>
      </c>
      <c r="J792" s="7">
        <f t="shared" ca="1" si="365"/>
        <v>1.6701335859255068E-2</v>
      </c>
      <c r="K792" s="7">
        <f t="shared" ca="1" si="366"/>
        <v>1.565459603653875</v>
      </c>
      <c r="L792" s="7">
        <f t="shared" ca="1" si="367"/>
        <v>48.941691534052595</v>
      </c>
      <c r="M792" s="7">
        <f t="shared" ca="1" si="368"/>
        <v>6605.7059505126472</v>
      </c>
      <c r="N792" s="7">
        <f t="shared" ca="1" si="369"/>
        <v>1.009562619360648</v>
      </c>
      <c r="O792" s="7">
        <f t="shared" ca="1" si="370"/>
        <v>48.933570162028182</v>
      </c>
      <c r="P792" s="7">
        <f t="shared" ca="1" si="371"/>
        <v>23.437034605513695</v>
      </c>
      <c r="Q792" s="7">
        <f t="shared" ca="1" si="372"/>
        <v>23.434830521554336</v>
      </c>
      <c r="R792" s="7">
        <f t="shared" ca="1" si="373"/>
        <v>46.479077478475766</v>
      </c>
      <c r="S792" s="7">
        <f t="shared" ca="1" si="374"/>
        <v>17.448570378428759</v>
      </c>
      <c r="T792" s="7">
        <f t="shared" ca="1" si="375"/>
        <v>4.3017685831451977E-2</v>
      </c>
      <c r="U792" s="7">
        <f t="shared" ca="1" si="376"/>
        <v>3.5530816859907084</v>
      </c>
      <c r="V792" s="7">
        <f t="shared" ca="1" si="377"/>
        <v>103.3199264172741</v>
      </c>
      <c r="W792" s="23">
        <f t="shared" ca="1" si="378"/>
        <v>0.45031035994028423</v>
      </c>
      <c r="X792" s="24">
        <f t="shared" ca="1" si="379"/>
        <v>0.16331056433674507</v>
      </c>
      <c r="Y792" s="24">
        <f t="shared" ca="1" si="380"/>
        <v>0.7373101555438234</v>
      </c>
      <c r="Z792" s="7">
        <f t="shared" ca="1" si="381"/>
        <v>826.55941133819283</v>
      </c>
      <c r="AA792" s="7">
        <f t="shared" ca="1" si="382"/>
        <v>71.553081685990719</v>
      </c>
      <c r="AB792" s="7">
        <f t="shared" ca="1" si="383"/>
        <v>-162.11172957850232</v>
      </c>
      <c r="AC792" s="7">
        <f t="shared" ca="1" si="384"/>
        <v>125.80179493270303</v>
      </c>
      <c r="AD792" s="7">
        <f t="shared" ca="1" si="385"/>
        <v>-35.801794932703032</v>
      </c>
      <c r="AE792" s="7">
        <f t="shared" ca="1" si="386"/>
        <v>7.9997740622526955E-3</v>
      </c>
      <c r="AF792" s="7">
        <f t="shared" ca="1" si="387"/>
        <v>-35.793795158640776</v>
      </c>
      <c r="AG792" s="7" t="e">
        <f ca="1">IF(AB792&gt;0,MOD(DEGREES(ACOS(((SIN(RADIANS(A792))*COS(RADIANS(AC792)))-SIN(RADIANS(S792)))/(COS(RADIANS(A792))*SIN(RADIANS(AC792)))))+180,360),MOD(540-DEGREES(ACOS(((SIN(RADIANS(A792))*COS(RADIANS(AC792)))-SIN(RADIANS(S792)))/(COS(RADIANS(#REF!))*SIN(RADIANS(AC792))))),360))</f>
        <v>#REF!</v>
      </c>
    </row>
    <row r="793" spans="1:33" x14ac:dyDescent="0.2">
      <c r="A793" s="12">
        <f t="shared" ca="1" si="388"/>
        <v>53</v>
      </c>
      <c r="B793" s="12">
        <f t="shared" ca="1" si="389"/>
        <v>162</v>
      </c>
      <c r="C793" s="3">
        <f t="shared" ca="1" si="391"/>
        <v>-8</v>
      </c>
      <c r="D793" s="2">
        <f t="shared" ca="1" si="390"/>
        <v>37455</v>
      </c>
      <c r="E793" s="5">
        <v>0</v>
      </c>
      <c r="F793" s="7">
        <f t="shared" ca="1" si="361"/>
        <v>2452473.8333333335</v>
      </c>
      <c r="G793" s="7">
        <f t="shared" ca="1" si="362"/>
        <v>2.5430070727816251E-2</v>
      </c>
      <c r="H793" s="7">
        <f t="shared" ca="1" si="363"/>
        <v>115.96858322880917</v>
      </c>
      <c r="I793" s="7">
        <f t="shared" ca="1" si="364"/>
        <v>1272.9875049095181</v>
      </c>
      <c r="J793" s="7">
        <f t="shared" ca="1" si="365"/>
        <v>1.6707564914181381E-2</v>
      </c>
      <c r="K793" s="7">
        <f t="shared" ca="1" si="366"/>
        <v>-0.42168369637155056</v>
      </c>
      <c r="L793" s="7">
        <f t="shared" ca="1" si="367"/>
        <v>115.54689953243762</v>
      </c>
      <c r="M793" s="7">
        <f t="shared" ca="1" si="368"/>
        <v>1272.5658212131466</v>
      </c>
      <c r="N793" s="7">
        <f t="shared" ca="1" si="369"/>
        <v>1.0162949668412604</v>
      </c>
      <c r="O793" s="7">
        <f t="shared" ca="1" si="370"/>
        <v>115.53657446460359</v>
      </c>
      <c r="P793" s="7">
        <f t="shared" ca="1" si="371"/>
        <v>23.43896041413532</v>
      </c>
      <c r="Q793" s="7">
        <f t="shared" ca="1" si="372"/>
        <v>23.439586027743371</v>
      </c>
      <c r="R793" s="7">
        <f t="shared" ca="1" si="373"/>
        <v>117.50734400176553</v>
      </c>
      <c r="S793" s="7">
        <f t="shared" ca="1" si="374"/>
        <v>21.034048881424081</v>
      </c>
      <c r="T793" s="7">
        <f t="shared" ca="1" si="375"/>
        <v>4.3035643021007985E-2</v>
      </c>
      <c r="U793" s="7">
        <f t="shared" ca="1" si="376"/>
        <v>-6.19416467672922</v>
      </c>
      <c r="V793" s="7">
        <f t="shared" ca="1" si="377"/>
        <v>122.42474720263989</v>
      </c>
      <c r="W793" s="23">
        <f t="shared" ca="1" si="378"/>
        <v>-0.27903183008560473</v>
      </c>
      <c r="X793" s="24">
        <f t="shared" ca="1" si="379"/>
        <v>-0.61910057231515991</v>
      </c>
      <c r="Y793" s="24">
        <f t="shared" ca="1" si="380"/>
        <v>6.1036912143950517E-2</v>
      </c>
      <c r="Z793" s="7">
        <f t="shared" ca="1" si="381"/>
        <v>979.39797762111914</v>
      </c>
      <c r="AA793" s="7">
        <f t="shared" ca="1" si="382"/>
        <v>1121.8058353232709</v>
      </c>
      <c r="AB793" s="7">
        <f t="shared" ca="1" si="383"/>
        <v>100.45145883081773</v>
      </c>
      <c r="AC793" s="7">
        <f t="shared" ca="1" si="384"/>
        <v>79.353324897191968</v>
      </c>
      <c r="AD793" s="7">
        <f t="shared" ca="1" si="385"/>
        <v>10.646675102808032</v>
      </c>
      <c r="AE793" s="7">
        <f t="shared" ca="1" si="386"/>
        <v>8.3025418879484711E-2</v>
      </c>
      <c r="AF793" s="7">
        <f t="shared" ca="1" si="387"/>
        <v>10.729700521687517</v>
      </c>
      <c r="AG793" s="7">
        <f ca="1">IF(AB793&gt;0,MOD(DEGREES(ACOS(((SIN(RADIANS(A793))*COS(RADIANS(AC793)))-SIN(RADIANS(S793)))/(COS(RADIANS(A793))*SIN(RADIANS(AC793)))))+180,360),MOD(540-DEGREES(ACOS(((SIN(RADIANS(A793))*COS(RADIANS(AC793)))-SIN(RADIANS(S793)))/(COS(RADIANS(#REF!))*SIN(RADIANS(AC793))))),360))</f>
        <v>290.93927708888248</v>
      </c>
    </row>
    <row r="794" spans="1:33" x14ac:dyDescent="0.2">
      <c r="A794" s="12">
        <f t="shared" ca="1" si="388"/>
        <v>68</v>
      </c>
      <c r="B794" s="12">
        <f t="shared" ca="1" si="389"/>
        <v>-46</v>
      </c>
      <c r="C794" s="3">
        <f t="shared" ca="1" si="391"/>
        <v>7</v>
      </c>
      <c r="D794" s="2">
        <f t="shared" ca="1" si="390"/>
        <v>37529</v>
      </c>
      <c r="E794" s="5">
        <v>0</v>
      </c>
      <c r="F794" s="7">
        <f t="shared" ca="1" si="361"/>
        <v>2452547.2083333335</v>
      </c>
      <c r="G794" s="7">
        <f t="shared" ca="1" si="362"/>
        <v>2.743896874287443E-2</v>
      </c>
      <c r="H794" s="7">
        <f t="shared" ca="1" si="363"/>
        <v>188.2904583130653</v>
      </c>
      <c r="I794" s="7">
        <f t="shared" ca="1" si="364"/>
        <v>1345.3059255647543</v>
      </c>
      <c r="J794" s="7">
        <f t="shared" ca="1" si="365"/>
        <v>1.6707480452678905E-2</v>
      </c>
      <c r="K794" s="7">
        <f t="shared" ca="1" si="366"/>
        <v>-1.9045072489483372</v>
      </c>
      <c r="L794" s="7">
        <f t="shared" ca="1" si="367"/>
        <v>186.38595106411697</v>
      </c>
      <c r="M794" s="7">
        <f t="shared" ca="1" si="368"/>
        <v>1343.4014183158058</v>
      </c>
      <c r="N794" s="7">
        <f t="shared" ca="1" si="369"/>
        <v>1.0016449352767343</v>
      </c>
      <c r="O794" s="7">
        <f t="shared" ca="1" si="370"/>
        <v>186.37571580600516</v>
      </c>
      <c r="P794" s="7">
        <f t="shared" ca="1" si="371"/>
        <v>23.43893429007543</v>
      </c>
      <c r="Q794" s="7">
        <f t="shared" ca="1" si="372"/>
        <v>23.439726677904424</v>
      </c>
      <c r="R794" s="7">
        <f t="shared" ca="1" si="373"/>
        <v>-174.14659895169527</v>
      </c>
      <c r="S794" s="7">
        <f t="shared" ca="1" si="374"/>
        <v>-2.5317515648038347</v>
      </c>
      <c r="T794" s="7">
        <f t="shared" ca="1" si="375"/>
        <v>4.3036174189554133E-2</v>
      </c>
      <c r="U794" s="7">
        <f t="shared" ca="1" si="376"/>
        <v>9.6883360544675963</v>
      </c>
      <c r="V794" s="7">
        <f t="shared" ca="1" si="377"/>
        <v>85.95200703118644</v>
      </c>
      <c r="W794" s="23">
        <f t="shared" ca="1" si="378"/>
        <v>0.91271643329550867</v>
      </c>
      <c r="X794" s="24">
        <f t="shared" ca="1" si="379"/>
        <v>0.67396085820887963</v>
      </c>
      <c r="Y794" s="24">
        <f t="shared" ca="1" si="380"/>
        <v>1.1514720083821377</v>
      </c>
      <c r="Z794" s="7">
        <f t="shared" ca="1" si="381"/>
        <v>687.61605624949152</v>
      </c>
      <c r="AA794" s="7">
        <f t="shared" ca="1" si="382"/>
        <v>845.68833605446753</v>
      </c>
      <c r="AB794" s="7">
        <f t="shared" ca="1" si="383"/>
        <v>31.422084013616882</v>
      </c>
      <c r="AC794" s="7">
        <f t="shared" ca="1" si="384"/>
        <v>73.835148170965695</v>
      </c>
      <c r="AD794" s="7">
        <f t="shared" ca="1" si="385"/>
        <v>16.164851829034305</v>
      </c>
      <c r="AE794" s="7">
        <f t="shared" ca="1" si="386"/>
        <v>5.4891155297878948E-2</v>
      </c>
      <c r="AF794" s="7">
        <f t="shared" ca="1" si="387"/>
        <v>16.219742984332182</v>
      </c>
      <c r="AG794" s="7">
        <f ca="1">IF(AB794&gt;0,MOD(DEGREES(ACOS(((SIN(RADIANS(A794))*COS(RADIANS(AC794)))-SIN(RADIANS(S794)))/(COS(RADIANS(A794))*SIN(RADIANS(AC794)))))+180,360),MOD(540-DEGREES(ACOS(((SIN(RADIANS(A794))*COS(RADIANS(AC794)))-SIN(RADIANS(S794)))/(COS(RADIANS(#REF!))*SIN(RADIANS(AC794))))),360))</f>
        <v>212.83819779446873</v>
      </c>
    </row>
    <row r="795" spans="1:33" x14ac:dyDescent="0.2">
      <c r="A795" s="12">
        <f t="shared" ca="1" si="388"/>
        <v>86</v>
      </c>
      <c r="B795" s="12">
        <f t="shared" ca="1" si="389"/>
        <v>-47</v>
      </c>
      <c r="C795" s="3">
        <f t="shared" ca="1" si="391"/>
        <v>7</v>
      </c>
      <c r="D795" s="2">
        <f t="shared" ca="1" si="390"/>
        <v>36715</v>
      </c>
      <c r="E795" s="5">
        <v>0</v>
      </c>
      <c r="F795" s="7">
        <f t="shared" ca="1" si="361"/>
        <v>2451733.2083333335</v>
      </c>
      <c r="G795" s="7">
        <f t="shared" ca="1" si="362"/>
        <v>5.1528633356191251E-3</v>
      </c>
      <c r="H795" s="7">
        <f t="shared" ca="1" si="363"/>
        <v>105.97350691912072</v>
      </c>
      <c r="I795" s="7">
        <f t="shared" ca="1" si="364"/>
        <v>543.02729635236892</v>
      </c>
      <c r="J795" s="7">
        <f t="shared" ca="1" si="365"/>
        <v>1.670841738571982E-2</v>
      </c>
      <c r="K795" s="7">
        <f t="shared" ca="1" si="366"/>
        <v>-9.9048982372171551E-2</v>
      </c>
      <c r="L795" s="7">
        <f t="shared" ca="1" si="367"/>
        <v>105.87445793674856</v>
      </c>
      <c r="M795" s="7">
        <f t="shared" ca="1" si="368"/>
        <v>542.92824736999671</v>
      </c>
      <c r="N795" s="7">
        <f t="shared" ca="1" si="369"/>
        <v>1.0166868951554069</v>
      </c>
      <c r="O795" s="7">
        <f t="shared" ca="1" si="370"/>
        <v>105.86443838623906</v>
      </c>
      <c r="P795" s="7">
        <f t="shared" ca="1" si="371"/>
        <v>23.439224102413203</v>
      </c>
      <c r="Q795" s="7">
        <f t="shared" ca="1" si="372"/>
        <v>23.438139217692264</v>
      </c>
      <c r="R795" s="7">
        <f t="shared" ca="1" si="373"/>
        <v>107.21002730639742</v>
      </c>
      <c r="S795" s="7">
        <f t="shared" ca="1" si="374"/>
        <v>22.495355721351324</v>
      </c>
      <c r="T795" s="7">
        <f t="shared" ca="1" si="375"/>
        <v>4.3030179315787322E-2</v>
      </c>
      <c r="U795" s="7">
        <f t="shared" ca="1" si="376"/>
        <v>-4.9831849177778684</v>
      </c>
      <c r="V795" s="7" t="e">
        <f t="shared" ca="1" si="377"/>
        <v>#NUM!</v>
      </c>
      <c r="W795" s="23">
        <f t="shared" ca="1" si="378"/>
        <v>0.92568276730401244</v>
      </c>
      <c r="X795" s="24" t="e">
        <f t="shared" ca="1" si="379"/>
        <v>#NUM!</v>
      </c>
      <c r="Y795" s="24" t="e">
        <f t="shared" ca="1" si="380"/>
        <v>#NUM!</v>
      </c>
      <c r="Z795" s="7" t="e">
        <f t="shared" ca="1" si="381"/>
        <v>#NUM!</v>
      </c>
      <c r="AA795" s="7">
        <f t="shared" ca="1" si="382"/>
        <v>827.01681508222214</v>
      </c>
      <c r="AB795" s="7">
        <f t="shared" ca="1" si="383"/>
        <v>26.754203770555534</v>
      </c>
      <c r="AC795" s="7">
        <f t="shared" ca="1" si="384"/>
        <v>63.945507403137292</v>
      </c>
      <c r="AD795" s="7">
        <f t="shared" ca="1" si="385"/>
        <v>26.054492596862708</v>
      </c>
      <c r="AE795" s="7">
        <f t="shared" ca="1" si="386"/>
        <v>3.2844380165500411E-2</v>
      </c>
      <c r="AF795" s="7">
        <f t="shared" ca="1" si="387"/>
        <v>26.087336977028208</v>
      </c>
      <c r="AG795" s="7">
        <f ca="1">IF(AB795&gt;0,MOD(DEGREES(ACOS(((SIN(RADIANS(A795))*COS(RADIANS(AC795)))-SIN(RADIANS(S795)))/(COS(RADIANS(A795))*SIN(RADIANS(AC795)))))+180,360),MOD(540-DEGREES(ACOS(((SIN(RADIANS(A795))*COS(RADIANS(AC795)))-SIN(RADIANS(S795)))/(COS(RADIANS(#REF!))*SIN(RADIANS(AC795))))),360))</f>
        <v>207.57818612190772</v>
      </c>
    </row>
    <row r="796" spans="1:33" x14ac:dyDescent="0.2">
      <c r="A796" s="12">
        <f t="shared" ca="1" si="388"/>
        <v>61</v>
      </c>
      <c r="B796" s="12">
        <f t="shared" ca="1" si="389"/>
        <v>-61</v>
      </c>
      <c r="C796" s="3">
        <f t="shared" ca="1" si="391"/>
        <v>-13</v>
      </c>
      <c r="D796" s="2">
        <f t="shared" ca="1" si="390"/>
        <v>39948</v>
      </c>
      <c r="E796" s="5">
        <v>0</v>
      </c>
      <c r="F796" s="7">
        <f t="shared" ca="1" si="361"/>
        <v>2454967.0416666665</v>
      </c>
      <c r="G796" s="7">
        <f t="shared" ca="1" si="362"/>
        <v>9.3690394706817559E-2</v>
      </c>
      <c r="H796" s="7">
        <f t="shared" ca="1" si="363"/>
        <v>53.392797783445076</v>
      </c>
      <c r="I796" s="7">
        <f t="shared" ca="1" si="364"/>
        <v>3730.2943393915134</v>
      </c>
      <c r="J796" s="7">
        <f t="shared" ca="1" si="365"/>
        <v>1.670469442471904E-2</v>
      </c>
      <c r="K796" s="7">
        <f t="shared" ca="1" si="366"/>
        <v>1.4404181098999707</v>
      </c>
      <c r="L796" s="7">
        <f t="shared" ca="1" si="367"/>
        <v>54.833215893345049</v>
      </c>
      <c r="M796" s="7">
        <f t="shared" ca="1" si="368"/>
        <v>3731.7347575014132</v>
      </c>
      <c r="N796" s="7">
        <f t="shared" ca="1" si="369"/>
        <v>1.0109639240028119</v>
      </c>
      <c r="O796" s="7">
        <f t="shared" ca="1" si="370"/>
        <v>54.831496604652195</v>
      </c>
      <c r="P796" s="7">
        <f t="shared" ca="1" si="371"/>
        <v>23.43807274457885</v>
      </c>
      <c r="Q796" s="7">
        <f t="shared" ca="1" si="372"/>
        <v>23.439497976311063</v>
      </c>
      <c r="R796" s="7">
        <f t="shared" ca="1" si="373"/>
        <v>52.476745802978463</v>
      </c>
      <c r="S796" s="7">
        <f t="shared" ca="1" si="374"/>
        <v>18.97589157398836</v>
      </c>
      <c r="T796" s="7">
        <f t="shared" ca="1" si="375"/>
        <v>4.3035310494568553E-2</v>
      </c>
      <c r="U796" s="7">
        <f t="shared" ca="1" si="376"/>
        <v>3.6536429654935341</v>
      </c>
      <c r="V796" s="7">
        <f t="shared" ca="1" si="377"/>
        <v>130.69596231794969</v>
      </c>
      <c r="W796" s="23">
        <f t="shared" ca="1" si="378"/>
        <v>0.12524052571840727</v>
      </c>
      <c r="X796" s="24">
        <f t="shared" ca="1" si="379"/>
        <v>-0.23780381405367523</v>
      </c>
      <c r="Y796" s="24">
        <f t="shared" ca="1" si="380"/>
        <v>0.48828486549048977</v>
      </c>
      <c r="Z796" s="7">
        <f t="shared" ca="1" si="381"/>
        <v>1045.5676985435975</v>
      </c>
      <c r="AA796" s="7">
        <f t="shared" ca="1" si="382"/>
        <v>539.65364296549353</v>
      </c>
      <c r="AB796" s="7">
        <f t="shared" ca="1" si="383"/>
        <v>-45.086589258626617</v>
      </c>
      <c r="AC796" s="7">
        <f t="shared" ca="1" si="384"/>
        <v>52.548312647632976</v>
      </c>
      <c r="AD796" s="7">
        <f t="shared" ca="1" si="385"/>
        <v>37.451687352367024</v>
      </c>
      <c r="AE796" s="7">
        <f t="shared" ca="1" si="386"/>
        <v>2.1026197478755851E-2</v>
      </c>
      <c r="AF796" s="7">
        <f t="shared" ca="1" si="387"/>
        <v>37.472713549845778</v>
      </c>
      <c r="AG796" s="7" t="e">
        <f ca="1">IF(AB796&gt;0,MOD(DEGREES(ACOS(((SIN(RADIANS(A796))*COS(RADIANS(AC796)))-SIN(RADIANS(S796)))/(COS(RADIANS(A796))*SIN(RADIANS(AC796)))))+180,360),MOD(540-DEGREES(ACOS(((SIN(RADIANS(A796))*COS(RADIANS(AC796)))-SIN(RADIANS(S796)))/(COS(RADIANS(#REF!))*SIN(RADIANS(AC796))))),360))</f>
        <v>#REF!</v>
      </c>
    </row>
    <row r="797" spans="1:33" x14ac:dyDescent="0.2">
      <c r="A797" s="12">
        <f t="shared" ca="1" si="388"/>
        <v>75</v>
      </c>
      <c r="B797" s="12">
        <f t="shared" ca="1" si="389"/>
        <v>137</v>
      </c>
      <c r="C797" s="3">
        <f t="shared" ca="1" si="391"/>
        <v>8</v>
      </c>
      <c r="D797" s="2">
        <f t="shared" ca="1" si="390"/>
        <v>40302</v>
      </c>
      <c r="E797" s="5">
        <v>0</v>
      </c>
      <c r="F797" s="7">
        <f t="shared" ca="1" si="361"/>
        <v>2455320.1666666665</v>
      </c>
      <c r="G797" s="7">
        <f t="shared" ca="1" si="362"/>
        <v>0.1033584302988778</v>
      </c>
      <c r="H797" s="7">
        <f t="shared" ca="1" si="363"/>
        <v>41.449522419072764</v>
      </c>
      <c r="I797" s="7">
        <f t="shared" ca="1" si="364"/>
        <v>4078.33443858279</v>
      </c>
      <c r="J797" s="7">
        <f t="shared" ca="1" si="365"/>
        <v>1.6704287768133846E-2</v>
      </c>
      <c r="K797" s="7">
        <f t="shared" ca="1" si="366"/>
        <v>1.6680586745972235</v>
      </c>
      <c r="L797" s="7">
        <f t="shared" ca="1" si="367"/>
        <v>43.11758109366999</v>
      </c>
      <c r="M797" s="7">
        <f t="shared" ca="1" si="368"/>
        <v>4080.0024972573874</v>
      </c>
      <c r="N797" s="7">
        <f t="shared" ca="1" si="369"/>
        <v>1.0081427736339486</v>
      </c>
      <c r="O797" s="7">
        <f t="shared" ca="1" si="370"/>
        <v>43.116505384128295</v>
      </c>
      <c r="P797" s="7">
        <f t="shared" ca="1" si="371"/>
        <v>23.437947019662353</v>
      </c>
      <c r="Q797" s="7">
        <f t="shared" ca="1" si="372"/>
        <v>23.438615237121549</v>
      </c>
      <c r="R797" s="7">
        <f t="shared" ca="1" si="373"/>
        <v>40.664715033267314</v>
      </c>
      <c r="S797" s="7">
        <f t="shared" ca="1" si="374"/>
        <v>15.775392006144459</v>
      </c>
      <c r="T797" s="7">
        <f t="shared" ca="1" si="375"/>
        <v>4.3031976904818151E-2</v>
      </c>
      <c r="U797" s="7">
        <f t="shared" ca="1" si="376"/>
        <v>3.1336353808232489</v>
      </c>
      <c r="V797" s="7" t="e">
        <f t="shared" ca="1" si="377"/>
        <v>#NUM!</v>
      </c>
      <c r="W797" s="23">
        <f t="shared" ca="1" si="378"/>
        <v>0.45060164209665049</v>
      </c>
      <c r="X797" s="24" t="e">
        <f t="shared" ca="1" si="379"/>
        <v>#NUM!</v>
      </c>
      <c r="Y797" s="24" t="e">
        <f t="shared" ca="1" si="380"/>
        <v>#NUM!</v>
      </c>
      <c r="Z797" s="7" t="e">
        <f t="shared" ca="1" si="381"/>
        <v>#NUM!</v>
      </c>
      <c r="AA797" s="7">
        <f t="shared" ca="1" si="382"/>
        <v>71.133635380823193</v>
      </c>
      <c r="AB797" s="7">
        <f t="shared" ca="1" si="383"/>
        <v>-162.2165911547942</v>
      </c>
      <c r="AC797" s="7">
        <f t="shared" ca="1" si="384"/>
        <v>88.542590422586784</v>
      </c>
      <c r="AD797" s="7">
        <f t="shared" ca="1" si="385"/>
        <v>1.4574095774132161</v>
      </c>
      <c r="AE797" s="7">
        <f t="shared" ca="1" si="386"/>
        <v>0.32305871143595427</v>
      </c>
      <c r="AF797" s="7">
        <f t="shared" ca="1" si="387"/>
        <v>1.7804682888491703</v>
      </c>
      <c r="AG797" s="7" t="e">
        <f ca="1">IF(AB797&gt;0,MOD(DEGREES(ACOS(((SIN(RADIANS(A797))*COS(RADIANS(AC797)))-SIN(RADIANS(S797)))/(COS(RADIANS(A797))*SIN(RADIANS(AC797)))))+180,360),MOD(540-DEGREES(ACOS(((SIN(RADIANS(A797))*COS(RADIANS(AC797)))-SIN(RADIANS(S797)))/(COS(RADIANS(#REF!))*SIN(RADIANS(AC797))))),360))</f>
        <v>#REF!</v>
      </c>
    </row>
    <row r="798" spans="1:33" x14ac:dyDescent="0.2">
      <c r="A798" s="12">
        <f t="shared" ca="1" si="388"/>
        <v>55</v>
      </c>
      <c r="B798" s="12">
        <f t="shared" ca="1" si="389"/>
        <v>-43</v>
      </c>
      <c r="C798" s="3">
        <f t="shared" ca="1" si="391"/>
        <v>-3</v>
      </c>
      <c r="D798" s="2">
        <f t="shared" ca="1" si="390"/>
        <v>42773</v>
      </c>
      <c r="E798" s="5">
        <v>0</v>
      </c>
      <c r="F798" s="7">
        <f t="shared" ca="1" si="361"/>
        <v>2457791.625</v>
      </c>
      <c r="G798" s="7">
        <f t="shared" ca="1" si="362"/>
        <v>0.17102327173169063</v>
      </c>
      <c r="H798" s="7">
        <f t="shared" ca="1" si="363"/>
        <v>317.43591005442431</v>
      </c>
      <c r="I798" s="7">
        <f t="shared" ca="1" si="364"/>
        <v>6514.2044653339017</v>
      </c>
      <c r="J798" s="7">
        <f t="shared" ca="1" si="365"/>
        <v>1.670144098888305E-2</v>
      </c>
      <c r="K798" s="7">
        <f t="shared" ca="1" si="366"/>
        <v>1.0946821619832114</v>
      </c>
      <c r="L798" s="7">
        <f t="shared" ca="1" si="367"/>
        <v>318.53059221640751</v>
      </c>
      <c r="M798" s="7">
        <f t="shared" ca="1" si="368"/>
        <v>6515.2991474958853</v>
      </c>
      <c r="N798" s="7">
        <f t="shared" ca="1" si="369"/>
        <v>0.98627830017352758</v>
      </c>
      <c r="O798" s="7">
        <f t="shared" ca="1" si="370"/>
        <v>318.52282614919454</v>
      </c>
      <c r="P798" s="7">
        <f t="shared" ca="1" si="371"/>
        <v>23.437067093707245</v>
      </c>
      <c r="Q798" s="7">
        <f t="shared" ca="1" si="372"/>
        <v>23.434761156122832</v>
      </c>
      <c r="R798" s="7">
        <f t="shared" ca="1" si="373"/>
        <v>-39.045369210631463</v>
      </c>
      <c r="S798" s="7">
        <f t="shared" ca="1" si="374"/>
        <v>-15.272399008730416</v>
      </c>
      <c r="T798" s="7">
        <f t="shared" ca="1" si="375"/>
        <v>4.3017423931789589E-2</v>
      </c>
      <c r="U798" s="7">
        <f t="shared" ca="1" si="376"/>
        <v>-14.133673876046437</v>
      </c>
      <c r="V798" s="7">
        <f t="shared" ca="1" si="377"/>
        <v>68.673417415352773</v>
      </c>
      <c r="W798" s="23">
        <f t="shared" ca="1" si="378"/>
        <v>0.50425949574725448</v>
      </c>
      <c r="X798" s="24">
        <f t="shared" ca="1" si="379"/>
        <v>0.31350000292683011</v>
      </c>
      <c r="Y798" s="24">
        <f t="shared" ca="1" si="380"/>
        <v>0.69501898856767885</v>
      </c>
      <c r="Z798" s="7">
        <f t="shared" ca="1" si="381"/>
        <v>549.38733932282219</v>
      </c>
      <c r="AA798" s="7">
        <f t="shared" ca="1" si="382"/>
        <v>1433.8663261239535</v>
      </c>
      <c r="AB798" s="7">
        <f t="shared" ca="1" si="383"/>
        <v>178.46658153098838</v>
      </c>
      <c r="AC798" s="7">
        <f t="shared" ca="1" si="384"/>
        <v>140.25463898613779</v>
      </c>
      <c r="AD798" s="7">
        <f t="shared" ca="1" si="385"/>
        <v>-50.254638986137792</v>
      </c>
      <c r="AE798" s="7">
        <f t="shared" ca="1" si="386"/>
        <v>4.7980680790120399E-3</v>
      </c>
      <c r="AF798" s="7">
        <f t="shared" ca="1" si="387"/>
        <v>-50.24984091805878</v>
      </c>
      <c r="AG798" s="7">
        <f ca="1">IF(AB798&gt;0,MOD(DEGREES(ACOS(((SIN(RADIANS(A798))*COS(RADIANS(AC798)))-SIN(RADIANS(S798)))/(COS(RADIANS(A798))*SIN(RADIANS(AC798)))))+180,360),MOD(540-DEGREES(ACOS(((SIN(RADIANS(A798))*COS(RADIANS(AC798)))-SIN(RADIANS(S798)))/(COS(RADIANS(#REF!))*SIN(RADIANS(AC798))))),360))</f>
        <v>357.68604273529945</v>
      </c>
    </row>
    <row r="799" spans="1:33" x14ac:dyDescent="0.2">
      <c r="A799" s="12">
        <f t="shared" ca="1" si="388"/>
        <v>-46</v>
      </c>
      <c r="B799" s="12">
        <f t="shared" ca="1" si="389"/>
        <v>-123</v>
      </c>
      <c r="C799" s="3">
        <f t="shared" ca="1" si="391"/>
        <v>-2</v>
      </c>
      <c r="D799" s="2">
        <f t="shared" ca="1" si="390"/>
        <v>40084</v>
      </c>
      <c r="E799" s="5">
        <v>0</v>
      </c>
      <c r="F799" s="7">
        <f t="shared" ca="1" si="361"/>
        <v>2455102.5833333335</v>
      </c>
      <c r="G799" s="7">
        <f t="shared" ca="1" si="362"/>
        <v>9.7401323294551367E-2</v>
      </c>
      <c r="H799" s="7">
        <f t="shared" ca="1" si="363"/>
        <v>186.98908394102455</v>
      </c>
      <c r="I799" s="7">
        <f t="shared" ca="1" si="364"/>
        <v>3863.8842441349484</v>
      </c>
      <c r="J799" s="7">
        <f t="shared" ca="1" si="365"/>
        <v>1.6704538338567516E-2</v>
      </c>
      <c r="K799" s="7">
        <f t="shared" ca="1" si="366"/>
        <v>-1.898730764247923</v>
      </c>
      <c r="L799" s="7">
        <f t="shared" ca="1" si="367"/>
        <v>185.09035317677663</v>
      </c>
      <c r="M799" s="7">
        <f t="shared" ca="1" si="368"/>
        <v>3861.9855133707006</v>
      </c>
      <c r="N799" s="7">
        <f t="shared" ca="1" si="369"/>
        <v>1.0020557687981864</v>
      </c>
      <c r="O799" s="7">
        <f t="shared" ca="1" si="370"/>
        <v>185.08893526756893</v>
      </c>
      <c r="P799" s="7">
        <f t="shared" ca="1" si="371"/>
        <v>23.43802448697998</v>
      </c>
      <c r="Q799" s="7">
        <f t="shared" ca="1" si="372"/>
        <v>23.439172850961487</v>
      </c>
      <c r="R799" s="7">
        <f t="shared" ca="1" si="373"/>
        <v>-175.32904799118884</v>
      </c>
      <c r="S799" s="7">
        <f t="shared" ca="1" si="374"/>
        <v>-2.0220118261847904</v>
      </c>
      <c r="T799" s="7">
        <f t="shared" ca="1" si="375"/>
        <v>4.3034082669975708E-2</v>
      </c>
      <c r="U799" s="7">
        <f t="shared" ca="1" si="376"/>
        <v>9.2432970938528136</v>
      </c>
      <c r="V799" s="7">
        <f t="shared" ca="1" si="377"/>
        <v>93.296397915497266</v>
      </c>
      <c r="W799" s="23">
        <f t="shared" ca="1" si="378"/>
        <v>0.75191437701815778</v>
      </c>
      <c r="X799" s="24">
        <f t="shared" ca="1" si="379"/>
        <v>0.49275771614177649</v>
      </c>
      <c r="Y799" s="24">
        <f t="shared" ca="1" si="380"/>
        <v>1.0110710378945391</v>
      </c>
      <c r="Z799" s="7">
        <f t="shared" ca="1" si="381"/>
        <v>746.37118332397813</v>
      </c>
      <c r="AA799" s="7">
        <f t="shared" ca="1" si="382"/>
        <v>1077.2432970938528</v>
      </c>
      <c r="AB799" s="7">
        <f t="shared" ca="1" si="383"/>
        <v>89.310824273463197</v>
      </c>
      <c r="AC799" s="7">
        <f t="shared" ca="1" si="384"/>
        <v>88.066989580979865</v>
      </c>
      <c r="AD799" s="7">
        <f t="shared" ca="1" si="385"/>
        <v>1.9330104190201354</v>
      </c>
      <c r="AE799" s="7">
        <f t="shared" ca="1" si="386"/>
        <v>0.28811635818038489</v>
      </c>
      <c r="AF799" s="7">
        <f t="shared" ca="1" si="387"/>
        <v>2.2211267772005203</v>
      </c>
      <c r="AG799" s="7">
        <f ca="1">IF(AB799&gt;0,MOD(DEGREES(ACOS(((SIN(RADIANS(A799))*COS(RADIANS(AC799)))-SIN(RADIANS(S799)))/(COS(RADIANS(A799))*SIN(RADIANS(AC799)))))+180,360),MOD(540-DEGREES(ACOS(((SIN(RADIANS(A799))*COS(RADIANS(AC799)))-SIN(RADIANS(S799)))/(COS(RADIANS(#REF!))*SIN(RADIANS(AC799))))),360))</f>
        <v>269.09055931622311</v>
      </c>
    </row>
    <row r="800" spans="1:33" x14ac:dyDescent="0.2">
      <c r="A800" s="12">
        <f t="shared" ca="1" si="388"/>
        <v>-46</v>
      </c>
      <c r="B800" s="12">
        <f t="shared" ca="1" si="389"/>
        <v>-31</v>
      </c>
      <c r="C800" s="3">
        <f t="shared" ca="1" si="391"/>
        <v>10</v>
      </c>
      <c r="D800" s="2">
        <f t="shared" ca="1" si="390"/>
        <v>40593</v>
      </c>
      <c r="E800" s="5">
        <v>0</v>
      </c>
      <c r="F800" s="7">
        <f t="shared" ca="1" si="361"/>
        <v>2455611.0833333335</v>
      </c>
      <c r="G800" s="7">
        <f t="shared" ca="1" si="362"/>
        <v>0.1113232945471181</v>
      </c>
      <c r="H800" s="7">
        <f t="shared" ca="1" si="363"/>
        <v>328.19076746561313</v>
      </c>
      <c r="I800" s="7">
        <f t="shared" ca="1" si="364"/>
        <v>4365.0619869454022</v>
      </c>
      <c r="J800" s="7">
        <f t="shared" ca="1" si="365"/>
        <v>1.6703952732489744E-2</v>
      </c>
      <c r="K800" s="7">
        <f t="shared" ca="1" si="366"/>
        <v>1.375097623655992</v>
      </c>
      <c r="L800" s="7">
        <f t="shared" ca="1" si="367"/>
        <v>329.56586508926915</v>
      </c>
      <c r="M800" s="7">
        <f t="shared" ca="1" si="368"/>
        <v>4366.4370845690582</v>
      </c>
      <c r="N800" s="7">
        <f t="shared" ca="1" si="369"/>
        <v>0.98834462658580047</v>
      </c>
      <c r="O800" s="7">
        <f t="shared" ca="1" si="370"/>
        <v>329.5649550344549</v>
      </c>
      <c r="P800" s="7">
        <f t="shared" ca="1" si="371"/>
        <v>23.437843443098672</v>
      </c>
      <c r="Q800" s="7">
        <f t="shared" ca="1" si="372"/>
        <v>23.437831183210182</v>
      </c>
      <c r="R800" s="7">
        <f t="shared" ca="1" si="373"/>
        <v>-28.326625182383381</v>
      </c>
      <c r="S800" s="7">
        <f t="shared" ca="1" si="374"/>
        <v>-11.623907245004133</v>
      </c>
      <c r="T800" s="7">
        <f t="shared" ca="1" si="375"/>
        <v>4.3029016108864906E-2</v>
      </c>
      <c r="U800" s="7">
        <f t="shared" ca="1" si="376"/>
        <v>-13.958100364482879</v>
      </c>
      <c r="V800" s="7">
        <f t="shared" ca="1" si="377"/>
        <v>103.55512395397342</v>
      </c>
      <c r="W800" s="23">
        <f t="shared" ca="1" si="378"/>
        <v>1.0124709030308909</v>
      </c>
      <c r="X800" s="24">
        <f t="shared" ca="1" si="379"/>
        <v>0.72481778093652038</v>
      </c>
      <c r="Y800" s="24">
        <f t="shared" ca="1" si="380"/>
        <v>1.3001240251252615</v>
      </c>
      <c r="Z800" s="7">
        <f t="shared" ca="1" si="381"/>
        <v>828.44099163178737</v>
      </c>
      <c r="AA800" s="7">
        <f t="shared" ca="1" si="382"/>
        <v>702.0418996355171</v>
      </c>
      <c r="AB800" s="7">
        <f t="shared" ca="1" si="383"/>
        <v>-4.4895250911207256</v>
      </c>
      <c r="AC800" s="7">
        <f t="shared" ca="1" si="384"/>
        <v>34.587379142082199</v>
      </c>
      <c r="AD800" s="7">
        <f t="shared" ca="1" si="385"/>
        <v>55.412620857917801</v>
      </c>
      <c r="AE800" s="7">
        <f t="shared" ca="1" si="386"/>
        <v>1.1121856799725235E-2</v>
      </c>
      <c r="AF800" s="7">
        <f t="shared" ca="1" si="387"/>
        <v>55.423742714717527</v>
      </c>
      <c r="AG800" s="7" t="e">
        <f ca="1">IF(AB800&gt;0,MOD(DEGREES(ACOS(((SIN(RADIANS(A800))*COS(RADIANS(AC800)))-SIN(RADIANS(S800)))/(COS(RADIANS(A800))*SIN(RADIANS(AC800)))))+180,360),MOD(540-DEGREES(ACOS(((SIN(RADIANS(A800))*COS(RADIANS(AC800)))-SIN(RADIANS(S800)))/(COS(RADIANS(#REF!))*SIN(RADIANS(AC800))))),360))</f>
        <v>#REF!</v>
      </c>
    </row>
    <row r="801" spans="1:33" x14ac:dyDescent="0.2">
      <c r="A801" s="12">
        <f t="shared" ca="1" si="388"/>
        <v>-2</v>
      </c>
      <c r="B801" s="12">
        <f t="shared" ca="1" si="389"/>
        <v>-101</v>
      </c>
      <c r="C801" s="3">
        <f t="shared" ca="1" si="391"/>
        <v>0</v>
      </c>
      <c r="D801" s="2">
        <f t="shared" ca="1" si="390"/>
        <v>38686</v>
      </c>
      <c r="E801" s="5">
        <v>0</v>
      </c>
      <c r="F801" s="7">
        <f t="shared" ca="1" si="361"/>
        <v>2453704.5</v>
      </c>
      <c r="G801" s="7">
        <f t="shared" ca="1" si="362"/>
        <v>5.9123887748117727E-2</v>
      </c>
      <c r="H801" s="7">
        <f t="shared" ca="1" si="363"/>
        <v>248.9719353346195</v>
      </c>
      <c r="I801" s="7">
        <f t="shared" ca="1" si="364"/>
        <v>2485.9329178475259</v>
      </c>
      <c r="J801" s="7">
        <f t="shared" ca="1" si="365"/>
        <v>1.6706148166233892E-2</v>
      </c>
      <c r="K801" s="7">
        <f t="shared" ca="1" si="366"/>
        <v>-1.0911615497508278</v>
      </c>
      <c r="L801" s="7">
        <f t="shared" ca="1" si="367"/>
        <v>247.88077378486867</v>
      </c>
      <c r="M801" s="7">
        <f t="shared" ca="1" si="368"/>
        <v>2484.8417562977752</v>
      </c>
      <c r="N801" s="7">
        <f t="shared" ca="1" si="369"/>
        <v>0.9862513480527717</v>
      </c>
      <c r="O801" s="7">
        <f t="shared" ca="1" si="370"/>
        <v>247.87419741660719</v>
      </c>
      <c r="P801" s="7">
        <f t="shared" ca="1" si="371"/>
        <v>23.438522253752041</v>
      </c>
      <c r="Q801" s="7">
        <f t="shared" ca="1" si="372"/>
        <v>23.441037855590725</v>
      </c>
      <c r="R801" s="7">
        <f t="shared" ca="1" si="373"/>
        <v>-113.90082835061916</v>
      </c>
      <c r="S801" s="7">
        <f t="shared" ca="1" si="374"/>
        <v>-21.623779225723091</v>
      </c>
      <c r="T801" s="7">
        <f t="shared" ca="1" si="375"/>
        <v>4.3041126052767824E-2</v>
      </c>
      <c r="U801" s="7">
        <f t="shared" ca="1" si="376"/>
        <v>11.456681672325011</v>
      </c>
      <c r="V801" s="7">
        <f t="shared" ca="1" si="377"/>
        <v>91.689959704974513</v>
      </c>
      <c r="W801" s="23">
        <f t="shared" ca="1" si="378"/>
        <v>0.77259952661644093</v>
      </c>
      <c r="X801" s="24">
        <f t="shared" ca="1" si="379"/>
        <v>0.51790519410262292</v>
      </c>
      <c r="Y801" s="24">
        <f t="shared" ca="1" si="380"/>
        <v>1.0272938591302589</v>
      </c>
      <c r="Z801" s="7">
        <f t="shared" ca="1" si="381"/>
        <v>733.5196776397961</v>
      </c>
      <c r="AA801" s="7">
        <f t="shared" ca="1" si="382"/>
        <v>1047.456681672325</v>
      </c>
      <c r="AB801" s="7">
        <f t="shared" ca="1" si="383"/>
        <v>81.864170418081244</v>
      </c>
      <c r="AC801" s="7">
        <f t="shared" ca="1" si="384"/>
        <v>81.700862348283437</v>
      </c>
      <c r="AD801" s="7">
        <f t="shared" ca="1" si="385"/>
        <v>8.2991376517165634</v>
      </c>
      <c r="AE801" s="7">
        <f t="shared" ca="1" si="386"/>
        <v>0.10473663931556659</v>
      </c>
      <c r="AF801" s="7">
        <f t="shared" ca="1" si="387"/>
        <v>8.40387429103213</v>
      </c>
      <c r="AG801" s="7">
        <f ca="1">IF(AB801&gt;0,MOD(DEGREES(ACOS(((SIN(RADIANS(A801))*COS(RADIANS(AC801)))-SIN(RADIANS(S801)))/(COS(RADIANS(A801))*SIN(RADIANS(AC801)))))+180,360),MOD(540-DEGREES(ACOS(((SIN(RADIANS(A801))*COS(RADIANS(AC801)))-SIN(RADIANS(S801)))/(COS(RADIANS(#REF!))*SIN(RADIANS(AC801))))),360))</f>
        <v>248.4358052663757</v>
      </c>
    </row>
    <row r="802" spans="1:33" x14ac:dyDescent="0.2">
      <c r="A802" s="12">
        <f t="shared" ca="1" si="388"/>
        <v>-12</v>
      </c>
      <c r="B802" s="12">
        <f t="shared" ca="1" si="389"/>
        <v>-67</v>
      </c>
      <c r="C802" s="3">
        <f t="shared" ca="1" si="391"/>
        <v>11</v>
      </c>
      <c r="D802" s="2">
        <f t="shared" ca="1" si="390"/>
        <v>43273</v>
      </c>
      <c r="E802" s="5">
        <v>0</v>
      </c>
      <c r="F802" s="7">
        <f t="shared" ca="1" si="361"/>
        <v>2458291.0416666665</v>
      </c>
      <c r="G802" s="7">
        <f t="shared" ca="1" si="362"/>
        <v>0.1846965548710886</v>
      </c>
      <c r="H802" s="7">
        <f t="shared" ca="1" si="363"/>
        <v>89.684630651031512</v>
      </c>
      <c r="I802" s="7">
        <f t="shared" ca="1" si="364"/>
        <v>7006.429671950923</v>
      </c>
      <c r="J802" s="7">
        <f t="shared" ca="1" si="365"/>
        <v>1.6700865588828922E-2</v>
      </c>
      <c r="K802" s="7">
        <f t="shared" ca="1" si="366"/>
        <v>0.44010758551315354</v>
      </c>
      <c r="L802" s="7">
        <f t="shared" ca="1" si="367"/>
        <v>90.124738236544658</v>
      </c>
      <c r="M802" s="7">
        <f t="shared" ca="1" si="368"/>
        <v>7006.869779536436</v>
      </c>
      <c r="N802" s="7">
        <f t="shared" ca="1" si="369"/>
        <v>1.016250646186283</v>
      </c>
      <c r="O802" s="7">
        <f t="shared" ca="1" si="370"/>
        <v>90.115271896176424</v>
      </c>
      <c r="P802" s="7">
        <f t="shared" ca="1" si="371"/>
        <v>23.436889283911107</v>
      </c>
      <c r="Q802" s="7">
        <f t="shared" ca="1" si="372"/>
        <v>23.435319827265864</v>
      </c>
      <c r="R802" s="7">
        <f t="shared" ca="1" si="373"/>
        <v>90.125635593470349</v>
      </c>
      <c r="S802" s="7">
        <f t="shared" ca="1" si="374"/>
        <v>23.435269563643139</v>
      </c>
      <c r="T802" s="7">
        <f t="shared" ca="1" si="375"/>
        <v>4.3019533303577509E-2</v>
      </c>
      <c r="U802" s="7">
        <f t="shared" ca="1" si="376"/>
        <v>-1.8010653104849355</v>
      </c>
      <c r="V802" s="7">
        <f t="shared" ca="1" si="377"/>
        <v>85.64489848258674</v>
      </c>
      <c r="W802" s="23">
        <f t="shared" ca="1" si="378"/>
        <v>1.1456951842433922</v>
      </c>
      <c r="X802" s="24">
        <f t="shared" ca="1" si="379"/>
        <v>0.90779268845842909</v>
      </c>
      <c r="Y802" s="24">
        <f t="shared" ca="1" si="380"/>
        <v>1.3835976800283554</v>
      </c>
      <c r="Z802" s="7">
        <f t="shared" ca="1" si="381"/>
        <v>685.15918786069392</v>
      </c>
      <c r="AA802" s="7">
        <f t="shared" ca="1" si="382"/>
        <v>510.198934689515</v>
      </c>
      <c r="AB802" s="7">
        <f t="shared" ca="1" si="383"/>
        <v>-52.45026632762125</v>
      </c>
      <c r="AC802" s="7">
        <f t="shared" ca="1" si="384"/>
        <v>62.337151980412173</v>
      </c>
      <c r="AD802" s="7">
        <f t="shared" ca="1" si="385"/>
        <v>27.662848019587827</v>
      </c>
      <c r="AE802" s="7">
        <f t="shared" ca="1" si="386"/>
        <v>3.0654145282854206E-2</v>
      </c>
      <c r="AF802" s="7">
        <f t="shared" ca="1" si="387"/>
        <v>27.693502164870679</v>
      </c>
      <c r="AG802" s="7" t="e">
        <f ca="1">IF(AB802&gt;0,MOD(DEGREES(ACOS(((SIN(RADIANS(A802))*COS(RADIANS(AC802)))-SIN(RADIANS(S802)))/(COS(RADIANS(A802))*SIN(RADIANS(AC802)))))+180,360),MOD(540-DEGREES(ACOS(((SIN(RADIANS(A802))*COS(RADIANS(AC802)))-SIN(RADIANS(S802)))/(COS(RADIANS(#REF!))*SIN(RADIANS(AC802))))),360))</f>
        <v>#REF!</v>
      </c>
    </row>
    <row r="803" spans="1:33" x14ac:dyDescent="0.2">
      <c r="A803" s="12">
        <f t="shared" ca="1" si="388"/>
        <v>-43</v>
      </c>
      <c r="B803" s="12">
        <f t="shared" ca="1" si="389"/>
        <v>-73</v>
      </c>
      <c r="C803" s="3">
        <f t="shared" ca="1" si="391"/>
        <v>10</v>
      </c>
      <c r="D803" s="2">
        <f t="shared" ca="1" si="390"/>
        <v>39256</v>
      </c>
      <c r="E803" s="5">
        <v>0</v>
      </c>
      <c r="F803" s="7">
        <f t="shared" ca="1" si="361"/>
        <v>2454274.0833333335</v>
      </c>
      <c r="G803" s="7">
        <f t="shared" ca="1" si="362"/>
        <v>7.47182295231619E-2</v>
      </c>
      <c r="H803" s="7">
        <f t="shared" ca="1" si="363"/>
        <v>90.380244861171377</v>
      </c>
      <c r="I803" s="7">
        <f t="shared" ca="1" si="364"/>
        <v>3047.3144113259896</v>
      </c>
      <c r="J803" s="7">
        <f t="shared" ca="1" si="365"/>
        <v>1.6705492362443022E-2</v>
      </c>
      <c r="K803" s="7">
        <f t="shared" ca="1" si="366"/>
        <v>0.41198389674622687</v>
      </c>
      <c r="L803" s="7">
        <f t="shared" ca="1" si="367"/>
        <v>90.792228757917599</v>
      </c>
      <c r="M803" s="7">
        <f t="shared" ca="1" si="368"/>
        <v>3047.7263952227358</v>
      </c>
      <c r="N803" s="7">
        <f t="shared" ca="1" si="369"/>
        <v>1.016311879010926</v>
      </c>
      <c r="O803" s="7">
        <f t="shared" ca="1" si="370"/>
        <v>90.788132405628502</v>
      </c>
      <c r="P803" s="7">
        <f t="shared" ca="1" si="371"/>
        <v>23.438319462096469</v>
      </c>
      <c r="Q803" s="7">
        <f t="shared" ca="1" si="372"/>
        <v>23.440732993708679</v>
      </c>
      <c r="R803" s="7">
        <f t="shared" ca="1" si="373"/>
        <v>90.859015879551649</v>
      </c>
      <c r="S803" s="7">
        <f t="shared" ca="1" si="374"/>
        <v>23.43838278065396</v>
      </c>
      <c r="T803" s="7">
        <f t="shared" ca="1" si="375"/>
        <v>4.3039974667694714E-2</v>
      </c>
      <c r="U803" s="7">
        <f t="shared" ca="1" si="376"/>
        <v>-1.9285684362415767</v>
      </c>
      <c r="V803" s="7">
        <f t="shared" ca="1" si="377"/>
        <v>67.504479999536883</v>
      </c>
      <c r="W803" s="23">
        <f t="shared" ca="1" si="378"/>
        <v>1.1207837280807234</v>
      </c>
      <c r="X803" s="24">
        <f t="shared" ca="1" si="379"/>
        <v>0.9332712836375654</v>
      </c>
      <c r="Y803" s="24">
        <f t="shared" ca="1" si="380"/>
        <v>1.3082961725238813</v>
      </c>
      <c r="Z803" s="7">
        <f t="shared" ca="1" si="381"/>
        <v>540.03583999629507</v>
      </c>
      <c r="AA803" s="7">
        <f t="shared" ca="1" si="382"/>
        <v>546.07143156375844</v>
      </c>
      <c r="AB803" s="7">
        <f t="shared" ca="1" si="383"/>
        <v>-43.482142109060391</v>
      </c>
      <c r="AC803" s="7">
        <f t="shared" ca="1" si="384"/>
        <v>77.549101300541594</v>
      </c>
      <c r="AD803" s="7">
        <f t="shared" ca="1" si="385"/>
        <v>12.450898699458406</v>
      </c>
      <c r="AE803" s="7">
        <f t="shared" ca="1" si="386"/>
        <v>7.1333290307518379E-2</v>
      </c>
      <c r="AF803" s="7">
        <f t="shared" ca="1" si="387"/>
        <v>12.522231989765924</v>
      </c>
      <c r="AG803" s="7" t="e">
        <f ca="1">IF(AB803&gt;0,MOD(DEGREES(ACOS(((SIN(RADIANS(A803))*COS(RADIANS(AC803)))-SIN(RADIANS(S803)))/(COS(RADIANS(A803))*SIN(RADIANS(AC803)))))+180,360),MOD(540-DEGREES(ACOS(((SIN(RADIANS(A803))*COS(RADIANS(AC803)))-SIN(RADIANS(S803)))/(COS(RADIANS(#REF!))*SIN(RADIANS(AC803))))),360))</f>
        <v>#REF!</v>
      </c>
    </row>
    <row r="804" spans="1:33" x14ac:dyDescent="0.2">
      <c r="A804" s="12">
        <f t="shared" ca="1" si="388"/>
        <v>42</v>
      </c>
      <c r="B804" s="12">
        <f t="shared" ca="1" si="389"/>
        <v>-168</v>
      </c>
      <c r="C804" s="3">
        <f t="shared" ca="1" si="391"/>
        <v>0</v>
      </c>
      <c r="D804" s="2">
        <f t="shared" ca="1" si="390"/>
        <v>36890</v>
      </c>
      <c r="E804" s="5">
        <v>0</v>
      </c>
      <c r="F804" s="7">
        <f t="shared" ca="1" si="361"/>
        <v>2451908.5</v>
      </c>
      <c r="G804" s="7">
        <f t="shared" ca="1" si="362"/>
        <v>9.9520876112251886E-3</v>
      </c>
      <c r="H804" s="7">
        <f t="shared" ca="1" si="363"/>
        <v>278.74927544974264</v>
      </c>
      <c r="I804" s="7">
        <f t="shared" ca="1" si="364"/>
        <v>715.79481239175834</v>
      </c>
      <c r="J804" s="7">
        <f t="shared" ca="1" si="365"/>
        <v>1.6708215631544208E-2</v>
      </c>
      <c r="K804" s="7">
        <f t="shared" ca="1" si="366"/>
        <v>-0.14337855931330343</v>
      </c>
      <c r="L804" s="7">
        <f t="shared" ca="1" si="367"/>
        <v>278.60589689042934</v>
      </c>
      <c r="M804" s="7">
        <f t="shared" ca="1" si="368"/>
        <v>715.65143383244504</v>
      </c>
      <c r="N804" s="7">
        <f t="shared" ca="1" si="369"/>
        <v>0.98333930598648922</v>
      </c>
      <c r="O804" s="7">
        <f t="shared" ca="1" si="370"/>
        <v>278.59560729105488</v>
      </c>
      <c r="P804" s="7">
        <f t="shared" ca="1" si="371"/>
        <v>23.439161692489396</v>
      </c>
      <c r="Q804" s="7">
        <f t="shared" ca="1" si="372"/>
        <v>23.438465028707913</v>
      </c>
      <c r="R804" s="7">
        <f t="shared" ca="1" si="373"/>
        <v>-80.644483989648805</v>
      </c>
      <c r="S804" s="7">
        <f t="shared" ca="1" si="374"/>
        <v>-23.15975350749596</v>
      </c>
      <c r="T804" s="7">
        <f t="shared" ca="1" si="375"/>
        <v>4.3031409669387399E-2</v>
      </c>
      <c r="U804" s="7">
        <f t="shared" ca="1" si="376"/>
        <v>-2.4676653830152313</v>
      </c>
      <c r="V804" s="7">
        <f t="shared" ca="1" si="377"/>
        <v>68.660860912503111</v>
      </c>
      <c r="W804" s="23">
        <f t="shared" ca="1" si="378"/>
        <v>0.96838032318264944</v>
      </c>
      <c r="X804" s="24">
        <f t="shared" ca="1" si="379"/>
        <v>0.77765570953680752</v>
      </c>
      <c r="Y804" s="24">
        <f t="shared" ca="1" si="380"/>
        <v>1.1591049368284914</v>
      </c>
      <c r="Z804" s="7">
        <f t="shared" ca="1" si="381"/>
        <v>549.28688730002489</v>
      </c>
      <c r="AA804" s="7">
        <f t="shared" ca="1" si="382"/>
        <v>765.53233461698471</v>
      </c>
      <c r="AB804" s="7">
        <f t="shared" ca="1" si="383"/>
        <v>11.383083654246178</v>
      </c>
      <c r="AC804" s="7">
        <f t="shared" ca="1" si="384"/>
        <v>66.005456842276246</v>
      </c>
      <c r="AD804" s="7">
        <f t="shared" ca="1" si="385"/>
        <v>23.994543157723754</v>
      </c>
      <c r="AE804" s="7">
        <f t="shared" ca="1" si="386"/>
        <v>3.6038712672776231E-2</v>
      </c>
      <c r="AF804" s="7">
        <f t="shared" ca="1" si="387"/>
        <v>24.030581870396531</v>
      </c>
      <c r="AG804" s="7">
        <f ca="1">IF(AB804&gt;0,MOD(DEGREES(ACOS(((SIN(RADIANS(A804))*COS(RADIANS(AC804)))-SIN(RADIANS(S804)))/(COS(RADIANS(A804))*SIN(RADIANS(AC804)))))+180,360),MOD(540-DEGREES(ACOS(((SIN(RADIANS(A804))*COS(RADIANS(AC804)))-SIN(RADIANS(S804)))/(COS(RADIANS(#REF!))*SIN(RADIANS(AC804))))),360))</f>
        <v>191.45667512630556</v>
      </c>
    </row>
    <row r="805" spans="1:33" x14ac:dyDescent="0.2">
      <c r="A805" s="12">
        <f t="shared" ca="1" si="388"/>
        <v>20</v>
      </c>
      <c r="B805" s="12">
        <f t="shared" ca="1" si="389"/>
        <v>-76</v>
      </c>
      <c r="C805" s="3">
        <f t="shared" ca="1" si="391"/>
        <v>-7</v>
      </c>
      <c r="D805" s="2">
        <f t="shared" ca="1" si="390"/>
        <v>37484</v>
      </c>
      <c r="E805" s="5">
        <v>0</v>
      </c>
      <c r="F805" s="7">
        <f t="shared" ca="1" si="361"/>
        <v>2452502.7916666665</v>
      </c>
      <c r="G805" s="7">
        <f t="shared" ca="1" si="362"/>
        <v>2.6222906684914754E-2</v>
      </c>
      <c r="H805" s="7">
        <f t="shared" ca="1" si="363"/>
        <v>144.51128804567725</v>
      </c>
      <c r="I805" s="7">
        <f t="shared" ca="1" si="364"/>
        <v>1301.528846394533</v>
      </c>
      <c r="J805" s="7">
        <f t="shared" ca="1" si="365"/>
        <v>1.6707531580547594E-2</v>
      </c>
      <c r="K805" s="7">
        <f t="shared" ca="1" si="366"/>
        <v>-1.2496858349557713</v>
      </c>
      <c r="L805" s="7">
        <f t="shared" ca="1" si="367"/>
        <v>143.26160221072146</v>
      </c>
      <c r="M805" s="7">
        <f t="shared" ca="1" si="368"/>
        <v>1300.2791605595773</v>
      </c>
      <c r="N805" s="7">
        <f t="shared" ca="1" si="369"/>
        <v>1.0126290841560635</v>
      </c>
      <c r="O805" s="7">
        <f t="shared" ca="1" si="370"/>
        <v>143.25131006291241</v>
      </c>
      <c r="P805" s="7">
        <f t="shared" ca="1" si="371"/>
        <v>23.438950103958479</v>
      </c>
      <c r="Q805" s="7">
        <f t="shared" ca="1" si="372"/>
        <v>23.439641923481915</v>
      </c>
      <c r="R805" s="7">
        <f t="shared" ca="1" si="373"/>
        <v>145.58566453670974</v>
      </c>
      <c r="S805" s="7">
        <f t="shared" ca="1" si="374"/>
        <v>13.768288741700735</v>
      </c>
      <c r="T805" s="7">
        <f t="shared" ca="1" si="375"/>
        <v>4.3035854112116564E-2</v>
      </c>
      <c r="U805" s="7">
        <f t="shared" ca="1" si="376"/>
        <v>-4.3381544866977499</v>
      </c>
      <c r="V805" s="7">
        <f t="shared" ca="1" si="377"/>
        <v>96.033786043608657</v>
      </c>
      <c r="W805" s="23">
        <f t="shared" ca="1" si="378"/>
        <v>0.42245705172687342</v>
      </c>
      <c r="X805" s="24">
        <f t="shared" ca="1" si="379"/>
        <v>0.1556965349390716</v>
      </c>
      <c r="Y805" s="24">
        <f t="shared" ca="1" si="380"/>
        <v>0.68921756851467531</v>
      </c>
      <c r="Z805" s="7">
        <f t="shared" ca="1" si="381"/>
        <v>768.27028834886926</v>
      </c>
      <c r="AA805" s="7">
        <f t="shared" ca="1" si="382"/>
        <v>111.66184551330224</v>
      </c>
      <c r="AB805" s="7">
        <f t="shared" ca="1" si="383"/>
        <v>-152.08453862167443</v>
      </c>
      <c r="AC805" s="7">
        <f t="shared" ca="1" si="384"/>
        <v>136.47640341948647</v>
      </c>
      <c r="AD805" s="7">
        <f t="shared" ca="1" si="385"/>
        <v>-46.476403419486473</v>
      </c>
      <c r="AE805" s="7">
        <f t="shared" ca="1" si="386"/>
        <v>5.4800435645167688E-3</v>
      </c>
      <c r="AF805" s="7">
        <f t="shared" ca="1" si="387"/>
        <v>-46.470923375921956</v>
      </c>
      <c r="AG805" s="7" t="e">
        <f ca="1">IF(AB805&gt;0,MOD(DEGREES(ACOS(((SIN(RADIANS(A805))*COS(RADIANS(AC805)))-SIN(RADIANS(S805)))/(COS(RADIANS(A805))*SIN(RADIANS(AC805)))))+180,360),MOD(540-DEGREES(ACOS(((SIN(RADIANS(A805))*COS(RADIANS(AC805)))-SIN(RADIANS(S805)))/(COS(RADIANS(#REF!))*SIN(RADIANS(AC805))))),360))</f>
        <v>#REF!</v>
      </c>
    </row>
    <row r="806" spans="1:33" x14ac:dyDescent="0.2">
      <c r="A806" s="12">
        <f t="shared" ca="1" si="388"/>
        <v>22</v>
      </c>
      <c r="B806" s="12">
        <f t="shared" ca="1" si="389"/>
        <v>139</v>
      </c>
      <c r="C806" s="3">
        <f t="shared" ca="1" si="391"/>
        <v>13</v>
      </c>
      <c r="D806" s="2">
        <f t="shared" ca="1" si="390"/>
        <v>41198</v>
      </c>
      <c r="E806" s="5">
        <v>0</v>
      </c>
      <c r="F806" s="7">
        <f t="shared" ca="1" si="361"/>
        <v>2456215.9583333335</v>
      </c>
      <c r="G806" s="7">
        <f t="shared" ca="1" si="362"/>
        <v>0.1278838694957834</v>
      </c>
      <c r="H806" s="7">
        <f t="shared" ca="1" si="363"/>
        <v>204.38421564607415</v>
      </c>
      <c r="I806" s="7">
        <f t="shared" ca="1" si="364"/>
        <v>4961.2269567448502</v>
      </c>
      <c r="J806" s="7">
        <f t="shared" ca="1" si="365"/>
        <v>1.6703256073690213E-2</v>
      </c>
      <c r="K806" s="7">
        <f t="shared" ca="1" si="366"/>
        <v>-1.8847497857606434</v>
      </c>
      <c r="L806" s="7">
        <f t="shared" ca="1" si="367"/>
        <v>202.49946586031351</v>
      </c>
      <c r="M806" s="7">
        <f t="shared" ca="1" si="368"/>
        <v>4959.3422069590897</v>
      </c>
      <c r="N806" s="7">
        <f t="shared" ca="1" si="369"/>
        <v>0.99701865073804408</v>
      </c>
      <c r="O806" s="7">
        <f t="shared" ca="1" si="370"/>
        <v>202.4978159980684</v>
      </c>
      <c r="P806" s="7">
        <f t="shared" ca="1" si="371"/>
        <v>23.437628086331202</v>
      </c>
      <c r="Q806" s="7">
        <f t="shared" ca="1" si="372"/>
        <v>23.436259963199785</v>
      </c>
      <c r="R806" s="7">
        <f t="shared" ca="1" si="373"/>
        <v>-159.19314609437038</v>
      </c>
      <c r="S806" s="7">
        <f t="shared" ca="1" si="374"/>
        <v>-8.7538701020770677</v>
      </c>
      <c r="T806" s="7">
        <f t="shared" ca="1" si="375"/>
        <v>4.3023083096401619E-2</v>
      </c>
      <c r="U806" s="7">
        <f t="shared" ca="1" si="376"/>
        <v>14.319404240889384</v>
      </c>
      <c r="V806" s="7">
        <f t="shared" ca="1" si="377"/>
        <v>87.343452340295769</v>
      </c>
      <c r="W806" s="23">
        <f t="shared" ca="1" si="378"/>
        <v>0.64561152483271567</v>
      </c>
      <c r="X806" s="24">
        <f t="shared" ca="1" si="379"/>
        <v>0.40299082388744967</v>
      </c>
      <c r="Y806" s="24">
        <f t="shared" ca="1" si="380"/>
        <v>0.88823222577798167</v>
      </c>
      <c r="Z806" s="7">
        <f t="shared" ca="1" si="381"/>
        <v>698.74761872236616</v>
      </c>
      <c r="AA806" s="7">
        <f t="shared" ca="1" si="382"/>
        <v>1230.3194042408895</v>
      </c>
      <c r="AB806" s="7">
        <f t="shared" ca="1" si="383"/>
        <v>127.57985106022238</v>
      </c>
      <c r="AC806" s="7">
        <f t="shared" ca="1" si="384"/>
        <v>128.01610260695395</v>
      </c>
      <c r="AD806" s="7">
        <f t="shared" ca="1" si="385"/>
        <v>-38.01610260695395</v>
      </c>
      <c r="AE806" s="7">
        <f t="shared" ca="1" si="386"/>
        <v>7.3809865133763371E-3</v>
      </c>
      <c r="AF806" s="7">
        <f t="shared" ca="1" si="387"/>
        <v>-38.008721620440575</v>
      </c>
      <c r="AG806" s="7">
        <f ca="1">IF(AB806&gt;0,MOD(DEGREES(ACOS(((SIN(RADIANS(A806))*COS(RADIANS(AC806)))-SIN(RADIANS(S806)))/(COS(RADIANS(A806))*SIN(RADIANS(AC806)))))+180,360),MOD(540-DEGREES(ACOS(((SIN(RADIANS(A806))*COS(RADIANS(AC806)))-SIN(RADIANS(S806)))/(COS(RADIANS(#REF!))*SIN(RADIANS(AC806))))),360))</f>
        <v>276.17107067206535</v>
      </c>
    </row>
    <row r="807" spans="1:33" x14ac:dyDescent="0.2">
      <c r="A807" s="12">
        <f t="shared" ca="1" si="388"/>
        <v>65</v>
      </c>
      <c r="B807" s="12">
        <f t="shared" ca="1" si="389"/>
        <v>-21</v>
      </c>
      <c r="C807" s="3">
        <f t="shared" ca="1" si="391"/>
        <v>4</v>
      </c>
      <c r="D807" s="2">
        <f t="shared" ca="1" si="390"/>
        <v>42012</v>
      </c>
      <c r="E807" s="5">
        <v>0</v>
      </c>
      <c r="F807" s="7">
        <f t="shared" ca="1" si="361"/>
        <v>2457030.3333333335</v>
      </c>
      <c r="G807" s="7">
        <f t="shared" ca="1" si="362"/>
        <v>0.15018024184349044</v>
      </c>
      <c r="H807" s="7">
        <f t="shared" ca="1" si="363"/>
        <v>287.07078645963884</v>
      </c>
      <c r="I807" s="7">
        <f t="shared" ca="1" si="364"/>
        <v>5763.8751852216083</v>
      </c>
      <c r="J807" s="7">
        <f t="shared" ca="1" si="365"/>
        <v>1.6702318015568516E-2</v>
      </c>
      <c r="K807" s="7">
        <f t="shared" ca="1" si="366"/>
        <v>0.13209838896628301</v>
      </c>
      <c r="L807" s="7">
        <f t="shared" ca="1" si="367"/>
        <v>287.20288484860509</v>
      </c>
      <c r="M807" s="7">
        <f t="shared" ca="1" si="368"/>
        <v>5764.0072836105746</v>
      </c>
      <c r="N807" s="7">
        <f t="shared" ca="1" si="369"/>
        <v>0.98333817721533345</v>
      </c>
      <c r="O807" s="7">
        <f t="shared" ca="1" si="370"/>
        <v>287.19839739774329</v>
      </c>
      <c r="P807" s="7">
        <f t="shared" ca="1" si="371"/>
        <v>23.437338140225592</v>
      </c>
      <c r="Q807" s="7">
        <f t="shared" ca="1" si="372"/>
        <v>23.434860478314487</v>
      </c>
      <c r="R807" s="7">
        <f t="shared" ca="1" si="373"/>
        <v>-71.358283119316312</v>
      </c>
      <c r="S807" s="7">
        <f t="shared" ca="1" si="374"/>
        <v>-22.328939386273564</v>
      </c>
      <c r="T807" s="7">
        <f t="shared" ca="1" si="375"/>
        <v>4.3017798937990917E-2</v>
      </c>
      <c r="U807" s="7">
        <f t="shared" ca="1" si="376"/>
        <v>-6.2952625559607185</v>
      </c>
      <c r="V807" s="7">
        <f t="shared" ca="1" si="377"/>
        <v>32.477379384100672</v>
      </c>
      <c r="W807" s="23">
        <f t="shared" ca="1" si="378"/>
        <v>0.72937171010830593</v>
      </c>
      <c r="X807" s="24">
        <f t="shared" ca="1" si="379"/>
        <v>0.63915676737469296</v>
      </c>
      <c r="Y807" s="24">
        <f t="shared" ca="1" si="380"/>
        <v>0.81958665284191889</v>
      </c>
      <c r="Z807" s="7">
        <f t="shared" ca="1" si="381"/>
        <v>259.81903507280538</v>
      </c>
      <c r="AA807" s="7">
        <f t="shared" ca="1" si="382"/>
        <v>1109.7047374440392</v>
      </c>
      <c r="AB807" s="7">
        <f t="shared" ca="1" si="383"/>
        <v>97.426184361009803</v>
      </c>
      <c r="AC807" s="7">
        <f t="shared" ca="1" si="384"/>
        <v>113.25691328561437</v>
      </c>
      <c r="AD807" s="7">
        <f t="shared" ca="1" si="385"/>
        <v>-23.256913285614374</v>
      </c>
      <c r="AE807" s="7">
        <f t="shared" ca="1" si="386"/>
        <v>1.3425572055961418E-2</v>
      </c>
      <c r="AF807" s="7">
        <f t="shared" ca="1" si="387"/>
        <v>-23.243487713558412</v>
      </c>
      <c r="AG807" s="7">
        <f ca="1">IF(AB807&gt;0,MOD(DEGREES(ACOS(((SIN(RADIANS(A807))*COS(RADIANS(AC807)))-SIN(RADIANS(S807)))/(COS(RADIANS(A807))*SIN(RADIANS(AC807)))))+180,360),MOD(540-DEGREES(ACOS(((SIN(RADIANS(A807))*COS(RADIANS(AC807)))-SIN(RADIANS(S807)))/(COS(RADIANS(#REF!))*SIN(RADIANS(AC807))))),360))</f>
        <v>266.74246666792237</v>
      </c>
    </row>
    <row r="808" spans="1:33" x14ac:dyDescent="0.2">
      <c r="A808" s="12">
        <f t="shared" ca="1" si="388"/>
        <v>65</v>
      </c>
      <c r="B808" s="12">
        <f t="shared" ca="1" si="389"/>
        <v>143</v>
      </c>
      <c r="C808" s="3">
        <f t="shared" ca="1" si="391"/>
        <v>1</v>
      </c>
      <c r="D808" s="2">
        <f t="shared" ca="1" si="390"/>
        <v>41105</v>
      </c>
      <c r="E808" s="5">
        <v>0</v>
      </c>
      <c r="F808" s="7">
        <f t="shared" ca="1" si="361"/>
        <v>2456123.4583333335</v>
      </c>
      <c r="G808" s="7">
        <f t="shared" ca="1" si="362"/>
        <v>0.1253513575176862</v>
      </c>
      <c r="H808" s="7">
        <f t="shared" ca="1" si="363"/>
        <v>113.21183463643047</v>
      </c>
      <c r="I808" s="7">
        <f t="shared" ca="1" si="364"/>
        <v>4870.0589307838727</v>
      </c>
      <c r="J808" s="7">
        <f t="shared" ca="1" si="365"/>
        <v>1.6703362614151639E-2</v>
      </c>
      <c r="K808" s="7">
        <f t="shared" ca="1" si="366"/>
        <v>-0.32757377578585289</v>
      </c>
      <c r="L808" s="7">
        <f t="shared" ca="1" si="367"/>
        <v>112.88426086064462</v>
      </c>
      <c r="M808" s="7">
        <f t="shared" ca="1" si="368"/>
        <v>4869.7313570080869</v>
      </c>
      <c r="N808" s="7">
        <f t="shared" ca="1" si="369"/>
        <v>1.0164559497885062</v>
      </c>
      <c r="O808" s="7">
        <f t="shared" ca="1" si="370"/>
        <v>112.88281436579207</v>
      </c>
      <c r="P808" s="7">
        <f t="shared" ca="1" si="371"/>
        <v>23.437661019582812</v>
      </c>
      <c r="Q808" s="7">
        <f t="shared" ca="1" si="372"/>
        <v>23.43648264739506</v>
      </c>
      <c r="R808" s="7">
        <f t="shared" ca="1" si="373"/>
        <v>114.70306928928319</v>
      </c>
      <c r="S808" s="7">
        <f t="shared" ca="1" si="374"/>
        <v>21.495705493806035</v>
      </c>
      <c r="T808" s="7">
        <f t="shared" ca="1" si="375"/>
        <v>4.3023923937137803E-2</v>
      </c>
      <c r="U808" s="7">
        <f t="shared" ca="1" si="376"/>
        <v>-5.9661789833008214</v>
      </c>
      <c r="V808" s="7">
        <f t="shared" ca="1" si="377"/>
        <v>151.82743878458427</v>
      </c>
      <c r="W808" s="23">
        <f t="shared" ca="1" si="378"/>
        <v>0.14858762429395891</v>
      </c>
      <c r="X808" s="24">
        <f t="shared" ca="1" si="379"/>
        <v>-0.2731552612187752</v>
      </c>
      <c r="Y808" s="24">
        <f t="shared" ca="1" si="380"/>
        <v>0.57033050980669298</v>
      </c>
      <c r="Z808" s="7">
        <f t="shared" ca="1" si="381"/>
        <v>1214.6195102766742</v>
      </c>
      <c r="AA808" s="7">
        <f t="shared" ca="1" si="382"/>
        <v>506.03382101669922</v>
      </c>
      <c r="AB808" s="7">
        <f t="shared" ca="1" si="383"/>
        <v>-53.491544745825195</v>
      </c>
      <c r="AC808" s="7">
        <f t="shared" ca="1" si="384"/>
        <v>55.525152659858307</v>
      </c>
      <c r="AD808" s="7">
        <f t="shared" ca="1" si="385"/>
        <v>34.474847340141693</v>
      </c>
      <c r="AE808" s="7">
        <f t="shared" ca="1" si="386"/>
        <v>2.3444419203867504E-2</v>
      </c>
      <c r="AF808" s="7">
        <f t="shared" ca="1" si="387"/>
        <v>34.498291759345562</v>
      </c>
      <c r="AG808" s="7" t="e">
        <f ca="1">IF(AB808&gt;0,MOD(DEGREES(ACOS(((SIN(RADIANS(A808))*COS(RADIANS(AC808)))-SIN(RADIANS(S808)))/(COS(RADIANS(A808))*SIN(RADIANS(AC808)))))+180,360),MOD(540-DEGREES(ACOS(((SIN(RADIANS(A808))*COS(RADIANS(AC808)))-SIN(RADIANS(S808)))/(COS(RADIANS(#REF!))*SIN(RADIANS(AC808))))),360))</f>
        <v>#REF!</v>
      </c>
    </row>
    <row r="809" spans="1:33" x14ac:dyDescent="0.2">
      <c r="A809" s="12">
        <f t="shared" ca="1" si="388"/>
        <v>-68</v>
      </c>
      <c r="B809" s="12">
        <f t="shared" ca="1" si="389"/>
        <v>-138</v>
      </c>
      <c r="C809" s="3">
        <f t="shared" ca="1" si="391"/>
        <v>-7</v>
      </c>
      <c r="D809" s="2">
        <f t="shared" ca="1" si="390"/>
        <v>37868</v>
      </c>
      <c r="E809" s="5">
        <v>0</v>
      </c>
      <c r="F809" s="7">
        <f t="shared" ref="F809:F872" ca="1" si="392">D809+2415018.5+E809-C809/24</f>
        <v>2452886.7916666665</v>
      </c>
      <c r="G809" s="7">
        <f t="shared" ref="G809:G872" ca="1" si="393">(F809-2451545)/36525</f>
        <v>3.6736253707502026E-2</v>
      </c>
      <c r="H809" s="7">
        <f t="shared" ref="H809:H872" ca="1" si="394">MOD(280.46646+G809*(36000.76983 + G809*0.0003032),360)</f>
        <v>162.99987454944858</v>
      </c>
      <c r="I809" s="7">
        <f t="shared" ref="I809:I872" ca="1" si="395">357.52911+G809*(35999.05029 - 0.0001537*G809)</f>
        <v>1679.999354475138</v>
      </c>
      <c r="J809" s="7">
        <f t="shared" ref="J809:J872" ca="1" si="396">0.016708634-G809*(0.000042037+0.0000001267*G809)</f>
        <v>1.6707089547114615E-2</v>
      </c>
      <c r="K809" s="7">
        <f t="shared" ref="K809:K872" ca="1" si="397">SIN(RADIANS(I809))*(1.914602-G809*(0.004817+0.000014*G809))+SIN(RADIANS(2*I809))*(0.019993-0.000101*G809)+SIN(RADIANS(3*I809))*0.000289</f>
        <v>-1.6406184705473472</v>
      </c>
      <c r="L809" s="7">
        <f t="shared" ref="L809:L872" ca="1" si="398">H809+K809</f>
        <v>161.35925607890124</v>
      </c>
      <c r="M809" s="7">
        <f t="shared" ref="M809:M872" ca="1" si="399">I809+K809</f>
        <v>1678.3587360045906</v>
      </c>
      <c r="N809" s="7">
        <f t="shared" ref="N809:N872" ca="1" si="400">(1.000001018*(1-J809*J809))/(1+J809*COS(RADIANS(M809)))</f>
        <v>1.0085614533846121</v>
      </c>
      <c r="O809" s="7">
        <f t="shared" ref="O809:O872" ca="1" si="401">L809-0.00569-0.00478*SIN(RADIANS(125.04-1934.136*G809))</f>
        <v>161.34969961087333</v>
      </c>
      <c r="P809" s="7">
        <f t="shared" ref="P809:P872" ca="1" si="402">23+(26+((21.448-G809*(46.815+G809*(0.00059-G809*0.001813))))/60)/60</f>
        <v>23.438813386548979</v>
      </c>
      <c r="Q809" s="7">
        <f t="shared" ref="Q809:Q872" ca="1" si="403">P809+0.00256*COS(RADIANS(125.04-1934.136*G809))</f>
        <v>23.440318583446281</v>
      </c>
      <c r="R809" s="7">
        <f t="shared" ref="R809:R872" ca="1" si="404">DEGREES(ATAN2(COS(RADIANS(O809)),COS(RADIANS(Q809))*SIN(RADIANS(O809))))</f>
        <v>162.79426631246349</v>
      </c>
      <c r="S809" s="7">
        <f t="shared" ref="S809:S872" ca="1" si="405">DEGREES(ASIN(SIN(RADIANS(Q809))*SIN(RADIANS(O809))))</f>
        <v>7.3084510968476035</v>
      </c>
      <c r="T809" s="7">
        <f t="shared" ref="T809:T872" ca="1" si="406">TAN(RADIANS(Q809/2))*TAN(RADIANS(Q809/2))</f>
        <v>4.3038409573242842E-2</v>
      </c>
      <c r="U809" s="7">
        <f t="shared" ref="U809:U872" ca="1" si="407">4*DEGREES(T809*SIN(2*RADIANS(H809))-2*J809*SIN(RADIANS(I809))+4*J809*T809*SIN(RADIANS(I809))*COS(2*RADIANS(H809))-0.5*T809*T809*SIN(4*RADIANS(H809))-1.25*J809*J809*SIN(2*RADIANS(I809)))</f>
        <v>0.77050681166360713</v>
      </c>
      <c r="V809" s="7">
        <f t="shared" ref="V809:V872" ca="1" si="408">DEGREES(ACOS(COS(RADIANS(90.833))/(COS(RADIANS(A809))*COS(RADIANS(S809)))-TAN(RADIANS(A809))*TAN(RADIANS(S809))))</f>
        <v>73.840621760578728</v>
      </c>
      <c r="W809" s="23">
        <f t="shared" ref="W809:W872" ca="1" si="409">(720-4*B809-U809+C809*60)/1440</f>
        <v>0.59113159249190028</v>
      </c>
      <c r="X809" s="24">
        <f t="shared" ref="X809:X872" ca="1" si="410">W809-V809*4/1440</f>
        <v>0.38601875426807047</v>
      </c>
      <c r="Y809" s="24">
        <f t="shared" ref="Y809:Y872" ca="1" si="411">W809+V809*4/1440</f>
        <v>0.79624443071573014</v>
      </c>
      <c r="Z809" s="7">
        <f t="shared" ref="Z809:Z872" ca="1" si="412">8*V809</f>
        <v>590.72497408462982</v>
      </c>
      <c r="AA809" s="7">
        <f t="shared" ref="AA809:AA872" ca="1" si="413">MOD(E809*1440+U809+4*B809-60*C809,1440)</f>
        <v>1308.7705068116636</v>
      </c>
      <c r="AB809" s="7">
        <f t="shared" ref="AB809:AB872" ca="1" si="414">IF(AA809/4&lt;0,AA809/4+180,AA809/4-180)</f>
        <v>147.1926267029159</v>
      </c>
      <c r="AC809" s="7">
        <f t="shared" ref="AC809:AC872" ca="1" si="415">DEGREES(ACOS(SIN(RADIANS(A809))*SIN(RADIANS(S809))+COS(RADIANS(A809))*COS(RADIANS(S809))*COS(RADIANS(AB809))))</f>
        <v>115.48314707504686</v>
      </c>
      <c r="AD809" s="7">
        <f t="shared" ref="AD809:AD872" ca="1" si="416">90-AC809</f>
        <v>-25.483147075046858</v>
      </c>
      <c r="AE809" s="7">
        <f t="shared" ref="AE809:AE872" ca="1" si="417">IF(AD809&gt;85,0,IF(AD809&gt;5,58.1/TAN(RADIANS(AD809))-0.07/POWER(TAN(RADIANS(AD809)),3)+0.000086/POWER(TAN(RADIANS(AD809)),5),IF(AD809&gt;-0.575,1735+AD809*(-518.2+AD809*(103.4+AD809*(-12.79+AD809*0.711))),-20.772/TAN(RADIANS(AD809)))))/3600</f>
        <v>1.2106219355635833E-2</v>
      </c>
      <c r="AF809" s="7">
        <f t="shared" ref="AF809:AF872" ca="1" si="418">AD809+AE809</f>
        <v>-25.471040855691221</v>
      </c>
      <c r="AG809" s="7">
        <f ca="1">IF(AB809&gt;0,MOD(DEGREES(ACOS(((SIN(RADIANS(A809))*COS(RADIANS(AC809)))-SIN(RADIANS(S809)))/(COS(RADIANS(A809))*SIN(RADIANS(AC809)))))+180,360),MOD(540-DEGREES(ACOS(((SIN(RADIANS(A809))*COS(RADIANS(AC809)))-SIN(RADIANS(S809)))/(COS(RADIANS(#REF!))*SIN(RADIANS(AC809))))),360))</f>
        <v>216.5364001233207</v>
      </c>
    </row>
    <row r="810" spans="1:33" x14ac:dyDescent="0.2">
      <c r="A810" s="12">
        <f t="shared" ca="1" si="388"/>
        <v>48</v>
      </c>
      <c r="B810" s="12">
        <f t="shared" ca="1" si="389"/>
        <v>-149</v>
      </c>
      <c r="C810" s="3">
        <f t="shared" ca="1" si="391"/>
        <v>0</v>
      </c>
      <c r="D810" s="2">
        <f t="shared" ca="1" si="390"/>
        <v>38535</v>
      </c>
      <c r="E810" s="5">
        <v>0</v>
      </c>
      <c r="F810" s="7">
        <f t="shared" ca="1" si="392"/>
        <v>2453553.5</v>
      </c>
      <c r="G810" s="7">
        <f t="shared" ca="1" si="393"/>
        <v>5.4989733059548254E-2</v>
      </c>
      <c r="H810" s="7">
        <f t="shared" ca="1" si="394"/>
        <v>100.13918380677569</v>
      </c>
      <c r="I810" s="7">
        <f t="shared" ca="1" si="395"/>
        <v>2337.1072753795843</v>
      </c>
      <c r="J810" s="7">
        <f t="shared" ca="1" si="396"/>
        <v>1.6706322013466952E-2</v>
      </c>
      <c r="K810" s="7">
        <f t="shared" ca="1" si="397"/>
        <v>9.4637968388892255E-2</v>
      </c>
      <c r="L810" s="7">
        <f t="shared" ca="1" si="398"/>
        <v>100.23382177516459</v>
      </c>
      <c r="M810" s="7">
        <f t="shared" ca="1" si="399"/>
        <v>2337.201913347973</v>
      </c>
      <c r="N810" s="7">
        <f t="shared" ca="1" si="400"/>
        <v>1.0166867627926306</v>
      </c>
      <c r="O810" s="7">
        <f t="shared" ca="1" si="401"/>
        <v>100.22660063770637</v>
      </c>
      <c r="P810" s="7">
        <f t="shared" ca="1" si="402"/>
        <v>23.438576015045612</v>
      </c>
      <c r="Q810" s="7">
        <f t="shared" ca="1" si="403"/>
        <v>23.441001125684195</v>
      </c>
      <c r="R810" s="7">
        <f t="shared" ca="1" si="404"/>
        <v>101.12448755817873</v>
      </c>
      <c r="S810" s="7">
        <f t="shared" ca="1" si="405"/>
        <v>23.046915342689676</v>
      </c>
      <c r="T810" s="7">
        <f t="shared" ca="1" si="406"/>
        <v>4.3040987332455809E-2</v>
      </c>
      <c r="U810" s="7">
        <f t="shared" ca="1" si="407"/>
        <v>-3.9663947433213904</v>
      </c>
      <c r="V810" s="7">
        <f t="shared" ca="1" si="408"/>
        <v>119.74310642380641</v>
      </c>
      <c r="W810" s="23">
        <f t="shared" ca="1" si="409"/>
        <v>0.91664332968286211</v>
      </c>
      <c r="X810" s="24">
        <f t="shared" ca="1" si="410"/>
        <v>0.58402358961673317</v>
      </c>
      <c r="Y810" s="24">
        <f t="shared" ca="1" si="411"/>
        <v>1.249263069748991</v>
      </c>
      <c r="Z810" s="7">
        <f t="shared" ca="1" si="412"/>
        <v>957.94485139045128</v>
      </c>
      <c r="AA810" s="7">
        <f t="shared" ca="1" si="413"/>
        <v>840.03360525667858</v>
      </c>
      <c r="AB810" s="7">
        <f t="shared" ca="1" si="414"/>
        <v>30.008401314169646</v>
      </c>
      <c r="AC810" s="7">
        <f t="shared" ca="1" si="415"/>
        <v>34.500923900760384</v>
      </c>
      <c r="AD810" s="7">
        <f t="shared" ca="1" si="416"/>
        <v>55.499076099239616</v>
      </c>
      <c r="AE810" s="7">
        <f t="shared" ca="1" si="417"/>
        <v>1.1086024750336425E-2</v>
      </c>
      <c r="AF810" s="7">
        <f t="shared" ca="1" si="418"/>
        <v>55.51016212398995</v>
      </c>
      <c r="AG810" s="7">
        <f ca="1">IF(AB810&gt;0,MOD(DEGREES(ACOS(((SIN(RADIANS(A810))*COS(RADIANS(AC810)))-SIN(RADIANS(S810)))/(COS(RADIANS(A810))*SIN(RADIANS(AC810)))))+180,360),MOD(540-DEGREES(ACOS(((SIN(RADIANS(A810))*COS(RADIANS(AC810)))-SIN(RADIANS(S810)))/(COS(RADIANS(#REF!))*SIN(RADIANS(AC810))))),360))</f>
        <v>234.33974669603134</v>
      </c>
    </row>
    <row r="811" spans="1:33" x14ac:dyDescent="0.2">
      <c r="A811" s="12">
        <f t="shared" ca="1" si="388"/>
        <v>48</v>
      </c>
      <c r="B811" s="12">
        <f t="shared" ca="1" si="389"/>
        <v>2</v>
      </c>
      <c r="C811" s="3">
        <f t="shared" ca="1" si="391"/>
        <v>-13</v>
      </c>
      <c r="D811" s="2">
        <f t="shared" ca="1" si="390"/>
        <v>39181</v>
      </c>
      <c r="E811" s="5">
        <v>0</v>
      </c>
      <c r="F811" s="7">
        <f t="shared" ca="1" si="392"/>
        <v>2454200.0416666665</v>
      </c>
      <c r="G811" s="7">
        <f t="shared" ca="1" si="393"/>
        <v>7.2691079169514339E-2</v>
      </c>
      <c r="H811" s="7">
        <f t="shared" ca="1" si="394"/>
        <v>17.40127147810017</v>
      </c>
      <c r="I811" s="7">
        <f t="shared" ca="1" si="395"/>
        <v>2974.3389238455684</v>
      </c>
      <c r="J811" s="7">
        <f t="shared" ca="1" si="396"/>
        <v>1.6705577615623038E-2</v>
      </c>
      <c r="K811" s="7">
        <f t="shared" ca="1" si="397"/>
        <v>1.9054684811548637</v>
      </c>
      <c r="L811" s="7">
        <f t="shared" ca="1" si="398"/>
        <v>19.306739959255033</v>
      </c>
      <c r="M811" s="7">
        <f t="shared" ca="1" si="399"/>
        <v>2976.2443923267233</v>
      </c>
      <c r="N811" s="7">
        <f t="shared" ca="1" si="400"/>
        <v>1.0015418016591153</v>
      </c>
      <c r="O811" s="7">
        <f t="shared" ca="1" si="401"/>
        <v>19.30233173413108</v>
      </c>
      <c r="P811" s="7">
        <f t="shared" ca="1" si="402"/>
        <v>23.438345823529861</v>
      </c>
      <c r="Q811" s="7">
        <f t="shared" ca="1" si="403"/>
        <v>23.440812066427977</v>
      </c>
      <c r="R811" s="7">
        <f t="shared" ca="1" si="404"/>
        <v>17.814074657064726</v>
      </c>
      <c r="S811" s="7">
        <f t="shared" ca="1" si="405"/>
        <v>7.5559567419439304</v>
      </c>
      <c r="T811" s="7">
        <f t="shared" ca="1" si="406"/>
        <v>4.3040273303456951E-2</v>
      </c>
      <c r="U811" s="7">
        <f t="shared" ca="1" si="407"/>
        <v>-1.6526102059549657</v>
      </c>
      <c r="V811" s="7">
        <f t="shared" ca="1" si="408"/>
        <v>99.743380472113202</v>
      </c>
      <c r="W811" s="23">
        <f t="shared" ca="1" si="409"/>
        <v>-4.6074576245864626E-2</v>
      </c>
      <c r="X811" s="24">
        <f t="shared" ca="1" si="410"/>
        <v>-0.32313952200173462</v>
      </c>
      <c r="Y811" s="24">
        <f t="shared" ca="1" si="411"/>
        <v>0.23099036951000534</v>
      </c>
      <c r="Z811" s="7">
        <f t="shared" ca="1" si="412"/>
        <v>797.94704377690562</v>
      </c>
      <c r="AA811" s="7">
        <f t="shared" ca="1" si="413"/>
        <v>786.34738979404506</v>
      </c>
      <c r="AB811" s="7">
        <f t="shared" ca="1" si="414"/>
        <v>16.586847448511264</v>
      </c>
      <c r="AC811" s="7">
        <f t="shared" ca="1" si="415"/>
        <v>42.82461776084736</v>
      </c>
      <c r="AD811" s="7">
        <f t="shared" ca="1" si="416"/>
        <v>47.17538223915264</v>
      </c>
      <c r="AE811" s="7">
        <f t="shared" ca="1" si="417"/>
        <v>1.4942196960502504E-2</v>
      </c>
      <c r="AF811" s="7">
        <f t="shared" ca="1" si="418"/>
        <v>47.190324436113144</v>
      </c>
      <c r="AG811" s="7">
        <f ca="1">IF(AB811&gt;0,MOD(DEGREES(ACOS(((SIN(RADIANS(A811))*COS(RADIANS(AC811)))-SIN(RADIANS(S811)))/(COS(RADIANS(A811))*SIN(RADIANS(AC811)))))+180,360),MOD(540-DEGREES(ACOS(((SIN(RADIANS(A811))*COS(RADIANS(AC811)))-SIN(RADIANS(S811)))/(COS(RADIANS(#REF!))*SIN(RADIANS(AC811))))),360))</f>
        <v>204.60185889995989</v>
      </c>
    </row>
    <row r="812" spans="1:33" x14ac:dyDescent="0.2">
      <c r="A812" s="12">
        <f t="shared" ca="1" si="388"/>
        <v>-58</v>
      </c>
      <c r="B812" s="12">
        <f t="shared" ca="1" si="389"/>
        <v>-97</v>
      </c>
      <c r="C812" s="3">
        <f t="shared" ca="1" si="391"/>
        <v>5</v>
      </c>
      <c r="D812" s="2">
        <f t="shared" ca="1" si="390"/>
        <v>38379</v>
      </c>
      <c r="E812" s="5">
        <v>0</v>
      </c>
      <c r="F812" s="7">
        <f t="shared" ca="1" si="392"/>
        <v>2453397.2916666665</v>
      </c>
      <c r="G812" s="7">
        <f t="shared" ca="1" si="393"/>
        <v>5.0712981975811401E-2</v>
      </c>
      <c r="H812" s="7">
        <f t="shared" ca="1" si="394"/>
        <v>306.17285228389665</v>
      </c>
      <c r="I812" s="7">
        <f t="shared" ca="1" si="395"/>
        <v>2183.1482981078116</v>
      </c>
      <c r="J812" s="7">
        <f t="shared" ca="1" si="396"/>
        <v>1.6706501852528793E-2</v>
      </c>
      <c r="K812" s="7">
        <f t="shared" ca="1" si="397"/>
        <v>0.76727800712957206</v>
      </c>
      <c r="L812" s="7">
        <f t="shared" ca="1" si="398"/>
        <v>306.94013029102621</v>
      </c>
      <c r="M812" s="7">
        <f t="shared" ca="1" si="399"/>
        <v>2183.9155761149414</v>
      </c>
      <c r="N812" s="7">
        <f t="shared" ca="1" si="400"/>
        <v>0.98468367880099705</v>
      </c>
      <c r="O812" s="7">
        <f t="shared" ca="1" si="401"/>
        <v>306.93227362192238</v>
      </c>
      <c r="P812" s="7">
        <f t="shared" ca="1" si="402"/>
        <v>23.438631630685528</v>
      </c>
      <c r="Q812" s="7">
        <f t="shared" ca="1" si="403"/>
        <v>23.440913535771429</v>
      </c>
      <c r="R812" s="7">
        <f t="shared" ca="1" si="404"/>
        <v>-50.671542063295171</v>
      </c>
      <c r="S812" s="7">
        <f t="shared" ca="1" si="405"/>
        <v>-18.540957330207707</v>
      </c>
      <c r="T812" s="7">
        <f t="shared" ca="1" si="406"/>
        <v>4.3040656526709097E-2</v>
      </c>
      <c r="U812" s="7">
        <f t="shared" ca="1" si="407"/>
        <v>-12.669046141997864</v>
      </c>
      <c r="V812" s="7">
        <f t="shared" ca="1" si="408"/>
        <v>124.44905419904626</v>
      </c>
      <c r="W812" s="23">
        <f t="shared" ca="1" si="409"/>
        <v>0.98657572648749847</v>
      </c>
      <c r="X812" s="24">
        <f t="shared" ca="1" si="410"/>
        <v>0.64088390926792549</v>
      </c>
      <c r="Y812" s="24">
        <f t="shared" ca="1" si="411"/>
        <v>1.3322675437070715</v>
      </c>
      <c r="Z812" s="7">
        <f t="shared" ca="1" si="412"/>
        <v>995.59243359237007</v>
      </c>
      <c r="AA812" s="7">
        <f t="shared" ca="1" si="413"/>
        <v>739.3309538580022</v>
      </c>
      <c r="AB812" s="7">
        <f t="shared" ca="1" si="414"/>
        <v>4.8327384645005509</v>
      </c>
      <c r="AC812" s="7">
        <f t="shared" ca="1" si="415"/>
        <v>39.619798284239835</v>
      </c>
      <c r="AD812" s="7">
        <f t="shared" ca="1" si="416"/>
        <v>50.380201715760165</v>
      </c>
      <c r="AE812" s="7">
        <f t="shared" ca="1" si="417"/>
        <v>1.3349623225147806E-2</v>
      </c>
      <c r="AF812" s="7">
        <f t="shared" ca="1" si="418"/>
        <v>50.393551338985311</v>
      </c>
      <c r="AG812" s="7">
        <f ca="1">IF(AB812&gt;0,MOD(DEGREES(ACOS(((SIN(RADIANS(A812))*COS(RADIANS(AC812)))-SIN(RADIANS(S812)))/(COS(RADIANS(A812))*SIN(RADIANS(AC812)))))+180,360),MOD(540-DEGREES(ACOS(((SIN(RADIANS(A812))*COS(RADIANS(AC812)))-SIN(RADIANS(S812)))/(COS(RADIANS(#REF!))*SIN(RADIANS(AC812))))),360))</f>
        <v>352.8044622796246</v>
      </c>
    </row>
    <row r="813" spans="1:33" x14ac:dyDescent="0.2">
      <c r="A813" s="12">
        <f t="shared" ca="1" si="388"/>
        <v>-66</v>
      </c>
      <c r="B813" s="12">
        <f t="shared" ca="1" si="389"/>
        <v>-70</v>
      </c>
      <c r="C813" s="3">
        <f t="shared" ca="1" si="391"/>
        <v>-11</v>
      </c>
      <c r="D813" s="2">
        <f t="shared" ca="1" si="390"/>
        <v>39900</v>
      </c>
      <c r="E813" s="5">
        <v>0</v>
      </c>
      <c r="F813" s="7">
        <f t="shared" ca="1" si="392"/>
        <v>2454918.9583333335</v>
      </c>
      <c r="G813" s="7">
        <f t="shared" ca="1" si="393"/>
        <v>9.237394478668004E-2</v>
      </c>
      <c r="H813" s="7">
        <f t="shared" ca="1" si="394"/>
        <v>5.9995871415853799</v>
      </c>
      <c r="I813" s="7">
        <f t="shared" ca="1" si="395"/>
        <v>3682.9033925498643</v>
      </c>
      <c r="J813" s="7">
        <f t="shared" ca="1" si="396"/>
        <v>1.6704749795358784E-2</v>
      </c>
      <c r="K813" s="7">
        <f t="shared" ca="1" si="397"/>
        <v>1.9041236169758764</v>
      </c>
      <c r="L813" s="7">
        <f t="shared" ca="1" si="398"/>
        <v>7.9037107585612567</v>
      </c>
      <c r="M813" s="7">
        <f t="shared" ca="1" si="399"/>
        <v>3684.8075161668403</v>
      </c>
      <c r="N813" s="7">
        <f t="shared" ca="1" si="400"/>
        <v>0.99821285865120302</v>
      </c>
      <c r="O813" s="7">
        <f t="shared" ca="1" si="401"/>
        <v>7.9018693274655476</v>
      </c>
      <c r="P813" s="7">
        <f t="shared" ca="1" si="402"/>
        <v>23.43808986393595</v>
      </c>
      <c r="Q813" s="7">
        <f t="shared" ca="1" si="403"/>
        <v>23.439608161239828</v>
      </c>
      <c r="R813" s="7">
        <f t="shared" ca="1" si="404"/>
        <v>7.2570643428812796</v>
      </c>
      <c r="S813" s="7">
        <f t="shared" ca="1" si="405"/>
        <v>3.1348323902056863</v>
      </c>
      <c r="T813" s="7">
        <f t="shared" ca="1" si="406"/>
        <v>4.30357266084277E-2</v>
      </c>
      <c r="U813" s="7">
        <f t="shared" ca="1" si="407"/>
        <v>-5.0139450644039805</v>
      </c>
      <c r="V813" s="7">
        <f t="shared" ca="1" si="408"/>
        <v>84.996665718459923</v>
      </c>
      <c r="W813" s="23">
        <f t="shared" ca="1" si="409"/>
        <v>0.23959301740583608</v>
      </c>
      <c r="X813" s="24">
        <f t="shared" ca="1" si="410"/>
        <v>3.4911681878918577E-3</v>
      </c>
      <c r="Y813" s="24">
        <f t="shared" ca="1" si="411"/>
        <v>0.4756948666237803</v>
      </c>
      <c r="Z813" s="7">
        <f t="shared" ca="1" si="412"/>
        <v>679.97332574767938</v>
      </c>
      <c r="AA813" s="7">
        <f t="shared" ca="1" si="413"/>
        <v>374.98605493559603</v>
      </c>
      <c r="AB813" s="7">
        <f t="shared" ca="1" si="414"/>
        <v>-86.253486266100992</v>
      </c>
      <c r="AC813" s="7">
        <f t="shared" ca="1" si="415"/>
        <v>91.342025908840228</v>
      </c>
      <c r="AD813" s="7">
        <f t="shared" ca="1" si="416"/>
        <v>-1.3420259088402275</v>
      </c>
      <c r="AE813" s="7">
        <f t="shared" ca="1" si="417"/>
        <v>0.24629642796663334</v>
      </c>
      <c r="AF813" s="7">
        <f t="shared" ca="1" si="418"/>
        <v>-1.0957294808735942</v>
      </c>
      <c r="AG813" s="7" t="e">
        <f ca="1">IF(AB813&gt;0,MOD(DEGREES(ACOS(((SIN(RADIANS(A813))*COS(RADIANS(AC813)))-SIN(RADIANS(S813)))/(COS(RADIANS(A813))*SIN(RADIANS(AC813)))))+180,360),MOD(540-DEGREES(ACOS(((SIN(RADIANS(A813))*COS(RADIANS(AC813)))-SIN(RADIANS(S813)))/(COS(RADIANS(#REF!))*SIN(RADIANS(AC813))))),360))</f>
        <v>#REF!</v>
      </c>
    </row>
    <row r="814" spans="1:33" x14ac:dyDescent="0.2">
      <c r="A814" s="12">
        <f t="shared" ca="1" si="388"/>
        <v>35</v>
      </c>
      <c r="B814" s="12">
        <f t="shared" ca="1" si="389"/>
        <v>28</v>
      </c>
      <c r="C814" s="3">
        <f t="shared" ca="1" si="391"/>
        <v>6</v>
      </c>
      <c r="D814" s="2">
        <f t="shared" ca="1" si="390"/>
        <v>39733</v>
      </c>
      <c r="E814" s="5">
        <v>0</v>
      </c>
      <c r="F814" s="7">
        <f t="shared" ca="1" si="392"/>
        <v>2454751.25</v>
      </c>
      <c r="G814" s="7">
        <f t="shared" ca="1" si="393"/>
        <v>8.7782340862422994E-2</v>
      </c>
      <c r="H814" s="7">
        <f t="shared" ca="1" si="394"/>
        <v>200.69831086307386</v>
      </c>
      <c r="I814" s="7">
        <f t="shared" ca="1" si="395"/>
        <v>3517.6100120959154</v>
      </c>
      <c r="J814" s="7">
        <f t="shared" ca="1" si="396"/>
        <v>1.6704942917419988E-2</v>
      </c>
      <c r="K814" s="7">
        <f t="shared" ca="1" si="397"/>
        <v>-1.9022997517595459</v>
      </c>
      <c r="L814" s="7">
        <f t="shared" ca="1" si="398"/>
        <v>198.7960111113143</v>
      </c>
      <c r="M814" s="7">
        <f t="shared" ca="1" si="399"/>
        <v>3515.7077123441559</v>
      </c>
      <c r="N814" s="7">
        <f t="shared" ca="1" si="400"/>
        <v>0.99806381112145159</v>
      </c>
      <c r="O814" s="7">
        <f t="shared" ca="1" si="401"/>
        <v>198.79368588608122</v>
      </c>
      <c r="P814" s="7">
        <f t="shared" ca="1" si="402"/>
        <v>23.438149573997919</v>
      </c>
      <c r="Q814" s="7">
        <f t="shared" ca="1" si="403"/>
        <v>23.439967869187782</v>
      </c>
      <c r="R814" s="7">
        <f t="shared" ca="1" si="404"/>
        <v>-162.66049022554049</v>
      </c>
      <c r="S814" s="7">
        <f t="shared" ca="1" si="405"/>
        <v>-7.3628121543328469</v>
      </c>
      <c r="T814" s="7">
        <f t="shared" ca="1" si="406"/>
        <v>4.3037085062205278E-2</v>
      </c>
      <c r="U814" s="7">
        <f t="shared" ca="1" si="407"/>
        <v>13.432244760664231</v>
      </c>
      <c r="V814" s="7">
        <f t="shared" ca="1" si="408"/>
        <v>85.837599415669388</v>
      </c>
      <c r="W814" s="23">
        <f t="shared" ca="1" si="409"/>
        <v>0.66289427447176097</v>
      </c>
      <c r="X814" s="24">
        <f t="shared" ca="1" si="410"/>
        <v>0.42445649831712379</v>
      </c>
      <c r="Y814" s="24">
        <f t="shared" ca="1" si="411"/>
        <v>0.90133205062639821</v>
      </c>
      <c r="Z814" s="7">
        <f t="shared" ca="1" si="412"/>
        <v>686.7007953253551</v>
      </c>
      <c r="AA814" s="7">
        <f t="shared" ca="1" si="413"/>
        <v>1205.4322447606642</v>
      </c>
      <c r="AB814" s="7">
        <f t="shared" ca="1" si="414"/>
        <v>121.35806119016604</v>
      </c>
      <c r="AC814" s="7">
        <f t="shared" ca="1" si="415"/>
        <v>119.75315477710593</v>
      </c>
      <c r="AD814" s="7">
        <f t="shared" ca="1" si="416"/>
        <v>-29.753154777105934</v>
      </c>
      <c r="AE814" s="7">
        <f t="shared" ca="1" si="417"/>
        <v>1.0094116041286006E-2</v>
      </c>
      <c r="AF814" s="7">
        <f t="shared" ca="1" si="418"/>
        <v>-29.743060661064646</v>
      </c>
      <c r="AG814" s="7">
        <f ca="1">IF(AB814&gt;0,MOD(DEGREES(ACOS(((SIN(RADIANS(A814))*COS(RADIANS(AC814)))-SIN(RADIANS(S814)))/(COS(RADIANS(A814))*SIN(RADIANS(AC814)))))+180,360),MOD(540-DEGREES(ACOS(((SIN(RADIANS(A814))*COS(RADIANS(AC814)))-SIN(RADIANS(S814)))/(COS(RADIANS(#REF!))*SIN(RADIANS(AC814))))),360))</f>
        <v>282.71212255777255</v>
      </c>
    </row>
    <row r="815" spans="1:33" x14ac:dyDescent="0.2">
      <c r="A815" s="12">
        <f t="shared" ca="1" si="388"/>
        <v>-76</v>
      </c>
      <c r="B815" s="12">
        <f t="shared" ca="1" si="389"/>
        <v>17</v>
      </c>
      <c r="C815" s="3">
        <f t="shared" ca="1" si="391"/>
        <v>3</v>
      </c>
      <c r="D815" s="2">
        <f t="shared" ca="1" si="390"/>
        <v>39683</v>
      </c>
      <c r="E815" s="5">
        <v>0</v>
      </c>
      <c r="F815" s="7">
        <f t="shared" ca="1" si="392"/>
        <v>2454701.375</v>
      </c>
      <c r="G815" s="7">
        <f t="shared" ca="1" si="393"/>
        <v>8.6416837782340869E-2</v>
      </c>
      <c r="H815" s="7">
        <f t="shared" ca="1" si="394"/>
        <v>151.53914870275912</v>
      </c>
      <c r="I815" s="7">
        <f t="shared" ca="1" si="395"/>
        <v>3468.4531980814495</v>
      </c>
      <c r="J815" s="7">
        <f t="shared" ca="1" si="396"/>
        <v>1.6705000349211033E-2</v>
      </c>
      <c r="K815" s="7">
        <f t="shared" ca="1" si="397"/>
        <v>-1.4129287354703743</v>
      </c>
      <c r="L815" s="7">
        <f t="shared" ca="1" si="398"/>
        <v>150.12621996728873</v>
      </c>
      <c r="M815" s="7">
        <f t="shared" ca="1" si="399"/>
        <v>3467.0402693459791</v>
      </c>
      <c r="N815" s="7">
        <f t="shared" ca="1" si="400"/>
        <v>1.0112340445520149</v>
      </c>
      <c r="O815" s="7">
        <f t="shared" ca="1" si="401"/>
        <v>150.12373472518667</v>
      </c>
      <c r="P815" s="7">
        <f t="shared" ca="1" si="402"/>
        <v>23.438167331250888</v>
      </c>
      <c r="Q815" s="7">
        <f t="shared" ca="1" si="403"/>
        <v>23.440066731980256</v>
      </c>
      <c r="R815" s="7">
        <f t="shared" ca="1" si="404"/>
        <v>152.20777072042856</v>
      </c>
      <c r="S815" s="7">
        <f t="shared" ca="1" si="405"/>
        <v>11.428817858033192</v>
      </c>
      <c r="T815" s="7">
        <f t="shared" ca="1" si="406"/>
        <v>4.303745842620027E-2</v>
      </c>
      <c r="U815" s="7">
        <f t="shared" ca="1" si="407"/>
        <v>-2.6886744466444537</v>
      </c>
      <c r="V815" s="7">
        <f t="shared" ca="1" si="408"/>
        <v>41.452479543873508</v>
      </c>
      <c r="W815" s="23">
        <f t="shared" ca="1" si="409"/>
        <v>0.57964491281016972</v>
      </c>
      <c r="X815" s="24">
        <f t="shared" ca="1" si="410"/>
        <v>0.46449913629940998</v>
      </c>
      <c r="Y815" s="24">
        <f t="shared" ca="1" si="411"/>
        <v>0.69479068932092947</v>
      </c>
      <c r="Z815" s="7">
        <f t="shared" ca="1" si="412"/>
        <v>331.61983635098807</v>
      </c>
      <c r="AA815" s="7">
        <f t="shared" ca="1" si="413"/>
        <v>1325.3113255533556</v>
      </c>
      <c r="AB815" s="7">
        <f t="shared" ca="1" si="414"/>
        <v>151.32783138833889</v>
      </c>
      <c r="AC815" s="7">
        <f t="shared" ca="1" si="415"/>
        <v>113.5977472152365</v>
      </c>
      <c r="AD815" s="7">
        <f t="shared" ca="1" si="416"/>
        <v>-23.597747215236495</v>
      </c>
      <c r="AE815" s="7">
        <f t="shared" ca="1" si="417"/>
        <v>1.3208423764291276E-2</v>
      </c>
      <c r="AF815" s="7">
        <f t="shared" ca="1" si="418"/>
        <v>-23.584538791472205</v>
      </c>
      <c r="AG815" s="7">
        <f ca="1">IF(AB815&gt;0,MOD(DEGREES(ACOS(((SIN(RADIANS(A815))*COS(RADIANS(AC815)))-SIN(RADIANS(S815)))/(COS(RADIANS(A815))*SIN(RADIANS(AC815)))))+180,360),MOD(540-DEGREES(ACOS(((SIN(RADIANS(A815))*COS(RADIANS(AC815)))-SIN(RADIANS(S815)))/(COS(RADIANS(#REF!))*SIN(RADIANS(AC815))))),360))</f>
        <v>210.87709525749571</v>
      </c>
    </row>
    <row r="816" spans="1:33" x14ac:dyDescent="0.2">
      <c r="A816" s="12">
        <f t="shared" ca="1" si="388"/>
        <v>73</v>
      </c>
      <c r="B816" s="12">
        <f t="shared" ca="1" si="389"/>
        <v>-35</v>
      </c>
      <c r="C816" s="3">
        <f t="shared" ca="1" si="391"/>
        <v>-13</v>
      </c>
      <c r="D816" s="2">
        <f t="shared" ca="1" si="390"/>
        <v>39686</v>
      </c>
      <c r="E816" s="5">
        <v>0</v>
      </c>
      <c r="F816" s="7">
        <f t="shared" ca="1" si="392"/>
        <v>2454705.0416666665</v>
      </c>
      <c r="G816" s="7">
        <f t="shared" ca="1" si="393"/>
        <v>8.6517225644531459E-2</v>
      </c>
      <c r="H816" s="7">
        <f t="shared" ca="1" si="394"/>
        <v>155.1531890284723</v>
      </c>
      <c r="I816" s="7">
        <f t="shared" ca="1" si="395"/>
        <v>3472.0670657782853</v>
      </c>
      <c r="J816" s="7">
        <f t="shared" ca="1" si="396"/>
        <v>1.6704996127006898E-2</v>
      </c>
      <c r="K816" s="7">
        <f t="shared" ca="1" si="397"/>
        <v>-1.4905142334615582</v>
      </c>
      <c r="L816" s="7">
        <f t="shared" ca="1" si="398"/>
        <v>153.66267479501073</v>
      </c>
      <c r="M816" s="7">
        <f t="shared" ca="1" si="399"/>
        <v>3470.5765515448238</v>
      </c>
      <c r="N816" s="7">
        <f t="shared" ca="1" si="400"/>
        <v>1.0104411782868918</v>
      </c>
      <c r="O816" s="7">
        <f t="shared" ca="1" si="401"/>
        <v>153.66020155297977</v>
      </c>
      <c r="P816" s="7">
        <f t="shared" ca="1" si="402"/>
        <v>23.438166025788686</v>
      </c>
      <c r="Q816" s="7">
        <f t="shared" ca="1" si="403"/>
        <v>23.440059599241483</v>
      </c>
      <c r="R816" s="7">
        <f t="shared" ca="1" si="404"/>
        <v>155.57062385336977</v>
      </c>
      <c r="S816" s="7">
        <f t="shared" ca="1" si="405"/>
        <v>10.16576951874837</v>
      </c>
      <c r="T816" s="7">
        <f t="shared" ca="1" si="406"/>
        <v>4.303743148872885E-2</v>
      </c>
      <c r="U816" s="7">
        <f t="shared" ca="1" si="407"/>
        <v>-1.6869000537625427</v>
      </c>
      <c r="V816" s="7">
        <f t="shared" ca="1" si="408"/>
        <v>129.56995255326314</v>
      </c>
      <c r="W816" s="23">
        <f t="shared" ca="1" si="409"/>
        <v>5.6727013926223986E-2</v>
      </c>
      <c r="X816" s="24">
        <f t="shared" ca="1" si="410"/>
        <v>-0.30318952094395141</v>
      </c>
      <c r="Y816" s="24">
        <f t="shared" ca="1" si="411"/>
        <v>0.41664354879639937</v>
      </c>
      <c r="Z816" s="7">
        <f t="shared" ca="1" si="412"/>
        <v>1036.5596204261051</v>
      </c>
      <c r="AA816" s="7">
        <f t="shared" ca="1" si="413"/>
        <v>638.31309994623746</v>
      </c>
      <c r="AB816" s="7">
        <f t="shared" ca="1" si="414"/>
        <v>-20.421725013440636</v>
      </c>
      <c r="AC816" s="7">
        <f t="shared" ca="1" si="415"/>
        <v>63.993104138418133</v>
      </c>
      <c r="AD816" s="7">
        <f t="shared" ca="1" si="416"/>
        <v>26.006895861581867</v>
      </c>
      <c r="AE816" s="7">
        <f t="shared" ca="1" si="417"/>
        <v>3.2912947503708517E-2</v>
      </c>
      <c r="AF816" s="7">
        <f t="shared" ca="1" si="418"/>
        <v>26.039808809085574</v>
      </c>
      <c r="AG816" s="7" t="e">
        <f ca="1">IF(AB816&gt;0,MOD(DEGREES(ACOS(((SIN(RADIANS(A816))*COS(RADIANS(AC816)))-SIN(RADIANS(S816)))/(COS(RADIANS(A816))*SIN(RADIANS(AC816)))))+180,360),MOD(540-DEGREES(ACOS(((SIN(RADIANS(A816))*COS(RADIANS(AC816)))-SIN(RADIANS(S816)))/(COS(RADIANS(#REF!))*SIN(RADIANS(AC816))))),360))</f>
        <v>#REF!</v>
      </c>
    </row>
    <row r="817" spans="1:33" x14ac:dyDescent="0.2">
      <c r="A817" s="12">
        <f t="shared" ca="1" si="388"/>
        <v>62</v>
      </c>
      <c r="B817" s="12">
        <f t="shared" ca="1" si="389"/>
        <v>-140</v>
      </c>
      <c r="C817" s="3">
        <f t="shared" ca="1" si="391"/>
        <v>8</v>
      </c>
      <c r="D817" s="2">
        <f t="shared" ca="1" si="390"/>
        <v>40888</v>
      </c>
      <c r="E817" s="5">
        <v>0</v>
      </c>
      <c r="F817" s="7">
        <f t="shared" ca="1" si="392"/>
        <v>2455906.1666666665</v>
      </c>
      <c r="G817" s="7">
        <f t="shared" ca="1" si="393"/>
        <v>0.11940223591147191</v>
      </c>
      <c r="H817" s="7">
        <f t="shared" ca="1" si="394"/>
        <v>259.0388765589496</v>
      </c>
      <c r="I817" s="7">
        <f t="shared" ca="1" si="395"/>
        <v>4655.8962031242363</v>
      </c>
      <c r="J817" s="7">
        <f t="shared" ca="1" si="396"/>
        <v>1.6703612881860529E-2</v>
      </c>
      <c r="K817" s="7">
        <f t="shared" ca="1" si="397"/>
        <v>-0.79684357310292464</v>
      </c>
      <c r="L817" s="7">
        <f t="shared" ca="1" si="398"/>
        <v>258.24203298584666</v>
      </c>
      <c r="M817" s="7">
        <f t="shared" ca="1" si="399"/>
        <v>4655.0993595511336</v>
      </c>
      <c r="N817" s="7">
        <f t="shared" ca="1" si="400"/>
        <v>0.98480144435012218</v>
      </c>
      <c r="O817" s="7">
        <f t="shared" ca="1" si="401"/>
        <v>258.24094010558179</v>
      </c>
      <c r="P817" s="7">
        <f t="shared" ca="1" si="402"/>
        <v>23.437738383055699</v>
      </c>
      <c r="Q817" s="7">
        <f t="shared" ca="1" si="403"/>
        <v>23.437037040453426</v>
      </c>
      <c r="R817" s="7">
        <f t="shared" ca="1" si="404"/>
        <v>-102.78306916719707</v>
      </c>
      <c r="S817" s="7">
        <f t="shared" ca="1" si="405"/>
        <v>-22.916783419219772</v>
      </c>
      <c r="T817" s="7">
        <f t="shared" ca="1" si="406"/>
        <v>4.3026017327153179E-2</v>
      </c>
      <c r="U817" s="7">
        <f t="shared" ca="1" si="407"/>
        <v>7.2644690011342945</v>
      </c>
      <c r="V817" s="7">
        <f t="shared" ca="1" si="408"/>
        <v>40.405266145087353</v>
      </c>
      <c r="W817" s="23">
        <f t="shared" ca="1" si="409"/>
        <v>1.2171774520825456</v>
      </c>
      <c r="X817" s="24">
        <f t="shared" ca="1" si="410"/>
        <v>1.1049406016795251</v>
      </c>
      <c r="Y817" s="24">
        <f t="shared" ca="1" si="411"/>
        <v>1.329414302485566</v>
      </c>
      <c r="Z817" s="7">
        <f t="shared" ca="1" si="412"/>
        <v>323.24212916069882</v>
      </c>
      <c r="AA817" s="7">
        <f t="shared" ca="1" si="413"/>
        <v>407.26446900113433</v>
      </c>
      <c r="AB817" s="7">
        <f t="shared" ca="1" si="414"/>
        <v>-78.183882749716417</v>
      </c>
      <c r="AC817" s="7">
        <f t="shared" ca="1" si="415"/>
        <v>104.78944803416523</v>
      </c>
      <c r="AD817" s="7">
        <f t="shared" ca="1" si="416"/>
        <v>-14.789448034165233</v>
      </c>
      <c r="AE817" s="7">
        <f t="shared" ca="1" si="417"/>
        <v>2.1854869882003972E-2</v>
      </c>
      <c r="AF817" s="7">
        <f t="shared" ca="1" si="418"/>
        <v>-14.767593164283229</v>
      </c>
      <c r="AG817" s="7" t="e">
        <f ca="1">IF(AB817&gt;0,MOD(DEGREES(ACOS(((SIN(RADIANS(A817))*COS(RADIANS(AC817)))-SIN(RADIANS(S817)))/(COS(RADIANS(A817))*SIN(RADIANS(AC817)))))+180,360),MOD(540-DEGREES(ACOS(((SIN(RADIANS(A817))*COS(RADIANS(AC817)))-SIN(RADIANS(S817)))/(COS(RADIANS(#REF!))*SIN(RADIANS(AC817))))),360))</f>
        <v>#REF!</v>
      </c>
    </row>
    <row r="818" spans="1:33" x14ac:dyDescent="0.2">
      <c r="A818" s="12">
        <f t="shared" ca="1" si="388"/>
        <v>26</v>
      </c>
      <c r="B818" s="12">
        <f t="shared" ca="1" si="389"/>
        <v>-1</v>
      </c>
      <c r="C818" s="3">
        <f t="shared" ca="1" si="391"/>
        <v>-4</v>
      </c>
      <c r="D818" s="2">
        <f t="shared" ca="1" si="390"/>
        <v>41444</v>
      </c>
      <c r="E818" s="5">
        <v>0</v>
      </c>
      <c r="F818" s="7">
        <f t="shared" ca="1" si="392"/>
        <v>2456462.6666666665</v>
      </c>
      <c r="G818" s="7">
        <f t="shared" ca="1" si="393"/>
        <v>0.13463837554186206</v>
      </c>
      <c r="H818" s="7">
        <f t="shared" ca="1" si="394"/>
        <v>87.551633663932989</v>
      </c>
      <c r="I818" s="7">
        <f t="shared" ca="1" si="395"/>
        <v>5204.3827593092037</v>
      </c>
      <c r="J818" s="7">
        <f t="shared" ca="1" si="396"/>
        <v>1.6702971909854088E-2</v>
      </c>
      <c r="K818" s="7">
        <f t="shared" ca="1" si="397"/>
        <v>0.50510533005324321</v>
      </c>
      <c r="L818" s="7">
        <f t="shared" ca="1" si="398"/>
        <v>88.05673899398623</v>
      </c>
      <c r="M818" s="7">
        <f t="shared" ca="1" si="399"/>
        <v>5204.8878646392568</v>
      </c>
      <c r="N818" s="7">
        <f t="shared" ca="1" si="400"/>
        <v>1.0161071012121639</v>
      </c>
      <c r="O818" s="7">
        <f t="shared" ca="1" si="401"/>
        <v>88.054407130758861</v>
      </c>
      <c r="P818" s="7">
        <f t="shared" ca="1" si="402"/>
        <v>23.437540249494081</v>
      </c>
      <c r="Q818" s="7">
        <f t="shared" ca="1" si="403"/>
        <v>23.435718437855577</v>
      </c>
      <c r="R818" s="7">
        <f t="shared" ca="1" si="404"/>
        <v>87.879631770528547</v>
      </c>
      <c r="S818" s="7">
        <f t="shared" ca="1" si="405"/>
        <v>23.421401369256586</v>
      </c>
      <c r="T818" s="7">
        <f t="shared" ca="1" si="406"/>
        <v>4.302103836977083E-2</v>
      </c>
      <c r="U818" s="7">
        <f t="shared" ca="1" si="407"/>
        <v>-1.3186389422326685</v>
      </c>
      <c r="V818" s="7">
        <f t="shared" ca="1" si="408"/>
        <v>103.23258726092203</v>
      </c>
      <c r="W818" s="23">
        <f t="shared" ca="1" si="409"/>
        <v>0.33702683259877275</v>
      </c>
      <c r="X818" s="24">
        <f t="shared" ca="1" si="410"/>
        <v>5.0269645762878234E-2</v>
      </c>
      <c r="Y818" s="24">
        <f t="shared" ca="1" si="411"/>
        <v>0.62378401943466733</v>
      </c>
      <c r="Z818" s="7">
        <f t="shared" ca="1" si="412"/>
        <v>825.86069808737625</v>
      </c>
      <c r="AA818" s="7">
        <f t="shared" ca="1" si="413"/>
        <v>234.68136105776733</v>
      </c>
      <c r="AB818" s="7">
        <f t="shared" ca="1" si="414"/>
        <v>-121.32965973555817</v>
      </c>
      <c r="AC818" s="7">
        <f t="shared" ca="1" si="415"/>
        <v>104.74893520834866</v>
      </c>
      <c r="AD818" s="7">
        <f t="shared" ca="1" si="416"/>
        <v>-14.748935208348655</v>
      </c>
      <c r="AE818" s="7">
        <f t="shared" ca="1" si="417"/>
        <v>2.1917649512513588E-2</v>
      </c>
      <c r="AF818" s="7">
        <f t="shared" ca="1" si="418"/>
        <v>-14.727017558836142</v>
      </c>
      <c r="AG818" s="7" t="e">
        <f ca="1">IF(AB818&gt;0,MOD(DEGREES(ACOS(((SIN(RADIANS(A818))*COS(RADIANS(AC818)))-SIN(RADIANS(S818)))/(COS(RADIANS(A818))*SIN(RADIANS(AC818)))))+180,360),MOD(540-DEGREES(ACOS(((SIN(RADIANS(A818))*COS(RADIANS(AC818)))-SIN(RADIANS(S818)))/(COS(RADIANS(#REF!))*SIN(RADIANS(AC818))))),360))</f>
        <v>#REF!</v>
      </c>
    </row>
    <row r="819" spans="1:33" x14ac:dyDescent="0.2">
      <c r="A819" s="12">
        <f t="shared" ca="1" si="388"/>
        <v>-8</v>
      </c>
      <c r="B819" s="12">
        <f t="shared" ca="1" si="389"/>
        <v>106</v>
      </c>
      <c r="C819" s="3">
        <f t="shared" ca="1" si="391"/>
        <v>5</v>
      </c>
      <c r="D819" s="2">
        <f t="shared" ca="1" si="390"/>
        <v>37306</v>
      </c>
      <c r="E819" s="5">
        <v>0</v>
      </c>
      <c r="F819" s="7">
        <f t="shared" ca="1" si="392"/>
        <v>2452324.2916666665</v>
      </c>
      <c r="G819" s="7">
        <f t="shared" ca="1" si="393"/>
        <v>2.1335843029883953E-2</v>
      </c>
      <c r="H819" s="7">
        <f t="shared" ca="1" si="394"/>
        <v>328.57323418588408</v>
      </c>
      <c r="I819" s="7">
        <f t="shared" ca="1" si="395"/>
        <v>1125.5991961423713</v>
      </c>
      <c r="J819" s="7">
        <f t="shared" ca="1" si="396"/>
        <v>1.6707737047490408E-2</v>
      </c>
      <c r="K819" s="7">
        <f t="shared" ca="1" si="397"/>
        <v>1.3880229092009146</v>
      </c>
      <c r="L819" s="7">
        <f t="shared" ca="1" si="398"/>
        <v>329.96125709508499</v>
      </c>
      <c r="M819" s="7">
        <f t="shared" ca="1" si="399"/>
        <v>1126.9872190515723</v>
      </c>
      <c r="N819" s="7">
        <f t="shared" ca="1" si="400"/>
        <v>0.98845606506070482</v>
      </c>
      <c r="O819" s="7">
        <f t="shared" ca="1" si="401"/>
        <v>329.95081529204646</v>
      </c>
      <c r="P819" s="7">
        <f t="shared" ca="1" si="402"/>
        <v>23.439013656182663</v>
      </c>
      <c r="Q819" s="7">
        <f t="shared" ca="1" si="403"/>
        <v>23.439291308149258</v>
      </c>
      <c r="R819" s="7">
        <f t="shared" ca="1" si="404"/>
        <v>-27.957537272221408</v>
      </c>
      <c r="S819" s="7">
        <f t="shared" ca="1" si="405"/>
        <v>-11.489258755312198</v>
      </c>
      <c r="T819" s="7">
        <f t="shared" ca="1" si="406"/>
        <v>4.3034530017236311E-2</v>
      </c>
      <c r="U819" s="7">
        <f t="shared" ca="1" si="407"/>
        <v>-13.940634749369279</v>
      </c>
      <c r="V819" s="7">
        <f t="shared" ca="1" si="408"/>
        <v>92.495852294914542</v>
      </c>
      <c r="W819" s="23">
        <f t="shared" ca="1" si="409"/>
        <v>0.42356988524261757</v>
      </c>
      <c r="X819" s="24">
        <f t="shared" ca="1" si="410"/>
        <v>0.16663696220118829</v>
      </c>
      <c r="Y819" s="24">
        <f t="shared" ca="1" si="411"/>
        <v>0.68050280828404686</v>
      </c>
      <c r="Z819" s="7">
        <f t="shared" ca="1" si="412"/>
        <v>739.96681835931633</v>
      </c>
      <c r="AA819" s="7">
        <f t="shared" ca="1" si="413"/>
        <v>110.05936525063072</v>
      </c>
      <c r="AB819" s="7">
        <f t="shared" ca="1" si="414"/>
        <v>-152.48515868734233</v>
      </c>
      <c r="AC819" s="7">
        <f t="shared" ca="1" si="415"/>
        <v>146.40198653732043</v>
      </c>
      <c r="AD819" s="7">
        <f t="shared" ca="1" si="416"/>
        <v>-56.401986537320425</v>
      </c>
      <c r="AE819" s="7">
        <f t="shared" ca="1" si="417"/>
        <v>3.8332904764137349E-3</v>
      </c>
      <c r="AF819" s="7">
        <f t="shared" ca="1" si="418"/>
        <v>-56.398153246844011</v>
      </c>
      <c r="AG819" s="7" t="e">
        <f ca="1">IF(AB819&gt;0,MOD(DEGREES(ACOS(((SIN(RADIANS(A819))*COS(RADIANS(AC819)))-SIN(RADIANS(S819)))/(COS(RADIANS(A819))*SIN(RADIANS(AC819)))))+180,360),MOD(540-DEGREES(ACOS(((SIN(RADIANS(A819))*COS(RADIANS(AC819)))-SIN(RADIANS(S819)))/(COS(RADIANS(#REF!))*SIN(RADIANS(AC819))))),360))</f>
        <v>#REF!</v>
      </c>
    </row>
    <row r="820" spans="1:33" x14ac:dyDescent="0.2">
      <c r="A820" s="12">
        <f t="shared" ca="1" si="388"/>
        <v>55</v>
      </c>
      <c r="B820" s="12">
        <f t="shared" ca="1" si="389"/>
        <v>15</v>
      </c>
      <c r="C820" s="3">
        <f t="shared" ca="1" si="391"/>
        <v>2</v>
      </c>
      <c r="D820" s="2">
        <f t="shared" ca="1" si="390"/>
        <v>38635</v>
      </c>
      <c r="E820" s="5">
        <v>0</v>
      </c>
      <c r="F820" s="7">
        <f t="shared" ca="1" si="392"/>
        <v>2453653.4166666665</v>
      </c>
      <c r="G820" s="7">
        <f t="shared" ca="1" si="393"/>
        <v>5.7725302304353493E-2</v>
      </c>
      <c r="H820" s="7">
        <f t="shared" ca="1" si="394"/>
        <v>198.62178263652459</v>
      </c>
      <c r="I820" s="7">
        <f t="shared" ca="1" si="395"/>
        <v>2435.5851701477136</v>
      </c>
      <c r="J820" s="7">
        <f t="shared" ca="1" si="396"/>
        <v>1.6706206979275957E-2</v>
      </c>
      <c r="K820" s="7">
        <f t="shared" ca="1" si="397"/>
        <v>-1.908831190095186</v>
      </c>
      <c r="L820" s="7">
        <f t="shared" ca="1" si="398"/>
        <v>196.7129514464294</v>
      </c>
      <c r="M820" s="7">
        <f t="shared" ca="1" si="399"/>
        <v>2433.6763389576186</v>
      </c>
      <c r="N820" s="7">
        <f t="shared" ca="1" si="400"/>
        <v>0.998652158838778</v>
      </c>
      <c r="O820" s="7">
        <f t="shared" ca="1" si="401"/>
        <v>196.70615438820744</v>
      </c>
      <c r="P820" s="7">
        <f t="shared" ca="1" si="402"/>
        <v>23.43854044120982</v>
      </c>
      <c r="Q820" s="7">
        <f t="shared" ca="1" si="403"/>
        <v>23.441030836327368</v>
      </c>
      <c r="R820" s="7">
        <f t="shared" ca="1" si="404"/>
        <v>-164.60448852497979</v>
      </c>
      <c r="S820" s="7">
        <f t="shared" ca="1" si="405"/>
        <v>-6.5663882440664887</v>
      </c>
      <c r="T820" s="7">
        <f t="shared" ca="1" si="406"/>
        <v>4.304109954262441E-2</v>
      </c>
      <c r="U820" s="7">
        <f t="shared" ca="1" si="407"/>
        <v>12.879799474333472</v>
      </c>
      <c r="V820" s="7">
        <f t="shared" ca="1" si="408"/>
        <v>82.016977716268499</v>
      </c>
      <c r="W820" s="23">
        <f t="shared" ca="1" si="409"/>
        <v>0.53272236147615726</v>
      </c>
      <c r="X820" s="24">
        <f t="shared" ca="1" si="410"/>
        <v>0.30489742337541142</v>
      </c>
      <c r="Y820" s="24">
        <f t="shared" ca="1" si="411"/>
        <v>0.76054729957690315</v>
      </c>
      <c r="Z820" s="7">
        <f t="shared" ca="1" si="412"/>
        <v>656.135821730148</v>
      </c>
      <c r="AA820" s="7">
        <f t="shared" ca="1" si="413"/>
        <v>1392.8797994743334</v>
      </c>
      <c r="AB820" s="7">
        <f t="shared" ca="1" si="414"/>
        <v>168.21994986858334</v>
      </c>
      <c r="AC820" s="7">
        <f t="shared" ca="1" si="415"/>
        <v>130.65375640981281</v>
      </c>
      <c r="AD820" s="7">
        <f t="shared" ca="1" si="416"/>
        <v>-40.653756409812814</v>
      </c>
      <c r="AE820" s="7">
        <f t="shared" ca="1" si="417"/>
        <v>6.719205780121586E-3</v>
      </c>
      <c r="AF820" s="7">
        <f t="shared" ca="1" si="418"/>
        <v>-40.647037204032692</v>
      </c>
      <c r="AG820" s="7">
        <f ca="1">IF(AB820&gt;0,MOD(DEGREES(ACOS(((SIN(RADIANS(A820))*COS(RADIANS(AC820)))-SIN(RADIANS(S820)))/(COS(RADIANS(A820))*SIN(RADIANS(AC820)))))+180,360),MOD(540-DEGREES(ACOS(((SIN(RADIANS(A820))*COS(RADIANS(AC820)))-SIN(RADIANS(S820)))/(COS(RADIANS(#REF!))*SIN(RADIANS(AC820))))),360))</f>
        <v>344.49429598589683</v>
      </c>
    </row>
    <row r="821" spans="1:33" x14ac:dyDescent="0.2">
      <c r="A821" s="12">
        <f t="shared" ca="1" si="388"/>
        <v>-74</v>
      </c>
      <c r="B821" s="12">
        <f t="shared" ca="1" si="389"/>
        <v>19</v>
      </c>
      <c r="C821" s="3">
        <f t="shared" ca="1" si="391"/>
        <v>5</v>
      </c>
      <c r="D821" s="2">
        <f t="shared" ca="1" si="390"/>
        <v>39254</v>
      </c>
      <c r="E821" s="5">
        <v>0</v>
      </c>
      <c r="F821" s="7">
        <f t="shared" ca="1" si="392"/>
        <v>2454272.2916666665</v>
      </c>
      <c r="G821" s="7">
        <f t="shared" ca="1" si="393"/>
        <v>7.4669176363217293E-2</v>
      </c>
      <c r="H821" s="7">
        <f t="shared" ca="1" si="394"/>
        <v>88.614293338349398</v>
      </c>
      <c r="I821" s="7">
        <f t="shared" ca="1" si="395"/>
        <v>3045.5485441553865</v>
      </c>
      <c r="J821" s="7">
        <f t="shared" ca="1" si="396"/>
        <v>1.6705494425419156E-2</v>
      </c>
      <c r="K821" s="7">
        <f t="shared" ca="1" si="397"/>
        <v>0.4682565078300211</v>
      </c>
      <c r="L821" s="7">
        <f t="shared" ca="1" si="398"/>
        <v>89.082549846179418</v>
      </c>
      <c r="M821" s="7">
        <f t="shared" ca="1" si="399"/>
        <v>3046.0168006632166</v>
      </c>
      <c r="N821" s="7">
        <f t="shared" ca="1" si="400"/>
        <v>1.0161949254735181</v>
      </c>
      <c r="O821" s="7">
        <f t="shared" ca="1" si="401"/>
        <v>89.078446029416014</v>
      </c>
      <c r="P821" s="7">
        <f t="shared" ca="1" si="402"/>
        <v>23.438320099992723</v>
      </c>
      <c r="Q821" s="7">
        <f t="shared" ca="1" si="403"/>
        <v>23.440735041599922</v>
      </c>
      <c r="R821" s="7">
        <f t="shared" ca="1" si="404"/>
        <v>88.995567172925092</v>
      </c>
      <c r="S821" s="7">
        <f t="shared" ca="1" si="405"/>
        <v>23.437521776746518</v>
      </c>
      <c r="T821" s="7">
        <f t="shared" ca="1" si="406"/>
        <v>4.3039982401998654E-2</v>
      </c>
      <c r="U821" s="7">
        <f t="shared" ca="1" si="407"/>
        <v>-1.5391526030642764</v>
      </c>
      <c r="V821" s="7" t="e">
        <f t="shared" ca="1" si="408"/>
        <v>#NUM!</v>
      </c>
      <c r="W821" s="23">
        <f t="shared" ca="1" si="409"/>
        <v>0.6566244115299058</v>
      </c>
      <c r="X821" s="24" t="e">
        <f t="shared" ca="1" si="410"/>
        <v>#NUM!</v>
      </c>
      <c r="Y821" s="24" t="e">
        <f t="shared" ca="1" si="411"/>
        <v>#NUM!</v>
      </c>
      <c r="Z821" s="7" t="e">
        <f t="shared" ca="1" si="412"/>
        <v>#NUM!</v>
      </c>
      <c r="AA821" s="7">
        <f t="shared" ca="1" si="413"/>
        <v>1214.4608473969356</v>
      </c>
      <c r="AB821" s="7">
        <f t="shared" ca="1" si="414"/>
        <v>123.6152118492339</v>
      </c>
      <c r="AC821" s="7">
        <f t="shared" ca="1" si="415"/>
        <v>121.48981435283413</v>
      </c>
      <c r="AD821" s="7">
        <f t="shared" ca="1" si="416"/>
        <v>-31.489814352834131</v>
      </c>
      <c r="AE821" s="7">
        <f t="shared" ca="1" si="417"/>
        <v>9.4195425881496223E-3</v>
      </c>
      <c r="AF821" s="7">
        <f t="shared" ca="1" si="418"/>
        <v>-31.480394810245983</v>
      </c>
      <c r="AG821" s="7">
        <f ca="1">IF(AB821&gt;0,MOD(DEGREES(ACOS(((SIN(RADIANS(A821))*COS(RADIANS(AC821)))-SIN(RADIANS(S821)))/(COS(RADIANS(A821))*SIN(RADIANS(AC821)))))+180,360),MOD(540-DEGREES(ACOS(((SIN(RADIANS(A821))*COS(RADIANS(AC821)))-SIN(RADIANS(S821)))/(COS(RADIANS(#REF!))*SIN(RADIANS(AC821))))),360))</f>
        <v>243.63972399807412</v>
      </c>
    </row>
    <row r="822" spans="1:33" x14ac:dyDescent="0.2">
      <c r="A822" s="12">
        <f t="shared" ca="1" si="388"/>
        <v>-7</v>
      </c>
      <c r="B822" s="12">
        <f t="shared" ca="1" si="389"/>
        <v>-153</v>
      </c>
      <c r="C822" s="3">
        <f t="shared" ca="1" si="391"/>
        <v>4</v>
      </c>
      <c r="D822" s="2">
        <f t="shared" ca="1" si="390"/>
        <v>37366</v>
      </c>
      <c r="E822" s="5">
        <v>0</v>
      </c>
      <c r="F822" s="7">
        <f t="shared" ca="1" si="392"/>
        <v>2452384.3333333335</v>
      </c>
      <c r="G822" s="7">
        <f t="shared" ca="1" si="393"/>
        <v>2.2979694273333021E-2</v>
      </c>
      <c r="H822" s="7">
        <f t="shared" ca="1" si="394"/>
        <v>27.753144458140923</v>
      </c>
      <c r="I822" s="7">
        <f t="shared" ca="1" si="395"/>
        <v>1184.7762797133767</v>
      </c>
      <c r="J822" s="7">
        <f t="shared" ca="1" si="396"/>
        <v>1.6707667935685826E-2</v>
      </c>
      <c r="K822" s="7">
        <f t="shared" ca="1" si="397"/>
        <v>1.8411107001706548</v>
      </c>
      <c r="L822" s="7">
        <f t="shared" ca="1" si="398"/>
        <v>29.594255158311579</v>
      </c>
      <c r="M822" s="7">
        <f t="shared" ca="1" si="399"/>
        <v>1186.6173904135474</v>
      </c>
      <c r="N822" s="7">
        <f t="shared" ca="1" si="400"/>
        <v>1.0045215215011747</v>
      </c>
      <c r="O822" s="7">
        <f t="shared" ca="1" si="401"/>
        <v>29.58384942316836</v>
      </c>
      <c r="P822" s="7">
        <f t="shared" ca="1" si="402"/>
        <v>23.4389922792564</v>
      </c>
      <c r="Q822" s="7">
        <f t="shared" ca="1" si="403"/>
        <v>23.439410651762984</v>
      </c>
      <c r="R822" s="7">
        <f t="shared" ca="1" si="404"/>
        <v>27.513197921706553</v>
      </c>
      <c r="S822" s="7">
        <f t="shared" ca="1" si="405"/>
        <v>11.325481255426469</v>
      </c>
      <c r="T822" s="7">
        <f t="shared" ca="1" si="406"/>
        <v>4.3034980714582623E-2</v>
      </c>
      <c r="U822" s="7">
        <f t="shared" ca="1" si="407"/>
        <v>0.92618318551252643</v>
      </c>
      <c r="V822" s="7">
        <f t="shared" ca="1" si="408"/>
        <v>89.446890916416763</v>
      </c>
      <c r="W822" s="23">
        <f t="shared" ca="1" si="409"/>
        <v>1.0910234838989497</v>
      </c>
      <c r="X822" s="24">
        <f t="shared" ca="1" si="410"/>
        <v>0.84255989802001419</v>
      </c>
      <c r="Y822" s="24">
        <f t="shared" ca="1" si="411"/>
        <v>1.3394870697778851</v>
      </c>
      <c r="Z822" s="7">
        <f t="shared" ca="1" si="412"/>
        <v>715.5751273313341</v>
      </c>
      <c r="AA822" s="7">
        <f t="shared" ca="1" si="413"/>
        <v>588.92618318551251</v>
      </c>
      <c r="AB822" s="7">
        <f t="shared" ca="1" si="414"/>
        <v>-32.768454203621872</v>
      </c>
      <c r="AC822" s="7">
        <f t="shared" ca="1" si="415"/>
        <v>37.400217297736077</v>
      </c>
      <c r="AD822" s="7">
        <f t="shared" ca="1" si="416"/>
        <v>52.599782702263923</v>
      </c>
      <c r="AE822" s="7">
        <f t="shared" ca="1" si="417"/>
        <v>1.2330525159957832E-2</v>
      </c>
      <c r="AF822" s="7">
        <f t="shared" ca="1" si="418"/>
        <v>52.612113227423883</v>
      </c>
      <c r="AG822" s="7" t="e">
        <f ca="1">IF(AB822&gt;0,MOD(DEGREES(ACOS(((SIN(RADIANS(A822))*COS(RADIANS(AC822)))-SIN(RADIANS(S822)))/(COS(RADIANS(A822))*SIN(RADIANS(AC822)))))+180,360),MOD(540-DEGREES(ACOS(((SIN(RADIANS(A822))*COS(RADIANS(AC822)))-SIN(RADIANS(S822)))/(COS(RADIANS(#REF!))*SIN(RADIANS(AC822))))),360))</f>
        <v>#REF!</v>
      </c>
    </row>
    <row r="823" spans="1:33" x14ac:dyDescent="0.2">
      <c r="A823" s="12">
        <f t="shared" ca="1" si="388"/>
        <v>-15</v>
      </c>
      <c r="B823" s="12">
        <f t="shared" ca="1" si="389"/>
        <v>6</v>
      </c>
      <c r="C823" s="3">
        <f t="shared" ca="1" si="391"/>
        <v>0</v>
      </c>
      <c r="D823" s="2">
        <f t="shared" ca="1" si="390"/>
        <v>37682</v>
      </c>
      <c r="E823" s="5">
        <v>0</v>
      </c>
      <c r="F823" s="7">
        <f t="shared" ca="1" si="392"/>
        <v>2452700.5</v>
      </c>
      <c r="G823" s="7">
        <f t="shared" ca="1" si="393"/>
        <v>3.1635865845311431E-2</v>
      </c>
      <c r="H823" s="7">
        <f t="shared" ca="1" si="394"/>
        <v>339.3819849732663</v>
      </c>
      <c r="I823" s="7">
        <f t="shared" ca="1" si="395"/>
        <v>1496.3902353792321</v>
      </c>
      <c r="J823" s="7">
        <f t="shared" ca="1" si="396"/>
        <v>1.6707303996302551E-2</v>
      </c>
      <c r="K823" s="7">
        <f t="shared" ca="1" si="397"/>
        <v>1.6128899568084341</v>
      </c>
      <c r="L823" s="7">
        <f t="shared" ca="1" si="398"/>
        <v>340.99487493007473</v>
      </c>
      <c r="M823" s="7">
        <f t="shared" ca="1" si="399"/>
        <v>1498.0031253360405</v>
      </c>
      <c r="N823" s="7">
        <f t="shared" ca="1" si="400"/>
        <v>0.99094925828930835</v>
      </c>
      <c r="O823" s="7">
        <f t="shared" ca="1" si="401"/>
        <v>340.98489412396196</v>
      </c>
      <c r="P823" s="7">
        <f t="shared" ca="1" si="402"/>
        <v>23.438879712890934</v>
      </c>
      <c r="Q823" s="7">
        <f t="shared" ca="1" si="403"/>
        <v>23.440007885422791</v>
      </c>
      <c r="R823" s="7">
        <f t="shared" ca="1" si="404"/>
        <v>-17.546083905449787</v>
      </c>
      <c r="S823" s="7">
        <f t="shared" ca="1" si="405"/>
        <v>-7.4468522605492415</v>
      </c>
      <c r="T823" s="7">
        <f t="shared" ca="1" si="406"/>
        <v>4.3037236186810532E-2</v>
      </c>
      <c r="U823" s="7">
        <f t="shared" ca="1" si="407"/>
        <v>-12.32991577112535</v>
      </c>
      <c r="V823" s="7">
        <f t="shared" ca="1" si="408"/>
        <v>92.877589948783168</v>
      </c>
      <c r="W823" s="23">
        <f t="shared" ca="1" si="409"/>
        <v>0.49189577484105929</v>
      </c>
      <c r="X823" s="24">
        <f t="shared" ca="1" si="410"/>
        <v>0.23390246942777271</v>
      </c>
      <c r="Y823" s="24">
        <f t="shared" ca="1" si="411"/>
        <v>0.74988908025434586</v>
      </c>
      <c r="Z823" s="7">
        <f t="shared" ca="1" si="412"/>
        <v>743.02071959026534</v>
      </c>
      <c r="AA823" s="7">
        <f t="shared" ca="1" si="413"/>
        <v>11.67008422887465</v>
      </c>
      <c r="AB823" s="7">
        <f t="shared" ca="1" si="414"/>
        <v>-177.08247894278134</v>
      </c>
      <c r="AC823" s="7">
        <f t="shared" ca="1" si="415"/>
        <v>157.3675884432879</v>
      </c>
      <c r="AD823" s="7">
        <f t="shared" ca="1" si="416"/>
        <v>-67.3675884432879</v>
      </c>
      <c r="AE823" s="7">
        <f t="shared" ca="1" si="417"/>
        <v>2.4056496742789662E-3</v>
      </c>
      <c r="AF823" s="7">
        <f t="shared" ca="1" si="418"/>
        <v>-67.365182793613627</v>
      </c>
      <c r="AG823" s="7" t="e">
        <f ca="1">IF(AB823&gt;0,MOD(DEGREES(ACOS(((SIN(RADIANS(A823))*COS(RADIANS(AC823)))-SIN(RADIANS(S823)))/(COS(RADIANS(A823))*SIN(RADIANS(AC823)))))+180,360),MOD(540-DEGREES(ACOS(((SIN(RADIANS(A823))*COS(RADIANS(AC823)))-SIN(RADIANS(S823)))/(COS(RADIANS(#REF!))*SIN(RADIANS(AC823))))),360))</f>
        <v>#REF!</v>
      </c>
    </row>
    <row r="824" spans="1:33" x14ac:dyDescent="0.2">
      <c r="A824" s="12">
        <f t="shared" ca="1" si="388"/>
        <v>43</v>
      </c>
      <c r="B824" s="12">
        <f t="shared" ca="1" si="389"/>
        <v>175</v>
      </c>
      <c r="C824" s="3">
        <f t="shared" ca="1" si="391"/>
        <v>5</v>
      </c>
      <c r="D824" s="2">
        <f t="shared" ca="1" si="390"/>
        <v>41981</v>
      </c>
      <c r="E824" s="5">
        <v>0</v>
      </c>
      <c r="F824" s="7">
        <f t="shared" ca="1" si="392"/>
        <v>2456999.2916666665</v>
      </c>
      <c r="G824" s="7">
        <f t="shared" ca="1" si="393"/>
        <v>0.1493303673283097</v>
      </c>
      <c r="H824" s="7">
        <f t="shared" ca="1" si="394"/>
        <v>256.47464957705506</v>
      </c>
      <c r="I824" s="7">
        <f t="shared" ca="1" si="395"/>
        <v>5733.2805098485514</v>
      </c>
      <c r="J824" s="7">
        <f t="shared" ca="1" si="396"/>
        <v>1.6702353773994545E-2</v>
      </c>
      <c r="K824" s="7">
        <f t="shared" ca="1" si="397"/>
        <v>-0.87685674647293399</v>
      </c>
      <c r="L824" s="7">
        <f t="shared" ca="1" si="398"/>
        <v>255.59779283058214</v>
      </c>
      <c r="M824" s="7">
        <f t="shared" ca="1" si="399"/>
        <v>5732.4036531020784</v>
      </c>
      <c r="N824" s="7">
        <f t="shared" ca="1" si="400"/>
        <v>0.98513983290916729</v>
      </c>
      <c r="O824" s="7">
        <f t="shared" ca="1" si="401"/>
        <v>255.59343759056253</v>
      </c>
      <c r="P824" s="7">
        <f t="shared" ca="1" si="402"/>
        <v>23.437349192148353</v>
      </c>
      <c r="Q824" s="7">
        <f t="shared" ca="1" si="403"/>
        <v>23.434891024392716</v>
      </c>
      <c r="R824" s="7">
        <f t="shared" ca="1" si="404"/>
        <v>-105.64079415572371</v>
      </c>
      <c r="S824" s="7">
        <f t="shared" ca="1" si="405"/>
        <v>-22.656199153967965</v>
      </c>
      <c r="T824" s="7">
        <f t="shared" ca="1" si="406"/>
        <v>4.3017914269760253E-2</v>
      </c>
      <c r="U824" s="7">
        <f t="shared" ca="1" si="407"/>
        <v>8.4256015347221052</v>
      </c>
      <c r="V824" s="7">
        <f t="shared" ca="1" si="408"/>
        <v>68.426060182501729</v>
      </c>
      <c r="W824" s="23">
        <f t="shared" ca="1" si="409"/>
        <v>0.21637111004533188</v>
      </c>
      <c r="X824" s="24">
        <f t="shared" ca="1" si="410"/>
        <v>2.6298720649493734E-2</v>
      </c>
      <c r="Y824" s="24">
        <f t="shared" ca="1" si="411"/>
        <v>0.40644349944117003</v>
      </c>
      <c r="Z824" s="7">
        <f t="shared" ca="1" si="412"/>
        <v>547.40848146001383</v>
      </c>
      <c r="AA824" s="7">
        <f t="shared" ca="1" si="413"/>
        <v>408.42560153472209</v>
      </c>
      <c r="AB824" s="7">
        <f t="shared" ca="1" si="414"/>
        <v>-77.893599616319477</v>
      </c>
      <c r="AC824" s="7">
        <f t="shared" ca="1" si="415"/>
        <v>96.958900520887994</v>
      </c>
      <c r="AD824" s="7">
        <f t="shared" ca="1" si="416"/>
        <v>-6.9589005208879939</v>
      </c>
      <c r="AE824" s="7">
        <f t="shared" ca="1" si="417"/>
        <v>4.727319319902093E-2</v>
      </c>
      <c r="AF824" s="7">
        <f t="shared" ca="1" si="418"/>
        <v>-6.911627327688973</v>
      </c>
      <c r="AG824" s="7" t="e">
        <f ca="1">IF(AB824&gt;0,MOD(DEGREES(ACOS(((SIN(RADIANS(A824))*COS(RADIANS(AC824)))-SIN(RADIANS(S824)))/(COS(RADIANS(A824))*SIN(RADIANS(AC824)))))+180,360),MOD(540-DEGREES(ACOS(((SIN(RADIANS(A824))*COS(RADIANS(AC824)))-SIN(RADIANS(S824)))/(COS(RADIANS(#REF!))*SIN(RADIANS(AC824))))),360))</f>
        <v>#REF!</v>
      </c>
    </row>
    <row r="825" spans="1:33" x14ac:dyDescent="0.2">
      <c r="A825" s="12">
        <f t="shared" ca="1" si="388"/>
        <v>4</v>
      </c>
      <c r="B825" s="12">
        <f t="shared" ca="1" si="389"/>
        <v>-22</v>
      </c>
      <c r="C825" s="3">
        <f t="shared" ca="1" si="391"/>
        <v>-8</v>
      </c>
      <c r="D825" s="2">
        <f t="shared" ca="1" si="390"/>
        <v>43304</v>
      </c>
      <c r="E825" s="5">
        <v>0</v>
      </c>
      <c r="F825" s="7">
        <f t="shared" ca="1" si="392"/>
        <v>2458322.8333333335</v>
      </c>
      <c r="G825" s="7">
        <f t="shared" ca="1" si="393"/>
        <v>0.18556696326717287</v>
      </c>
      <c r="H825" s="7">
        <f t="shared" ca="1" si="394"/>
        <v>121.02000307427625</v>
      </c>
      <c r="I825" s="7">
        <f t="shared" ca="1" si="395"/>
        <v>7037.7635475248644</v>
      </c>
      <c r="J825" s="7">
        <f t="shared" ca="1" si="396"/>
        <v>1.6700828958638239E-2</v>
      </c>
      <c r="K825" s="7">
        <f t="shared" ca="1" si="397"/>
        <v>-0.5724769617215959</v>
      </c>
      <c r="L825" s="7">
        <f t="shared" ca="1" si="398"/>
        <v>120.44752611255466</v>
      </c>
      <c r="M825" s="7">
        <f t="shared" ca="1" si="399"/>
        <v>7037.1910705631426</v>
      </c>
      <c r="N825" s="7">
        <f t="shared" ca="1" si="400"/>
        <v>1.0159309842687758</v>
      </c>
      <c r="O825" s="7">
        <f t="shared" ca="1" si="401"/>
        <v>120.43797531029205</v>
      </c>
      <c r="P825" s="7">
        <f t="shared" ca="1" si="402"/>
        <v>23.436877964967511</v>
      </c>
      <c r="Q825" s="7">
        <f t="shared" ca="1" si="403"/>
        <v>23.435368602399212</v>
      </c>
      <c r="R825" s="7">
        <f t="shared" ca="1" si="404"/>
        <v>122.63615638781299</v>
      </c>
      <c r="S825" s="7">
        <f t="shared" ca="1" si="405"/>
        <v>20.053692578464283</v>
      </c>
      <c r="T825" s="7">
        <f t="shared" ca="1" si="406"/>
        <v>4.3019717466257053E-2</v>
      </c>
      <c r="U825" s="7">
        <f t="shared" ca="1" si="407"/>
        <v>-6.5009370578502059</v>
      </c>
      <c r="V825" s="7">
        <f t="shared" ca="1" si="408"/>
        <v>92.352061766621915</v>
      </c>
      <c r="W825" s="23">
        <f t="shared" ca="1" si="409"/>
        <v>0.23229231740128489</v>
      </c>
      <c r="X825" s="24">
        <f t="shared" ca="1" si="410"/>
        <v>-2.4241187505998213E-2</v>
      </c>
      <c r="Y825" s="24">
        <f t="shared" ca="1" si="411"/>
        <v>0.48882582230856797</v>
      </c>
      <c r="Z825" s="7">
        <f t="shared" ca="1" si="412"/>
        <v>738.81649413297532</v>
      </c>
      <c r="AA825" s="7">
        <f t="shared" ca="1" si="413"/>
        <v>385.49906294214981</v>
      </c>
      <c r="AB825" s="7">
        <f t="shared" ca="1" si="414"/>
        <v>-83.625234264462549</v>
      </c>
      <c r="AC825" s="7">
        <f t="shared" ca="1" si="415"/>
        <v>82.647982344345351</v>
      </c>
      <c r="AD825" s="7">
        <f t="shared" ca="1" si="416"/>
        <v>7.3520176556546488</v>
      </c>
      <c r="AE825" s="7">
        <f t="shared" ca="1" si="417"/>
        <v>0.116698230058343</v>
      </c>
      <c r="AF825" s="7">
        <f t="shared" ca="1" si="418"/>
        <v>7.4687158857129914</v>
      </c>
      <c r="AG825" s="7" t="e">
        <f ca="1">IF(AB825&gt;0,MOD(DEGREES(ACOS(((SIN(RADIANS(A825))*COS(RADIANS(AC825)))-SIN(RADIANS(S825)))/(COS(RADIANS(A825))*SIN(RADIANS(AC825)))))+180,360),MOD(540-DEGREES(ACOS(((SIN(RADIANS(A825))*COS(RADIANS(AC825)))-SIN(RADIANS(S825)))/(COS(RADIANS(#REF!))*SIN(RADIANS(AC825))))),360))</f>
        <v>#REF!</v>
      </c>
    </row>
    <row r="826" spans="1:33" x14ac:dyDescent="0.2">
      <c r="A826" s="12">
        <f t="shared" ca="1" si="388"/>
        <v>-19</v>
      </c>
      <c r="B826" s="12">
        <f t="shared" ca="1" si="389"/>
        <v>62</v>
      </c>
      <c r="C826" s="3">
        <f t="shared" ca="1" si="391"/>
        <v>6</v>
      </c>
      <c r="D826" s="2">
        <f t="shared" ca="1" si="390"/>
        <v>43264</v>
      </c>
      <c r="E826" s="5">
        <v>0</v>
      </c>
      <c r="F826" s="7">
        <f t="shared" ca="1" si="392"/>
        <v>2458282.25</v>
      </c>
      <c r="G826" s="7">
        <f t="shared" ca="1" si="393"/>
        <v>0.1844558521560575</v>
      </c>
      <c r="H826" s="7">
        <f t="shared" ca="1" si="394"/>
        <v>81.019147582799633</v>
      </c>
      <c r="I826" s="7">
        <f t="shared" ca="1" si="395"/>
        <v>6997.7646028212366</v>
      </c>
      <c r="J826" s="7">
        <f t="shared" ca="1" si="396"/>
        <v>1.6700875718507008E-2</v>
      </c>
      <c r="K826" s="7">
        <f t="shared" ca="1" si="397"/>
        <v>0.71044581833885223</v>
      </c>
      <c r="L826" s="7">
        <f t="shared" ca="1" si="398"/>
        <v>81.729593401138487</v>
      </c>
      <c r="M826" s="7">
        <f t="shared" ca="1" si="399"/>
        <v>6998.4750486395751</v>
      </c>
      <c r="N826" s="7">
        <f t="shared" ca="1" si="400"/>
        <v>1.0154990141775191</v>
      </c>
      <c r="O826" s="7">
        <f t="shared" ca="1" si="401"/>
        <v>81.720150996442214</v>
      </c>
      <c r="P826" s="7">
        <f t="shared" ca="1" si="402"/>
        <v>23.436892414051506</v>
      </c>
      <c r="Q826" s="7">
        <f t="shared" ca="1" si="403"/>
        <v>23.435306575953305</v>
      </c>
      <c r="R826" s="7">
        <f t="shared" ca="1" si="404"/>
        <v>80.987463854465005</v>
      </c>
      <c r="S826" s="7">
        <f t="shared" ca="1" si="405"/>
        <v>23.176680339477162</v>
      </c>
      <c r="T826" s="7">
        <f t="shared" ca="1" si="406"/>
        <v>4.3019483270016028E-2</v>
      </c>
      <c r="U826" s="7">
        <f t="shared" ca="1" si="407"/>
        <v>8.6951618660424349E-2</v>
      </c>
      <c r="V826" s="7">
        <f t="shared" ca="1" si="408"/>
        <v>82.490675528518977</v>
      </c>
      <c r="W826" s="23">
        <f t="shared" ca="1" si="409"/>
        <v>0.57771739470926364</v>
      </c>
      <c r="X826" s="24">
        <f t="shared" ca="1" si="410"/>
        <v>0.34857662935226652</v>
      </c>
      <c r="Y826" s="24">
        <f t="shared" ca="1" si="411"/>
        <v>0.80685816006626077</v>
      </c>
      <c r="Z826" s="7">
        <f t="shared" ca="1" si="412"/>
        <v>659.92540422815182</v>
      </c>
      <c r="AA826" s="7">
        <f t="shared" ca="1" si="413"/>
        <v>1328.0869516186604</v>
      </c>
      <c r="AB826" s="7">
        <f t="shared" ca="1" si="414"/>
        <v>152.02173790466509</v>
      </c>
      <c r="AC826" s="7">
        <f t="shared" ca="1" si="415"/>
        <v>153.60566536041074</v>
      </c>
      <c r="AD826" s="7">
        <f t="shared" ca="1" si="416"/>
        <v>-63.60566536041074</v>
      </c>
      <c r="AE826" s="7">
        <f t="shared" ca="1" si="417"/>
        <v>2.8635417872046932E-3</v>
      </c>
      <c r="AF826" s="7">
        <f t="shared" ca="1" si="418"/>
        <v>-63.602801818623533</v>
      </c>
      <c r="AG826" s="7">
        <f ca="1">IF(AB826&gt;0,MOD(DEGREES(ACOS(((SIN(RADIANS(A826))*COS(RADIANS(AC826)))-SIN(RADIANS(S826)))/(COS(RADIANS(A826))*SIN(RADIANS(AC826)))))+180,360),MOD(540-DEGREES(ACOS(((SIN(RADIANS(A826))*COS(RADIANS(AC826)))-SIN(RADIANS(S826)))/(COS(RADIANS(#REF!))*SIN(RADIANS(AC826))))),360))</f>
        <v>284.03539439444813</v>
      </c>
    </row>
    <row r="827" spans="1:33" x14ac:dyDescent="0.2">
      <c r="A827" s="12">
        <f t="shared" ca="1" si="388"/>
        <v>14</v>
      </c>
      <c r="B827" s="12">
        <f t="shared" ca="1" si="389"/>
        <v>119</v>
      </c>
      <c r="C827" s="3">
        <f t="shared" ca="1" si="391"/>
        <v>12</v>
      </c>
      <c r="D827" s="2">
        <f t="shared" ca="1" si="390"/>
        <v>39682</v>
      </c>
      <c r="E827" s="5">
        <v>0</v>
      </c>
      <c r="F827" s="7">
        <f t="shared" ca="1" si="392"/>
        <v>2454700</v>
      </c>
      <c r="G827" s="7">
        <f t="shared" ca="1" si="393"/>
        <v>8.6379192334017793E-2</v>
      </c>
      <c r="H827" s="7">
        <f t="shared" ca="1" si="394"/>
        <v>150.18388358056109</v>
      </c>
      <c r="I827" s="7">
        <f t="shared" ca="1" si="395"/>
        <v>3467.0979976950771</v>
      </c>
      <c r="J827" s="7">
        <f t="shared" ca="1" si="396"/>
        <v>1.6705001932536927E-2</v>
      </c>
      <c r="K827" s="7">
        <f t="shared" ca="1" si="397"/>
        <v>-1.3824276914360507</v>
      </c>
      <c r="L827" s="7">
        <f t="shared" ca="1" si="398"/>
        <v>148.80145588912504</v>
      </c>
      <c r="M827" s="7">
        <f t="shared" ca="1" si="399"/>
        <v>3465.715570003641</v>
      </c>
      <c r="N827" s="7">
        <f t="shared" ca="1" si="400"/>
        <v>1.0115201079642062</v>
      </c>
      <c r="O827" s="7">
        <f t="shared" ca="1" si="401"/>
        <v>148.79896613750054</v>
      </c>
      <c r="P827" s="7">
        <f t="shared" ca="1" si="402"/>
        <v>23.438167820799212</v>
      </c>
      <c r="Q827" s="7">
        <f t="shared" ca="1" si="403"/>
        <v>23.440069401137318</v>
      </c>
      <c r="R827" s="7">
        <f t="shared" ca="1" si="404"/>
        <v>150.9405499604822</v>
      </c>
      <c r="S827" s="7">
        <f t="shared" ca="1" si="405"/>
        <v>11.892254610580336</v>
      </c>
      <c r="T827" s="7">
        <f t="shared" ca="1" si="406"/>
        <v>4.3037468506529994E-2</v>
      </c>
      <c r="U827" s="7">
        <f t="shared" ca="1" si="407"/>
        <v>-3.0399124965353348</v>
      </c>
      <c r="V827" s="7">
        <f t="shared" ca="1" si="408"/>
        <v>93.888683328424165</v>
      </c>
      <c r="W827" s="23">
        <f t="shared" ca="1" si="409"/>
        <v>0.67155549478926058</v>
      </c>
      <c r="X827" s="24">
        <f t="shared" ca="1" si="410"/>
        <v>0.41075359665474903</v>
      </c>
      <c r="Y827" s="24">
        <f t="shared" ca="1" si="411"/>
        <v>0.93235739292377207</v>
      </c>
      <c r="Z827" s="7">
        <f t="shared" ca="1" si="412"/>
        <v>751.10946662739332</v>
      </c>
      <c r="AA827" s="7">
        <f t="shared" ca="1" si="413"/>
        <v>1192.9600875034646</v>
      </c>
      <c r="AB827" s="7">
        <f t="shared" ca="1" si="414"/>
        <v>118.24002187586615</v>
      </c>
      <c r="AC827" s="7">
        <f t="shared" ca="1" si="415"/>
        <v>113.5409195604025</v>
      </c>
      <c r="AD827" s="7">
        <f t="shared" ca="1" si="416"/>
        <v>-23.5409195604025</v>
      </c>
      <c r="AE827" s="7">
        <f t="shared" ca="1" si="417"/>
        <v>1.3244216989302957E-2</v>
      </c>
      <c r="AF827" s="7">
        <f t="shared" ca="1" si="418"/>
        <v>-23.527675343413197</v>
      </c>
      <c r="AG827" s="7">
        <f ca="1">IF(AB827&gt;0,MOD(DEGREES(ACOS(((SIN(RADIANS(A827))*COS(RADIANS(AC827)))-SIN(RADIANS(S827)))/(COS(RADIANS(A827))*SIN(RADIANS(AC827)))))+180,360),MOD(540-DEGREES(ACOS(((SIN(RADIANS(A827))*COS(RADIANS(AC827)))-SIN(RADIANS(S827)))/(COS(RADIANS(#REF!))*SIN(RADIANS(AC827))))),360))</f>
        <v>289.89412533988633</v>
      </c>
    </row>
    <row r="828" spans="1:33" x14ac:dyDescent="0.2">
      <c r="A828" s="12">
        <f t="shared" ca="1" si="388"/>
        <v>54</v>
      </c>
      <c r="B828" s="12">
        <f t="shared" ca="1" si="389"/>
        <v>-5</v>
      </c>
      <c r="C828" s="3">
        <f t="shared" ca="1" si="391"/>
        <v>12</v>
      </c>
      <c r="D828" s="2">
        <f t="shared" ca="1" si="390"/>
        <v>39274</v>
      </c>
      <c r="E828" s="5">
        <v>0</v>
      </c>
      <c r="F828" s="7">
        <f t="shared" ca="1" si="392"/>
        <v>2454292</v>
      </c>
      <c r="G828" s="7">
        <f t="shared" ca="1" si="393"/>
        <v>7.5208761122518827E-2</v>
      </c>
      <c r="H828" s="7">
        <f t="shared" ca="1" si="394"/>
        <v>108.03976008626023</v>
      </c>
      <c r="I828" s="7">
        <f t="shared" ca="1" si="395"/>
        <v>3064.9730830287699</v>
      </c>
      <c r="J828" s="7">
        <f t="shared" ca="1" si="396"/>
        <v>1.6705471732648167E-2</v>
      </c>
      <c r="K828" s="7">
        <f t="shared" ca="1" si="397"/>
        <v>-0.16256356148583143</v>
      </c>
      <c r="L828" s="7">
        <f t="shared" ca="1" si="398"/>
        <v>107.8771965247744</v>
      </c>
      <c r="M828" s="7">
        <f t="shared" ca="1" si="399"/>
        <v>3064.8105194672839</v>
      </c>
      <c r="N828" s="7">
        <f t="shared" ca="1" si="400"/>
        <v>1.0166456654656035</v>
      </c>
      <c r="O828" s="7">
        <f t="shared" ca="1" si="401"/>
        <v>107.87317457352184</v>
      </c>
      <c r="P828" s="7">
        <f t="shared" ca="1" si="402"/>
        <v>23.438313083133906</v>
      </c>
      <c r="Q828" s="7">
        <f t="shared" ca="1" si="403"/>
        <v>23.440712151462446</v>
      </c>
      <c r="R828" s="7">
        <f t="shared" ca="1" si="404"/>
        <v>109.36561693960218</v>
      </c>
      <c r="S828" s="7">
        <f t="shared" ca="1" si="405"/>
        <v>22.247075290434175</v>
      </c>
      <c r="T828" s="7">
        <f t="shared" ca="1" si="406"/>
        <v>4.3039895952489554E-2</v>
      </c>
      <c r="U828" s="7">
        <f t="shared" ca="1" si="407"/>
        <v>-5.3149011144170526</v>
      </c>
      <c r="V828" s="7">
        <f t="shared" ca="1" si="408"/>
        <v>126.13810684125365</v>
      </c>
      <c r="W828" s="23">
        <f t="shared" ca="1" si="409"/>
        <v>1.0175797924405674</v>
      </c>
      <c r="X828" s="24">
        <f t="shared" ca="1" si="410"/>
        <v>0.6671961623259739</v>
      </c>
      <c r="Y828" s="24">
        <f t="shared" ca="1" si="411"/>
        <v>1.3679634225551609</v>
      </c>
      <c r="Z828" s="7">
        <f t="shared" ca="1" si="412"/>
        <v>1009.1048547300292</v>
      </c>
      <c r="AA828" s="7">
        <f t="shared" ca="1" si="413"/>
        <v>694.68509888558299</v>
      </c>
      <c r="AB828" s="7">
        <f t="shared" ca="1" si="414"/>
        <v>-6.3287252786042529</v>
      </c>
      <c r="AC828" s="7">
        <f t="shared" ca="1" si="415"/>
        <v>32.112071784745581</v>
      </c>
      <c r="AD828" s="7">
        <f t="shared" ca="1" si="416"/>
        <v>57.887928215254419</v>
      </c>
      <c r="AE828" s="7">
        <f t="shared" ca="1" si="417"/>
        <v>1.0123840758352534E-2</v>
      </c>
      <c r="AF828" s="7">
        <f t="shared" ca="1" si="418"/>
        <v>57.898052056012773</v>
      </c>
      <c r="AG828" s="7" t="e">
        <f ca="1">IF(AB828&gt;0,MOD(DEGREES(ACOS(((SIN(RADIANS(A828))*COS(RADIANS(AC828)))-SIN(RADIANS(S828)))/(COS(RADIANS(A828))*SIN(RADIANS(AC828)))))+180,360),MOD(540-DEGREES(ACOS(((SIN(RADIANS(A828))*COS(RADIANS(AC828)))-SIN(RADIANS(S828)))/(COS(RADIANS(#REF!))*SIN(RADIANS(AC828))))),360))</f>
        <v>#REF!</v>
      </c>
    </row>
    <row r="829" spans="1:33" x14ac:dyDescent="0.2">
      <c r="A829" s="12">
        <f t="shared" ca="1" si="388"/>
        <v>45</v>
      </c>
      <c r="B829" s="12">
        <f t="shared" ca="1" si="389"/>
        <v>16</v>
      </c>
      <c r="C829" s="3">
        <f t="shared" ca="1" si="391"/>
        <v>-1</v>
      </c>
      <c r="D829" s="2">
        <f t="shared" ca="1" si="390"/>
        <v>43021</v>
      </c>
      <c r="E829" s="5">
        <v>0</v>
      </c>
      <c r="F829" s="7">
        <f t="shared" ca="1" si="392"/>
        <v>2458039.5416666665</v>
      </c>
      <c r="G829" s="7">
        <f t="shared" ca="1" si="393"/>
        <v>0.17781086014145137</v>
      </c>
      <c r="H829" s="7">
        <f t="shared" ca="1" si="394"/>
        <v>201.79431881289565</v>
      </c>
      <c r="I829" s="7">
        <f t="shared" ca="1" si="395"/>
        <v>6758.5512014807773</v>
      </c>
      <c r="J829" s="7">
        <f t="shared" ca="1" si="396"/>
        <v>1.6701155359036091E-2</v>
      </c>
      <c r="K829" s="7">
        <f t="shared" ca="1" si="397"/>
        <v>-1.8980844233846521</v>
      </c>
      <c r="L829" s="7">
        <f t="shared" ca="1" si="398"/>
        <v>199.89623438951099</v>
      </c>
      <c r="M829" s="7">
        <f t="shared" ca="1" si="399"/>
        <v>6756.6531170573926</v>
      </c>
      <c r="N829" s="7">
        <f t="shared" ca="1" si="400"/>
        <v>0.99779139981636999</v>
      </c>
      <c r="O829" s="7">
        <f t="shared" ca="1" si="401"/>
        <v>199.88754464923699</v>
      </c>
      <c r="P829" s="7">
        <f t="shared" ca="1" si="402"/>
        <v>23.436978826700258</v>
      </c>
      <c r="Q829" s="7">
        <f t="shared" ca="1" si="403"/>
        <v>23.434985693600808</v>
      </c>
      <c r="R829" s="7">
        <f t="shared" ca="1" si="404"/>
        <v>-161.63852404661569</v>
      </c>
      <c r="S829" s="7">
        <f t="shared" ca="1" si="405"/>
        <v>-7.7754152444625566</v>
      </c>
      <c r="T829" s="7">
        <f t="shared" ca="1" si="406"/>
        <v>4.3018271710072609E-2</v>
      </c>
      <c r="U829" s="7">
        <f t="shared" ca="1" si="407"/>
        <v>13.707678576032368</v>
      </c>
      <c r="V829" s="7">
        <f t="shared" ca="1" si="408"/>
        <v>83.350511726325166</v>
      </c>
      <c r="W829" s="23">
        <f t="shared" ca="1" si="409"/>
        <v>0.40436966765553312</v>
      </c>
      <c r="X829" s="24">
        <f t="shared" ca="1" si="410"/>
        <v>0.17284046841574099</v>
      </c>
      <c r="Y829" s="24">
        <f t="shared" ca="1" si="411"/>
        <v>0.63589886689532527</v>
      </c>
      <c r="Z829" s="7">
        <f t="shared" ca="1" si="412"/>
        <v>666.80409381060133</v>
      </c>
      <c r="AA829" s="7">
        <f t="shared" ca="1" si="413"/>
        <v>137.70767857603238</v>
      </c>
      <c r="AB829" s="7">
        <f t="shared" ca="1" si="414"/>
        <v>-145.57308035599192</v>
      </c>
      <c r="AC829" s="7">
        <f t="shared" ca="1" si="415"/>
        <v>132.34226419338401</v>
      </c>
      <c r="AD829" s="7">
        <f t="shared" ca="1" si="416"/>
        <v>-42.342264193384011</v>
      </c>
      <c r="AE829" s="7">
        <f t="shared" ca="1" si="417"/>
        <v>6.3317580241214798E-3</v>
      </c>
      <c r="AF829" s="7">
        <f t="shared" ca="1" si="418"/>
        <v>-42.335932435359886</v>
      </c>
      <c r="AG829" s="7" t="e">
        <f ca="1">IF(AB829&gt;0,MOD(DEGREES(ACOS(((SIN(RADIANS(A829))*COS(RADIANS(AC829)))-SIN(RADIANS(S829)))/(COS(RADIANS(A829))*SIN(RADIANS(AC829)))))+180,360),MOD(540-DEGREES(ACOS(((SIN(RADIANS(A829))*COS(RADIANS(AC829)))-SIN(RADIANS(S829)))/(COS(RADIANS(#REF!))*SIN(RADIANS(AC829))))),360))</f>
        <v>#REF!</v>
      </c>
    </row>
    <row r="830" spans="1:33" x14ac:dyDescent="0.2">
      <c r="A830" s="12">
        <f t="shared" ca="1" si="388"/>
        <v>-35</v>
      </c>
      <c r="B830" s="12">
        <f t="shared" ca="1" si="389"/>
        <v>102</v>
      </c>
      <c r="C830" s="3">
        <f t="shared" ca="1" si="391"/>
        <v>-8</v>
      </c>
      <c r="D830" s="2">
        <f t="shared" ca="1" si="390"/>
        <v>43400</v>
      </c>
      <c r="E830" s="5">
        <v>0</v>
      </c>
      <c r="F830" s="7">
        <f t="shared" ca="1" si="392"/>
        <v>2458418.8333333335</v>
      </c>
      <c r="G830" s="7">
        <f t="shared" ca="1" si="393"/>
        <v>0.18819530002281967</v>
      </c>
      <c r="H830" s="7">
        <f t="shared" ca="1" si="394"/>
        <v>215.642149947902</v>
      </c>
      <c r="I830" s="7">
        <f t="shared" ca="1" si="395"/>
        <v>7132.3811744194581</v>
      </c>
      <c r="J830" s="7">
        <f t="shared" ca="1" si="396"/>
        <v>1.6700718346779372E-2</v>
      </c>
      <c r="K830" s="7">
        <f t="shared" ca="1" si="397"/>
        <v>-1.783491392523973</v>
      </c>
      <c r="L830" s="7">
        <f t="shared" ca="1" si="398"/>
        <v>213.85865855537801</v>
      </c>
      <c r="M830" s="7">
        <f t="shared" ca="1" si="399"/>
        <v>7130.5976830269337</v>
      </c>
      <c r="N830" s="7">
        <f t="shared" ca="1" si="400"/>
        <v>0.99388266924825619</v>
      </c>
      <c r="O830" s="7">
        <f t="shared" ca="1" si="401"/>
        <v>213.84887321738788</v>
      </c>
      <c r="P830" s="7">
        <f t="shared" ca="1" si="402"/>
        <v>23.43684378561597</v>
      </c>
      <c r="Q830" s="7">
        <f t="shared" ca="1" si="403"/>
        <v>23.435523576782028</v>
      </c>
      <c r="R830" s="7">
        <f t="shared" ca="1" si="404"/>
        <v>-148.39384341946331</v>
      </c>
      <c r="S830" s="7">
        <f t="shared" ca="1" si="405"/>
        <v>-12.798910725862847</v>
      </c>
      <c r="T830" s="7">
        <f t="shared" ca="1" si="406"/>
        <v>4.3020302613518822E-2</v>
      </c>
      <c r="U830" s="7">
        <f t="shared" ca="1" si="407"/>
        <v>16.148518432379344</v>
      </c>
      <c r="V830" s="7">
        <f t="shared" ca="1" si="408"/>
        <v>100.21073708518499</v>
      </c>
      <c r="W830" s="23">
        <f t="shared" ca="1" si="409"/>
        <v>-0.12788091557804118</v>
      </c>
      <c r="X830" s="24">
        <f t="shared" ca="1" si="410"/>
        <v>-0.40624407414799946</v>
      </c>
      <c r="Y830" s="24">
        <f t="shared" ca="1" si="411"/>
        <v>0.15048224299191712</v>
      </c>
      <c r="Z830" s="7">
        <f t="shared" ca="1" si="412"/>
        <v>801.6858966814799</v>
      </c>
      <c r="AA830" s="7">
        <f t="shared" ca="1" si="413"/>
        <v>904.14851843237932</v>
      </c>
      <c r="AB830" s="7">
        <f t="shared" ca="1" si="414"/>
        <v>46.03712960809483</v>
      </c>
      <c r="AC830" s="7">
        <f t="shared" ca="1" si="415"/>
        <v>47.032428228289305</v>
      </c>
      <c r="AD830" s="7">
        <f t="shared" ca="1" si="416"/>
        <v>42.967571771710695</v>
      </c>
      <c r="AE830" s="7">
        <f t="shared" ca="1" si="417"/>
        <v>1.7302463326705299E-2</v>
      </c>
      <c r="AF830" s="7">
        <f t="shared" ca="1" si="418"/>
        <v>42.984874235037402</v>
      </c>
      <c r="AG830" s="7">
        <f ca="1">IF(AB830&gt;0,MOD(DEGREES(ACOS(((SIN(RADIANS(A830))*COS(RADIANS(AC830)))-SIN(RADIANS(S830)))/(COS(RADIANS(A830))*SIN(RADIANS(AC830)))))+180,360),MOD(540-DEGREES(ACOS(((SIN(RADIANS(A830))*COS(RADIANS(AC830)))-SIN(RADIANS(S830)))/(COS(RADIANS(#REF!))*SIN(RADIANS(AC830))))),360))</f>
        <v>286.41729762230636</v>
      </c>
    </row>
    <row r="831" spans="1:33" x14ac:dyDescent="0.2">
      <c r="A831" s="12">
        <f t="shared" ca="1" si="388"/>
        <v>16</v>
      </c>
      <c r="B831" s="12">
        <f t="shared" ca="1" si="389"/>
        <v>143</v>
      </c>
      <c r="C831" s="3">
        <f t="shared" ca="1" si="391"/>
        <v>-6</v>
      </c>
      <c r="D831" s="2">
        <f t="shared" ca="1" si="390"/>
        <v>42992</v>
      </c>
      <c r="E831" s="5">
        <v>0</v>
      </c>
      <c r="F831" s="7">
        <f t="shared" ca="1" si="392"/>
        <v>2458010.75</v>
      </c>
      <c r="G831" s="7">
        <f t="shared" ca="1" si="393"/>
        <v>0.17702258726899384</v>
      </c>
      <c r="H831" s="7">
        <f t="shared" ca="1" si="394"/>
        <v>173.41588848351148</v>
      </c>
      <c r="I831" s="7">
        <f t="shared" ca="1" si="395"/>
        <v>6730.1741267459265</v>
      </c>
      <c r="J831" s="7">
        <f t="shared" ca="1" si="396"/>
        <v>1.670118853110153E-2</v>
      </c>
      <c r="K831" s="7">
        <f t="shared" ca="1" si="397"/>
        <v>-1.7874232709434235</v>
      </c>
      <c r="L831" s="7">
        <f t="shared" ca="1" si="398"/>
        <v>171.62846521256805</v>
      </c>
      <c r="M831" s="7">
        <f t="shared" ca="1" si="399"/>
        <v>6728.3867034749828</v>
      </c>
      <c r="N831" s="7">
        <f t="shared" ca="1" si="400"/>
        <v>1.0059101667470123</v>
      </c>
      <c r="O831" s="7">
        <f t="shared" ca="1" si="401"/>
        <v>171.61987555220963</v>
      </c>
      <c r="P831" s="7">
        <f t="shared" ca="1" si="402"/>
        <v>23.436989077540424</v>
      </c>
      <c r="Q831" s="7">
        <f t="shared" ca="1" si="403"/>
        <v>23.434953905037208</v>
      </c>
      <c r="R831" s="7">
        <f t="shared" ca="1" si="404"/>
        <v>172.30248127737832</v>
      </c>
      <c r="S831" s="7">
        <f t="shared" ca="1" si="405"/>
        <v>3.322832269572638</v>
      </c>
      <c r="T831" s="7">
        <f t="shared" ca="1" si="406"/>
        <v>4.3018151686558079E-2</v>
      </c>
      <c r="U831" s="7">
        <f t="shared" ca="1" si="407"/>
        <v>4.3953084518931984</v>
      </c>
      <c r="V831" s="7">
        <f t="shared" ca="1" si="408"/>
        <v>91.822181803363875</v>
      </c>
      <c r="W831" s="23">
        <f t="shared" ca="1" si="409"/>
        <v>-0.15027451975825915</v>
      </c>
      <c r="X831" s="24">
        <f t="shared" ca="1" si="410"/>
        <v>-0.40533613587871431</v>
      </c>
      <c r="Y831" s="24">
        <f t="shared" ca="1" si="411"/>
        <v>0.10478709636219605</v>
      </c>
      <c r="Z831" s="7">
        <f t="shared" ca="1" si="412"/>
        <v>734.577454426911</v>
      </c>
      <c r="AA831" s="7">
        <f t="shared" ca="1" si="413"/>
        <v>936.39530845189324</v>
      </c>
      <c r="AB831" s="7">
        <f t="shared" ca="1" si="414"/>
        <v>54.098827112973311</v>
      </c>
      <c r="AC831" s="7">
        <f t="shared" ca="1" si="415"/>
        <v>54.640697886931257</v>
      </c>
      <c r="AD831" s="7">
        <f t="shared" ca="1" si="416"/>
        <v>35.359302113068743</v>
      </c>
      <c r="AE831" s="7">
        <f t="shared" ca="1" si="417"/>
        <v>2.2689531051437124E-2</v>
      </c>
      <c r="AF831" s="7">
        <f t="shared" ca="1" si="418"/>
        <v>35.381991644120177</v>
      </c>
      <c r="AG831" s="7">
        <f ca="1">IF(AB831&gt;0,MOD(DEGREES(ACOS(((SIN(RADIANS(A831))*COS(RADIANS(AC831)))-SIN(RADIANS(S831)))/(COS(RADIANS(A831))*SIN(RADIANS(AC831)))))+180,360),MOD(540-DEGREES(ACOS(((SIN(RADIANS(A831))*COS(RADIANS(AC831)))-SIN(RADIANS(S831)))/(COS(RADIANS(#REF!))*SIN(RADIANS(AC831))))),360))</f>
        <v>262.55716442379145</v>
      </c>
    </row>
    <row r="832" spans="1:33" x14ac:dyDescent="0.2">
      <c r="A832" s="12">
        <f t="shared" ca="1" si="388"/>
        <v>2</v>
      </c>
      <c r="B832" s="12">
        <f t="shared" ca="1" si="389"/>
        <v>-97</v>
      </c>
      <c r="C832" s="3">
        <f t="shared" ca="1" si="391"/>
        <v>-11</v>
      </c>
      <c r="D832" s="2">
        <f t="shared" ca="1" si="390"/>
        <v>40790</v>
      </c>
      <c r="E832" s="5">
        <v>0</v>
      </c>
      <c r="F832" s="7">
        <f t="shared" ca="1" si="392"/>
        <v>2455808.9583333335</v>
      </c>
      <c r="G832" s="7">
        <f t="shared" ca="1" si="393"/>
        <v>0.11674081679215574</v>
      </c>
      <c r="H832" s="7">
        <f t="shared" ca="1" si="394"/>
        <v>163.22573923273376</v>
      </c>
      <c r="I832" s="7">
        <f t="shared" ca="1" si="395"/>
        <v>4560.0876425018032</v>
      </c>
      <c r="J832" s="7">
        <f t="shared" ca="1" si="396"/>
        <v>1.6703724839563908E-2</v>
      </c>
      <c r="K832" s="7">
        <f t="shared" ca="1" si="397"/>
        <v>-1.6417938535915526</v>
      </c>
      <c r="L832" s="7">
        <f t="shared" ca="1" si="398"/>
        <v>161.58394537914219</v>
      </c>
      <c r="M832" s="7">
        <f t="shared" ca="1" si="399"/>
        <v>4558.4458486482117</v>
      </c>
      <c r="N832" s="7">
        <f t="shared" ca="1" si="400"/>
        <v>1.008537761967536</v>
      </c>
      <c r="O832" s="7">
        <f t="shared" ca="1" si="401"/>
        <v>161.58295145132396</v>
      </c>
      <c r="P832" s="7">
        <f t="shared" ca="1" si="402"/>
        <v>23.43777299264044</v>
      </c>
      <c r="Q832" s="7">
        <f t="shared" ca="1" si="403"/>
        <v>23.437295376257271</v>
      </c>
      <c r="R832" s="7">
        <f t="shared" ca="1" si="404"/>
        <v>163.01137987963517</v>
      </c>
      <c r="S832" s="7">
        <f t="shared" ca="1" si="405"/>
        <v>7.2188821005373587</v>
      </c>
      <c r="T832" s="7">
        <f t="shared" ca="1" si="406"/>
        <v>4.3026992822829548E-2</v>
      </c>
      <c r="U832" s="7">
        <f t="shared" ca="1" si="407"/>
        <v>0.83721750049744692</v>
      </c>
      <c r="V832" s="7">
        <f t="shared" ca="1" si="408"/>
        <v>91.093635633414607</v>
      </c>
      <c r="W832" s="23">
        <f t="shared" ca="1" si="409"/>
        <v>0.31052971006909902</v>
      </c>
      <c r="X832" s="24">
        <f t="shared" ca="1" si="410"/>
        <v>5.7491833309613993E-2</v>
      </c>
      <c r="Y832" s="24">
        <f t="shared" ca="1" si="411"/>
        <v>0.5635675868285841</v>
      </c>
      <c r="Z832" s="7">
        <f t="shared" ca="1" si="412"/>
        <v>728.74908506731686</v>
      </c>
      <c r="AA832" s="7">
        <f t="shared" ca="1" si="413"/>
        <v>272.83721750049745</v>
      </c>
      <c r="AB832" s="7">
        <f t="shared" ca="1" si="414"/>
        <v>-111.79069562487564</v>
      </c>
      <c r="AC832" s="7">
        <f t="shared" ca="1" si="415"/>
        <v>111.32543048490946</v>
      </c>
      <c r="AD832" s="7">
        <f t="shared" ca="1" si="416"/>
        <v>-21.325430484909461</v>
      </c>
      <c r="AE832" s="7">
        <f t="shared" ca="1" si="417"/>
        <v>1.4779898210047257E-2</v>
      </c>
      <c r="AF832" s="7">
        <f t="shared" ca="1" si="418"/>
        <v>-21.310650586699413</v>
      </c>
      <c r="AG832" s="7" t="e">
        <f ca="1">IF(AB832&gt;0,MOD(DEGREES(ACOS(((SIN(RADIANS(A832))*COS(RADIANS(AC832)))-SIN(RADIANS(S832)))/(COS(RADIANS(A832))*SIN(RADIANS(AC832)))))+180,360),MOD(540-DEGREES(ACOS(((SIN(RADIANS(A832))*COS(RADIANS(AC832)))-SIN(RADIANS(S832)))/(COS(RADIANS(#REF!))*SIN(RADIANS(AC832))))),360))</f>
        <v>#REF!</v>
      </c>
    </row>
    <row r="833" spans="1:33" x14ac:dyDescent="0.2">
      <c r="A833" s="12">
        <f t="shared" ca="1" si="388"/>
        <v>-61</v>
      </c>
      <c r="B833" s="12">
        <f t="shared" ca="1" si="389"/>
        <v>146</v>
      </c>
      <c r="C833" s="3">
        <f t="shared" ca="1" si="391"/>
        <v>-11</v>
      </c>
      <c r="D833" s="2">
        <f t="shared" ca="1" si="390"/>
        <v>36575</v>
      </c>
      <c r="E833" s="5">
        <v>0</v>
      </c>
      <c r="F833" s="7">
        <f t="shared" ca="1" si="392"/>
        <v>2451593.9583333335</v>
      </c>
      <c r="G833" s="7">
        <f t="shared" ca="1" si="393"/>
        <v>1.3404061145376742E-3</v>
      </c>
      <c r="H833" s="7">
        <f t="shared" ca="1" si="394"/>
        <v>328.72211200874017</v>
      </c>
      <c r="I833" s="7">
        <f t="shared" ca="1" si="395"/>
        <v>405.78245712598908</v>
      </c>
      <c r="J833" s="7">
        <f t="shared" ca="1" si="396"/>
        <v>1.6708577653120522E-2</v>
      </c>
      <c r="K833" s="7">
        <f t="shared" ca="1" si="397"/>
        <v>1.3923663232742289</v>
      </c>
      <c r="L833" s="7">
        <f t="shared" ca="1" si="398"/>
        <v>330.11447833201441</v>
      </c>
      <c r="M833" s="7">
        <f t="shared" ca="1" si="399"/>
        <v>407.17482344926333</v>
      </c>
      <c r="N833" s="7">
        <f t="shared" ca="1" si="400"/>
        <v>0.98849463403213844</v>
      </c>
      <c r="O833" s="7">
        <f t="shared" ca="1" si="401"/>
        <v>330.10475456803476</v>
      </c>
      <c r="P833" s="7">
        <f t="shared" ca="1" si="402"/>
        <v>23.439273680246302</v>
      </c>
      <c r="Q833" s="7">
        <f t="shared" ca="1" si="403"/>
        <v>23.437900173233604</v>
      </c>
      <c r="R833" s="7">
        <f t="shared" ca="1" si="404"/>
        <v>-27.810742845032681</v>
      </c>
      <c r="S833" s="7">
        <f t="shared" ca="1" si="405"/>
        <v>-11.434485654180611</v>
      </c>
      <c r="T833" s="7">
        <f t="shared" ca="1" si="406"/>
        <v>4.3029276629104989E-2</v>
      </c>
      <c r="U833" s="7">
        <f t="shared" ca="1" si="407"/>
        <v>-13.929370605615581</v>
      </c>
      <c r="V833" s="7">
        <f t="shared" ca="1" si="408"/>
        <v>113.29618743567748</v>
      </c>
      <c r="W833" s="23">
        <f t="shared" ca="1" si="409"/>
        <v>-0.35421571485721137</v>
      </c>
      <c r="X833" s="24">
        <f t="shared" ca="1" si="410"/>
        <v>-0.66892734662298214</v>
      </c>
      <c r="Y833" s="24">
        <f t="shared" ca="1" si="411"/>
        <v>-3.95040830914406E-2</v>
      </c>
      <c r="Z833" s="7">
        <f t="shared" ca="1" si="412"/>
        <v>906.36949948541985</v>
      </c>
      <c r="AA833" s="7">
        <f t="shared" ca="1" si="413"/>
        <v>1230.0706293943845</v>
      </c>
      <c r="AB833" s="7">
        <f t="shared" ca="1" si="414"/>
        <v>127.51765734859612</v>
      </c>
      <c r="AC833" s="7">
        <f t="shared" ca="1" si="415"/>
        <v>96.661350354403055</v>
      </c>
      <c r="AD833" s="7">
        <f t="shared" ca="1" si="416"/>
        <v>-6.661350354403055</v>
      </c>
      <c r="AE833" s="7">
        <f t="shared" ca="1" si="417"/>
        <v>4.9405260418897957E-2</v>
      </c>
      <c r="AF833" s="7">
        <f t="shared" ca="1" si="418"/>
        <v>-6.6119450939841569</v>
      </c>
      <c r="AG833" s="7">
        <f ca="1">IF(AB833&gt;0,MOD(DEGREES(ACOS(((SIN(RADIANS(A833))*COS(RADIANS(AC833)))-SIN(RADIANS(S833)))/(COS(RADIANS(A833))*SIN(RADIANS(AC833)))))+180,360),MOD(540-DEGREES(ACOS(((SIN(RADIANS(A833))*COS(RADIANS(AC833)))-SIN(RADIANS(S833)))/(COS(RADIANS(#REF!))*SIN(RADIANS(AC833))))),360))</f>
        <v>231.50909118863262</v>
      </c>
    </row>
    <row r="834" spans="1:33" x14ac:dyDescent="0.2">
      <c r="A834" s="12">
        <f t="shared" ca="1" si="388"/>
        <v>38</v>
      </c>
      <c r="B834" s="12">
        <f t="shared" ca="1" si="389"/>
        <v>14</v>
      </c>
      <c r="C834" s="3">
        <f t="shared" ca="1" si="391"/>
        <v>6</v>
      </c>
      <c r="D834" s="2">
        <f t="shared" ca="1" si="390"/>
        <v>41380</v>
      </c>
      <c r="E834" s="5">
        <v>0</v>
      </c>
      <c r="F834" s="7">
        <f t="shared" ca="1" si="392"/>
        <v>2456398.25</v>
      </c>
      <c r="G834" s="7">
        <f t="shared" ca="1" si="393"/>
        <v>0.13287474332648871</v>
      </c>
      <c r="H834" s="7">
        <f t="shared" ca="1" si="394"/>
        <v>24.059516070456084</v>
      </c>
      <c r="I834" s="7">
        <f t="shared" ca="1" si="395"/>
        <v>5140.8936745674282</v>
      </c>
      <c r="J834" s="7">
        <f t="shared" ca="1" si="396"/>
        <v>1.6703046107437922E-2</v>
      </c>
      <c r="K834" s="7">
        <f t="shared" ca="1" si="397"/>
        <v>1.8718123814993608</v>
      </c>
      <c r="L834" s="7">
        <f t="shared" ca="1" si="398"/>
        <v>25.931328451955444</v>
      </c>
      <c r="M834" s="7">
        <f t="shared" ca="1" si="399"/>
        <v>5142.7654869489279</v>
      </c>
      <c r="N834" s="7">
        <f t="shared" ca="1" si="400"/>
        <v>1.0034253909127615</v>
      </c>
      <c r="O834" s="7">
        <f t="shared" ca="1" si="401"/>
        <v>25.929193037634498</v>
      </c>
      <c r="P834" s="7">
        <f t="shared" ca="1" si="402"/>
        <v>23.437563184091001</v>
      </c>
      <c r="Q834" s="7">
        <f t="shared" ca="1" si="403"/>
        <v>23.435851610597283</v>
      </c>
      <c r="R834" s="7">
        <f t="shared" ca="1" si="404"/>
        <v>24.041401565873485</v>
      </c>
      <c r="S834" s="7">
        <f t="shared" ca="1" si="405"/>
        <v>10.015115769920891</v>
      </c>
      <c r="T834" s="7">
        <f t="shared" ca="1" si="406"/>
        <v>4.3021541207197221E-2</v>
      </c>
      <c r="U834" s="7">
        <f t="shared" ca="1" si="407"/>
        <v>7.349145042697558E-2</v>
      </c>
      <c r="V834" s="7">
        <f t="shared" ca="1" si="408"/>
        <v>99.015916880298732</v>
      </c>
      <c r="W834" s="23">
        <f t="shared" ca="1" si="409"/>
        <v>0.71106007538164795</v>
      </c>
      <c r="X834" s="24">
        <f t="shared" ca="1" si="410"/>
        <v>0.43601586182526259</v>
      </c>
      <c r="Y834" s="24">
        <f t="shared" ca="1" si="411"/>
        <v>0.98610428893803337</v>
      </c>
      <c r="Z834" s="7">
        <f t="shared" ca="1" si="412"/>
        <v>792.12733504238986</v>
      </c>
      <c r="AA834" s="7">
        <f t="shared" ca="1" si="413"/>
        <v>1136.0734914504269</v>
      </c>
      <c r="AB834" s="7">
        <f t="shared" ca="1" si="414"/>
        <v>104.01837286260672</v>
      </c>
      <c r="AC834" s="7">
        <f t="shared" ca="1" si="415"/>
        <v>94.640592889532684</v>
      </c>
      <c r="AD834" s="7">
        <f t="shared" ca="1" si="416"/>
        <v>-4.6405928895326838</v>
      </c>
      <c r="AE834" s="7">
        <f t="shared" ca="1" si="417"/>
        <v>7.1084328711846681E-2</v>
      </c>
      <c r="AF834" s="7">
        <f t="shared" ca="1" si="418"/>
        <v>-4.5695085608208368</v>
      </c>
      <c r="AG834" s="7">
        <f ca="1">IF(AB834&gt;0,MOD(DEGREES(ACOS(((SIN(RADIANS(A834))*COS(RADIANS(AC834)))-SIN(RADIANS(S834)))/(COS(RADIANS(A834))*SIN(RADIANS(AC834)))))+180,360),MOD(540-DEGREES(ACOS(((SIN(RADIANS(A834))*COS(RADIANS(AC834)))-SIN(RADIANS(S834)))/(COS(RADIANS(#REF!))*SIN(RADIANS(AC834))))),360))</f>
        <v>286.54905408798965</v>
      </c>
    </row>
    <row r="835" spans="1:33" x14ac:dyDescent="0.2">
      <c r="A835" s="12">
        <f t="shared" ref="A835:A898" ca="1" si="419">RANDBETWEEN(-90,90)</f>
        <v>-82</v>
      </c>
      <c r="B835" s="12">
        <f t="shared" ref="B835:B898" ca="1" si="420">RANDBETWEEN(-180,180)</f>
        <v>53</v>
      </c>
      <c r="C835" s="3">
        <f t="shared" ca="1" si="391"/>
        <v>-7</v>
      </c>
      <c r="D835" s="2">
        <f t="shared" ref="D835:D898" ca="1" si="421">RANDBETWEEN(DATE(2000,1,1), DATE(2018,12,31))</f>
        <v>43150</v>
      </c>
      <c r="E835" s="5">
        <v>0</v>
      </c>
      <c r="F835" s="7">
        <f t="shared" ca="1" si="392"/>
        <v>2458168.7916666665</v>
      </c>
      <c r="G835" s="7">
        <f t="shared" ca="1" si="393"/>
        <v>0.18134953228381961</v>
      </c>
      <c r="H835" s="7">
        <f t="shared" ca="1" si="394"/>
        <v>329.18924049947964</v>
      </c>
      <c r="I835" s="7">
        <f t="shared" ca="1" si="395"/>
        <v>6885.9400376983695</v>
      </c>
      <c r="J835" s="7">
        <f t="shared" ca="1" si="396"/>
        <v>1.6701006442845768E-2</v>
      </c>
      <c r="K835" s="7">
        <f t="shared" ca="1" si="397"/>
        <v>1.3953866754323299</v>
      </c>
      <c r="L835" s="7">
        <f t="shared" ca="1" si="398"/>
        <v>330.58462717491199</v>
      </c>
      <c r="M835" s="7">
        <f t="shared" ca="1" si="399"/>
        <v>6887.3354243738022</v>
      </c>
      <c r="N835" s="7">
        <f t="shared" ca="1" si="400"/>
        <v>0.98853351755965757</v>
      </c>
      <c r="O835" s="7">
        <f t="shared" ca="1" si="401"/>
        <v>330.57551530962962</v>
      </c>
      <c r="P835" s="7">
        <f t="shared" ca="1" si="402"/>
        <v>23.436932809182068</v>
      </c>
      <c r="Q835" s="7">
        <f t="shared" ca="1" si="403"/>
        <v>23.435145334866583</v>
      </c>
      <c r="R835" s="7">
        <f t="shared" ca="1" si="404"/>
        <v>-27.361903292300052</v>
      </c>
      <c r="S835" s="7">
        <f t="shared" ca="1" si="405"/>
        <v>-11.267259500748141</v>
      </c>
      <c r="T835" s="7">
        <f t="shared" ca="1" si="406"/>
        <v>4.3018874467502792E-2</v>
      </c>
      <c r="U835" s="7">
        <f t="shared" ca="1" si="407"/>
        <v>-13.853040194005047</v>
      </c>
      <c r="V835" s="7" t="e">
        <f t="shared" ca="1" si="408"/>
        <v>#NUM!</v>
      </c>
      <c r="W835" s="23">
        <f t="shared" ca="1" si="409"/>
        <v>7.0731277912503526E-2</v>
      </c>
      <c r="X835" s="24" t="e">
        <f t="shared" ca="1" si="410"/>
        <v>#NUM!</v>
      </c>
      <c r="Y835" s="24" t="e">
        <f t="shared" ca="1" si="411"/>
        <v>#NUM!</v>
      </c>
      <c r="Z835" s="7" t="e">
        <f t="shared" ca="1" si="412"/>
        <v>#NUM!</v>
      </c>
      <c r="AA835" s="7">
        <f t="shared" ca="1" si="413"/>
        <v>618.14695980599492</v>
      </c>
      <c r="AB835" s="7">
        <f t="shared" ca="1" si="414"/>
        <v>-25.463260048501269</v>
      </c>
      <c r="AC835" s="7">
        <f t="shared" ca="1" si="415"/>
        <v>71.535533331250946</v>
      </c>
      <c r="AD835" s="7">
        <f t="shared" ca="1" si="416"/>
        <v>18.464466668749054</v>
      </c>
      <c r="AE835" s="7">
        <f t="shared" ca="1" si="417"/>
        <v>4.7817101373088762E-2</v>
      </c>
      <c r="AF835" s="7">
        <f t="shared" ca="1" si="418"/>
        <v>18.512283770122142</v>
      </c>
      <c r="AG835" s="7" t="e">
        <f ca="1">IF(AB835&gt;0,MOD(DEGREES(ACOS(((SIN(RADIANS(A835))*COS(RADIANS(AC835)))-SIN(RADIANS(S835)))/(COS(RADIANS(A835))*SIN(RADIANS(AC835)))))+180,360),MOD(540-DEGREES(ACOS(((SIN(RADIANS(A835))*COS(RADIANS(AC835)))-SIN(RADIANS(S835)))/(COS(RADIANS(#REF!))*SIN(RADIANS(AC835))))),360))</f>
        <v>#REF!</v>
      </c>
    </row>
    <row r="836" spans="1:33" x14ac:dyDescent="0.2">
      <c r="A836" s="12">
        <f t="shared" ca="1" si="419"/>
        <v>3</v>
      </c>
      <c r="B836" s="12">
        <f t="shared" ca="1" si="420"/>
        <v>18</v>
      </c>
      <c r="C836" s="3">
        <f t="shared" ref="C836:C899" ca="1" si="422">RANDBETWEEN(-13,13)</f>
        <v>12</v>
      </c>
      <c r="D836" s="2">
        <f t="shared" ca="1" si="421"/>
        <v>40211</v>
      </c>
      <c r="E836" s="5">
        <v>0</v>
      </c>
      <c r="F836" s="7">
        <f t="shared" ca="1" si="392"/>
        <v>2455229</v>
      </c>
      <c r="G836" s="7">
        <f t="shared" ca="1" si="393"/>
        <v>0.10086242299794661</v>
      </c>
      <c r="H836" s="7">
        <f t="shared" ca="1" si="394"/>
        <v>311.5913379296976</v>
      </c>
      <c r="I836" s="7">
        <f t="shared" ca="1" si="395"/>
        <v>3988.4805463107073</v>
      </c>
      <c r="J836" s="7">
        <f t="shared" ca="1" si="396"/>
        <v>1.67043927573764E-2</v>
      </c>
      <c r="K836" s="7">
        <f t="shared" ca="1" si="397"/>
        <v>0.92980571037464266</v>
      </c>
      <c r="L836" s="7">
        <f t="shared" ca="1" si="398"/>
        <v>312.52114364007224</v>
      </c>
      <c r="M836" s="7">
        <f t="shared" ca="1" si="399"/>
        <v>3989.410352021082</v>
      </c>
      <c r="N836" s="7">
        <f t="shared" ca="1" si="400"/>
        <v>0.98538306515534357</v>
      </c>
      <c r="O836" s="7">
        <f t="shared" ca="1" si="401"/>
        <v>312.51994655784932</v>
      </c>
      <c r="P836" s="7">
        <f t="shared" ca="1" si="402"/>
        <v>23.437979478201516</v>
      </c>
      <c r="Q836" s="7">
        <f t="shared" ca="1" si="403"/>
        <v>23.438853301104334</v>
      </c>
      <c r="R836" s="7">
        <f t="shared" ca="1" si="404"/>
        <v>-45.01603118839467</v>
      </c>
      <c r="S836" s="7">
        <f t="shared" ca="1" si="405"/>
        <v>-17.048035230192191</v>
      </c>
      <c r="T836" s="7">
        <f t="shared" ca="1" si="406"/>
        <v>4.3032875919512333E-2</v>
      </c>
      <c r="U836" s="7">
        <f t="shared" ca="1" si="407"/>
        <v>-13.598205744784972</v>
      </c>
      <c r="V836" s="7">
        <f t="shared" ca="1" si="408"/>
        <v>89.95166525152527</v>
      </c>
      <c r="W836" s="23">
        <f t="shared" ca="1" si="409"/>
        <v>0.95944319843387849</v>
      </c>
      <c r="X836" s="24">
        <f t="shared" ca="1" si="410"/>
        <v>0.70957746162408608</v>
      </c>
      <c r="Y836" s="24">
        <f t="shared" ca="1" si="411"/>
        <v>1.209308935243671</v>
      </c>
      <c r="Z836" s="7">
        <f t="shared" ca="1" si="412"/>
        <v>719.61332201220216</v>
      </c>
      <c r="AA836" s="7">
        <f t="shared" ca="1" si="413"/>
        <v>778.40179425521501</v>
      </c>
      <c r="AB836" s="7">
        <f t="shared" ca="1" si="414"/>
        <v>14.600448563803752</v>
      </c>
      <c r="AC836" s="7">
        <f t="shared" ca="1" si="415"/>
        <v>24.690969519196514</v>
      </c>
      <c r="AD836" s="7">
        <f t="shared" ca="1" si="416"/>
        <v>65.309030480803486</v>
      </c>
      <c r="AE836" s="7">
        <f t="shared" ca="1" si="417"/>
        <v>7.418088779116384E-3</v>
      </c>
      <c r="AF836" s="7">
        <f t="shared" ca="1" si="418"/>
        <v>65.316448569582604</v>
      </c>
      <c r="AG836" s="7">
        <f ca="1">IF(AB836&gt;0,MOD(DEGREES(ACOS(((SIN(RADIANS(A836))*COS(RADIANS(AC836)))-SIN(RADIANS(S836)))/(COS(RADIANS(A836))*SIN(RADIANS(AC836)))))+180,360),MOD(540-DEGREES(ACOS(((SIN(RADIANS(A836))*COS(RADIANS(AC836)))-SIN(RADIANS(S836)))/(COS(RADIANS(#REF!))*SIN(RADIANS(AC836))))),360))</f>
        <v>215.2354177791135</v>
      </c>
    </row>
    <row r="837" spans="1:33" x14ac:dyDescent="0.2">
      <c r="A837" s="12">
        <f t="shared" ca="1" si="419"/>
        <v>-24</v>
      </c>
      <c r="B837" s="12">
        <f t="shared" ca="1" si="420"/>
        <v>146</v>
      </c>
      <c r="C837" s="3">
        <f t="shared" ca="1" si="422"/>
        <v>2</v>
      </c>
      <c r="D837" s="2">
        <f t="shared" ca="1" si="421"/>
        <v>38197</v>
      </c>
      <c r="E837" s="5">
        <v>0</v>
      </c>
      <c r="F837" s="7">
        <f t="shared" ca="1" si="392"/>
        <v>2453215.4166666665</v>
      </c>
      <c r="G837" s="7">
        <f t="shared" ca="1" si="393"/>
        <v>4.5733515856714896E-2</v>
      </c>
      <c r="H837" s="7">
        <f t="shared" ca="1" si="394"/>
        <v>126.90823850840752</v>
      </c>
      <c r="I837" s="7">
        <f t="shared" ca="1" si="395"/>
        <v>2003.8922469429199</v>
      </c>
      <c r="J837" s="7">
        <f t="shared" ca="1" si="396"/>
        <v>1.6706711235193978E-2</v>
      </c>
      <c r="K837" s="7">
        <f t="shared" ca="1" si="397"/>
        <v>-0.76082928330466415</v>
      </c>
      <c r="L837" s="7">
        <f t="shared" ca="1" si="398"/>
        <v>126.14740922510286</v>
      </c>
      <c r="M837" s="7">
        <f t="shared" ca="1" si="399"/>
        <v>2003.1314176596152</v>
      </c>
      <c r="N837" s="7">
        <f t="shared" ca="1" si="400"/>
        <v>1.0153208830060996</v>
      </c>
      <c r="O837" s="7">
        <f t="shared" ca="1" si="401"/>
        <v>126.13887026418801</v>
      </c>
      <c r="P837" s="7">
        <f t="shared" ca="1" si="402"/>
        <v>23.438696384554049</v>
      </c>
      <c r="Q837" s="7">
        <f t="shared" ca="1" si="403"/>
        <v>23.440751992537699</v>
      </c>
      <c r="R837" s="7">
        <f t="shared" ca="1" si="404"/>
        <v>128.51767049639605</v>
      </c>
      <c r="S837" s="7">
        <f t="shared" ca="1" si="405"/>
        <v>18.739125551710238</v>
      </c>
      <c r="T837" s="7">
        <f t="shared" ca="1" si="406"/>
        <v>4.3040046420907987E-2</v>
      </c>
      <c r="U837" s="7">
        <f t="shared" ca="1" si="407"/>
        <v>-6.4700833206259984</v>
      </c>
      <c r="V837" s="7">
        <f t="shared" ca="1" si="408"/>
        <v>82.285565965917428</v>
      </c>
      <c r="W837" s="23">
        <f t="shared" ca="1" si="409"/>
        <v>0.18227089119487919</v>
      </c>
      <c r="X837" s="24">
        <f t="shared" ca="1" si="410"/>
        <v>-4.6300125377113671E-2</v>
      </c>
      <c r="Y837" s="24">
        <f t="shared" ca="1" si="411"/>
        <v>0.41084190776687202</v>
      </c>
      <c r="Z837" s="7">
        <f t="shared" ca="1" si="412"/>
        <v>658.28452772733942</v>
      </c>
      <c r="AA837" s="7">
        <f t="shared" ca="1" si="413"/>
        <v>457.52991667937397</v>
      </c>
      <c r="AB837" s="7">
        <f t="shared" ca="1" si="414"/>
        <v>-65.617520830156508</v>
      </c>
      <c r="AC837" s="7">
        <f t="shared" ca="1" si="415"/>
        <v>76.910334531174186</v>
      </c>
      <c r="AD837" s="7">
        <f t="shared" ca="1" si="416"/>
        <v>13.089665468825814</v>
      </c>
      <c r="AE837" s="7">
        <f t="shared" ca="1" si="417"/>
        <v>6.7897816120719434E-2</v>
      </c>
      <c r="AF837" s="7">
        <f t="shared" ca="1" si="418"/>
        <v>13.157563284946534</v>
      </c>
      <c r="AG837" s="7" t="e">
        <f ca="1">IF(AB837&gt;0,MOD(DEGREES(ACOS(((SIN(RADIANS(A837))*COS(RADIANS(AC837)))-SIN(RADIANS(S837)))/(COS(RADIANS(A837))*SIN(RADIANS(AC837)))))+180,360),MOD(540-DEGREES(ACOS(((SIN(RADIANS(A837))*COS(RADIANS(AC837)))-SIN(RADIANS(S837)))/(COS(RADIANS(#REF!))*SIN(RADIANS(AC837))))),360))</f>
        <v>#REF!</v>
      </c>
    </row>
    <row r="838" spans="1:33" x14ac:dyDescent="0.2">
      <c r="A838" s="12">
        <f t="shared" ca="1" si="419"/>
        <v>50</v>
      </c>
      <c r="B838" s="12">
        <f t="shared" ca="1" si="420"/>
        <v>-155</v>
      </c>
      <c r="C838" s="3">
        <f t="shared" ca="1" si="422"/>
        <v>-2</v>
      </c>
      <c r="D838" s="2">
        <f t="shared" ca="1" si="421"/>
        <v>42600</v>
      </c>
      <c r="E838" s="5">
        <v>0</v>
      </c>
      <c r="F838" s="7">
        <f t="shared" ca="1" si="392"/>
        <v>2457618.5833333335</v>
      </c>
      <c r="G838" s="7">
        <f t="shared" ca="1" si="393"/>
        <v>0.16628564909879504</v>
      </c>
      <c r="H838" s="7">
        <f t="shared" ca="1" si="394"/>
        <v>146.87784762162482</v>
      </c>
      <c r="I838" s="7">
        <f t="shared" ca="1" si="395"/>
        <v>6343.6545501628698</v>
      </c>
      <c r="J838" s="7">
        <f t="shared" ca="1" si="396"/>
        <v>1.6701640346797639E-2</v>
      </c>
      <c r="K838" s="7">
        <f t="shared" ca="1" si="397"/>
        <v>-1.3013772687008165</v>
      </c>
      <c r="L838" s="7">
        <f t="shared" ca="1" si="398"/>
        <v>145.57647035292402</v>
      </c>
      <c r="M838" s="7">
        <f t="shared" ca="1" si="399"/>
        <v>6342.3531728941689</v>
      </c>
      <c r="N838" s="7">
        <f t="shared" ca="1" si="400"/>
        <v>1.0122154592880208</v>
      </c>
      <c r="O838" s="7">
        <f t="shared" ca="1" si="401"/>
        <v>145.56941643674986</v>
      </c>
      <c r="P838" s="7">
        <f t="shared" ca="1" si="402"/>
        <v>23.437128702599857</v>
      </c>
      <c r="Q838" s="7">
        <f t="shared" ca="1" si="403"/>
        <v>23.43467512968332</v>
      </c>
      <c r="R838" s="7">
        <f t="shared" ca="1" si="404"/>
        <v>147.83196895071887</v>
      </c>
      <c r="S838" s="7">
        <f t="shared" ca="1" si="405"/>
        <v>12.994900778178465</v>
      </c>
      <c r="T838" s="7">
        <f t="shared" ca="1" si="406"/>
        <v>4.3017099127174101E-2</v>
      </c>
      <c r="U838" s="7">
        <f t="shared" ca="1" si="407"/>
        <v>-3.8454461308851977</v>
      </c>
      <c r="V838" s="7">
        <f t="shared" ca="1" si="408"/>
        <v>107.35180215494258</v>
      </c>
      <c r="W838" s="23">
        <f t="shared" ca="1" si="409"/>
        <v>0.84989267092422582</v>
      </c>
      <c r="X838" s="24">
        <f t="shared" ca="1" si="410"/>
        <v>0.55169322049382985</v>
      </c>
      <c r="Y838" s="24">
        <f t="shared" ca="1" si="411"/>
        <v>1.1480921213546218</v>
      </c>
      <c r="Z838" s="7">
        <f t="shared" ca="1" si="412"/>
        <v>858.8144172395406</v>
      </c>
      <c r="AA838" s="7">
        <f t="shared" ca="1" si="413"/>
        <v>936.15455386911481</v>
      </c>
      <c r="AB838" s="7">
        <f t="shared" ca="1" si="414"/>
        <v>54.038638467278702</v>
      </c>
      <c r="AC838" s="7">
        <f t="shared" ca="1" si="415"/>
        <v>57.312317877040627</v>
      </c>
      <c r="AD838" s="7">
        <f t="shared" ca="1" si="416"/>
        <v>32.687682122959373</v>
      </c>
      <c r="AE838" s="7">
        <f t="shared" ca="1" si="417"/>
        <v>2.5077422798946536E-2</v>
      </c>
      <c r="AF838" s="7">
        <f t="shared" ca="1" si="418"/>
        <v>32.712759545758317</v>
      </c>
      <c r="AG838" s="7">
        <f ca="1">IF(AB838&gt;0,MOD(DEGREES(ACOS(((SIN(RADIANS(A838))*COS(RADIANS(AC838)))-SIN(RADIANS(S838)))/(COS(RADIANS(A838))*SIN(RADIANS(AC838)))))+180,360),MOD(540-DEGREES(ACOS(((SIN(RADIANS(A838))*COS(RADIANS(AC838)))-SIN(RADIANS(S838)))/(COS(RADIANS(#REF!))*SIN(RADIANS(AC838))))),360))</f>
        <v>249.56925127194506</v>
      </c>
    </row>
    <row r="839" spans="1:33" x14ac:dyDescent="0.2">
      <c r="A839" s="12">
        <f t="shared" ca="1" si="419"/>
        <v>41</v>
      </c>
      <c r="B839" s="12">
        <f t="shared" ca="1" si="420"/>
        <v>-45</v>
      </c>
      <c r="C839" s="3">
        <f t="shared" ca="1" si="422"/>
        <v>11</v>
      </c>
      <c r="D839" s="2">
        <f t="shared" ca="1" si="421"/>
        <v>39268</v>
      </c>
      <c r="E839" s="5">
        <v>0</v>
      </c>
      <c r="F839" s="7">
        <f t="shared" ca="1" si="392"/>
        <v>2454286.0416666665</v>
      </c>
      <c r="G839" s="7">
        <f t="shared" ca="1" si="393"/>
        <v>7.5045630846447955E-2</v>
      </c>
      <c r="H839" s="7">
        <f t="shared" ca="1" si="394"/>
        <v>102.16694455769675</v>
      </c>
      <c r="I839" s="7">
        <f t="shared" ca="1" si="395"/>
        <v>3059.1005480204403</v>
      </c>
      <c r="J839" s="7">
        <f t="shared" ca="1" si="396"/>
        <v>1.670547859326113E-2</v>
      </c>
      <c r="K839" s="7">
        <f t="shared" ca="1" si="397"/>
        <v>2.943550517174898E-2</v>
      </c>
      <c r="L839" s="7">
        <f t="shared" ca="1" si="398"/>
        <v>102.1963800628685</v>
      </c>
      <c r="M839" s="7">
        <f t="shared" ca="1" si="399"/>
        <v>3059.1299835256123</v>
      </c>
      <c r="N839" s="7">
        <f t="shared" ca="1" si="400"/>
        <v>1.0167045222778339</v>
      </c>
      <c r="O839" s="7">
        <f t="shared" ca="1" si="401"/>
        <v>102.19233341870145</v>
      </c>
      <c r="P839" s="7">
        <f t="shared" ca="1" si="402"/>
        <v>23.438315204509831</v>
      </c>
      <c r="Q839" s="7">
        <f t="shared" ca="1" si="403"/>
        <v>23.440719155924256</v>
      </c>
      <c r="R839" s="7">
        <f t="shared" ca="1" si="404"/>
        <v>103.25186861428584</v>
      </c>
      <c r="S839" s="7">
        <f t="shared" ca="1" si="405"/>
        <v>22.88155089409765</v>
      </c>
      <c r="T839" s="7">
        <f t="shared" ca="1" si="406"/>
        <v>4.3039922406330519E-2</v>
      </c>
      <c r="U839" s="7">
        <f t="shared" ca="1" si="407"/>
        <v>-4.3510178979830592</v>
      </c>
      <c r="V839" s="7">
        <f t="shared" ca="1" si="408"/>
        <v>112.8164162486828</v>
      </c>
      <c r="W839" s="23">
        <f t="shared" ca="1" si="409"/>
        <v>1.0863548735402662</v>
      </c>
      <c r="X839" s="24">
        <f t="shared" ca="1" si="410"/>
        <v>0.77297593951614729</v>
      </c>
      <c r="Y839" s="24">
        <f t="shared" ca="1" si="411"/>
        <v>1.399733807564385</v>
      </c>
      <c r="Z839" s="7">
        <f t="shared" ca="1" si="412"/>
        <v>902.53132998946239</v>
      </c>
      <c r="AA839" s="7">
        <f t="shared" ca="1" si="413"/>
        <v>595.64898210201693</v>
      </c>
      <c r="AB839" s="7">
        <f t="shared" ca="1" si="414"/>
        <v>-31.087754474495767</v>
      </c>
      <c r="AC839" s="7">
        <f t="shared" ca="1" si="415"/>
        <v>31.728269816609043</v>
      </c>
      <c r="AD839" s="7">
        <f t="shared" ca="1" si="416"/>
        <v>58.271730183390957</v>
      </c>
      <c r="AE839" s="7">
        <f t="shared" ca="1" si="417"/>
        <v>9.9739908090081229E-3</v>
      </c>
      <c r="AF839" s="7">
        <f t="shared" ca="1" si="418"/>
        <v>58.281704174199966</v>
      </c>
      <c r="AG839" s="7" t="e">
        <f ca="1">IF(AB839&gt;0,MOD(DEGREES(ACOS(((SIN(RADIANS(A839))*COS(RADIANS(AC839)))-SIN(RADIANS(S839)))/(COS(RADIANS(A839))*SIN(RADIANS(AC839)))))+180,360),MOD(540-DEGREES(ACOS(((SIN(RADIANS(A839))*COS(RADIANS(AC839)))-SIN(RADIANS(S839)))/(COS(RADIANS(#REF!))*SIN(RADIANS(AC839))))),360))</f>
        <v>#REF!</v>
      </c>
    </row>
    <row r="840" spans="1:33" x14ac:dyDescent="0.2">
      <c r="A840" s="12">
        <f t="shared" ca="1" si="419"/>
        <v>-59</v>
      </c>
      <c r="B840" s="12">
        <f t="shared" ca="1" si="420"/>
        <v>-72</v>
      </c>
      <c r="C840" s="3">
        <f t="shared" ca="1" si="422"/>
        <v>-13</v>
      </c>
      <c r="D840" s="2">
        <f t="shared" ca="1" si="421"/>
        <v>41783</v>
      </c>
      <c r="E840" s="5">
        <v>0</v>
      </c>
      <c r="F840" s="7">
        <f t="shared" ca="1" si="392"/>
        <v>2456802.0416666665</v>
      </c>
      <c r="G840" s="7">
        <f t="shared" ca="1" si="393"/>
        <v>0.14392995665069161</v>
      </c>
      <c r="H840" s="7">
        <f t="shared" ca="1" si="394"/>
        <v>62.055707304466523</v>
      </c>
      <c r="I840" s="7">
        <f t="shared" ca="1" si="395"/>
        <v>5538.8708545217441</v>
      </c>
      <c r="J840" s="7">
        <f t="shared" ca="1" si="396"/>
        <v>1.6702580991716308E-2</v>
      </c>
      <c r="K840" s="7">
        <f t="shared" ca="1" si="397"/>
        <v>1.2393344311488981</v>
      </c>
      <c r="L840" s="7">
        <f t="shared" ca="1" si="398"/>
        <v>63.29504173561542</v>
      </c>
      <c r="M840" s="7">
        <f t="shared" ca="1" si="399"/>
        <v>5540.1101889528927</v>
      </c>
      <c r="N840" s="7">
        <f t="shared" ca="1" si="400"/>
        <v>1.0127003464767284</v>
      </c>
      <c r="O840" s="7">
        <f t="shared" ca="1" si="401"/>
        <v>63.29149649041446</v>
      </c>
      <c r="P840" s="7">
        <f t="shared" ca="1" si="402"/>
        <v>23.437419420072985</v>
      </c>
      <c r="Q840" s="7">
        <f t="shared" ca="1" si="403"/>
        <v>23.435131584627619</v>
      </c>
      <c r="R840" s="7">
        <f t="shared" ca="1" si="404"/>
        <v>61.261048976644872</v>
      </c>
      <c r="S840" s="7">
        <f t="shared" ca="1" si="405"/>
        <v>20.81040357653098</v>
      </c>
      <c r="T840" s="7">
        <f t="shared" ca="1" si="406"/>
        <v>4.3018822550553996E-2</v>
      </c>
      <c r="U840" s="7">
        <f t="shared" ca="1" si="407"/>
        <v>3.1603164051736305</v>
      </c>
      <c r="V840" s="7">
        <f t="shared" ca="1" si="408"/>
        <v>52.961676960845892</v>
      </c>
      <c r="W840" s="23">
        <f t="shared" ca="1" si="409"/>
        <v>0.1561386691630739</v>
      </c>
      <c r="X840" s="24">
        <f t="shared" ca="1" si="410"/>
        <v>9.0228998273908512E-3</v>
      </c>
      <c r="Y840" s="24">
        <f t="shared" ca="1" si="411"/>
        <v>0.30325443849875694</v>
      </c>
      <c r="Z840" s="7">
        <f t="shared" ca="1" si="412"/>
        <v>423.69341568676714</v>
      </c>
      <c r="AA840" s="7">
        <f t="shared" ca="1" si="413"/>
        <v>495.1603164051736</v>
      </c>
      <c r="AB840" s="7">
        <f t="shared" ca="1" si="414"/>
        <v>-56.209920898706599</v>
      </c>
      <c r="AC840" s="7">
        <f t="shared" ca="1" si="415"/>
        <v>92.107769459294445</v>
      </c>
      <c r="AD840" s="7">
        <f t="shared" ca="1" si="416"/>
        <v>-2.1077694592944454</v>
      </c>
      <c r="AE840" s="7">
        <f t="shared" ca="1" si="417"/>
        <v>0.15677592175469388</v>
      </c>
      <c r="AF840" s="7">
        <f t="shared" ca="1" si="418"/>
        <v>-1.9509935375397516</v>
      </c>
      <c r="AG840" s="7" t="e">
        <f ca="1">IF(AB840&gt;0,MOD(DEGREES(ACOS(((SIN(RADIANS(A840))*COS(RADIANS(AC840)))-SIN(RADIANS(S840)))/(COS(RADIANS(A840))*SIN(RADIANS(AC840)))))+180,360),MOD(540-DEGREES(ACOS(((SIN(RADIANS(A840))*COS(RADIANS(AC840)))-SIN(RADIANS(S840)))/(COS(RADIANS(#REF!))*SIN(RADIANS(AC840))))),360))</f>
        <v>#REF!</v>
      </c>
    </row>
    <row r="841" spans="1:33" x14ac:dyDescent="0.2">
      <c r="A841" s="12">
        <f t="shared" ca="1" si="419"/>
        <v>-31</v>
      </c>
      <c r="B841" s="12">
        <f t="shared" ca="1" si="420"/>
        <v>-52</v>
      </c>
      <c r="C841" s="3">
        <f t="shared" ca="1" si="422"/>
        <v>10</v>
      </c>
      <c r="D841" s="2">
        <f t="shared" ca="1" si="421"/>
        <v>43388</v>
      </c>
      <c r="E841" s="5">
        <v>0</v>
      </c>
      <c r="F841" s="7">
        <f t="shared" ca="1" si="392"/>
        <v>2458406.0833333335</v>
      </c>
      <c r="G841" s="7">
        <f t="shared" ca="1" si="393"/>
        <v>0.18784622404746032</v>
      </c>
      <c r="H841" s="7">
        <f t="shared" ca="1" si="394"/>
        <v>203.0751460660058</v>
      </c>
      <c r="I841" s="7">
        <f t="shared" ca="1" si="395"/>
        <v>7119.8147708476417</v>
      </c>
      <c r="J841" s="7">
        <f t="shared" ca="1" si="396"/>
        <v>1.6700733037517686E-2</v>
      </c>
      <c r="K841" s="7">
        <f t="shared" ca="1" si="397"/>
        <v>-1.892146108150855</v>
      </c>
      <c r="L841" s="7">
        <f t="shared" ca="1" si="398"/>
        <v>201.18299995785495</v>
      </c>
      <c r="M841" s="7">
        <f t="shared" ca="1" si="399"/>
        <v>7117.9226247394909</v>
      </c>
      <c r="N841" s="7">
        <f t="shared" ca="1" si="400"/>
        <v>0.99742607167724284</v>
      </c>
      <c r="O841" s="7">
        <f t="shared" ca="1" si="401"/>
        <v>201.17324395143382</v>
      </c>
      <c r="P841" s="7">
        <f t="shared" ca="1" si="402"/>
        <v>23.436848325061003</v>
      </c>
      <c r="Q841" s="7">
        <f t="shared" ca="1" si="403"/>
        <v>23.435502362912036</v>
      </c>
      <c r="R841" s="7">
        <f t="shared" ca="1" si="404"/>
        <v>-160.43553930605472</v>
      </c>
      <c r="S841" s="7">
        <f t="shared" ca="1" si="405"/>
        <v>-8.2591624717620977</v>
      </c>
      <c r="T841" s="7">
        <f t="shared" ca="1" si="406"/>
        <v>4.3020222514620211E-2</v>
      </c>
      <c r="U841" s="7">
        <f t="shared" ca="1" si="407"/>
        <v>14.018615065468733</v>
      </c>
      <c r="V841" s="7">
        <f t="shared" ca="1" si="408"/>
        <v>95.990128458286989</v>
      </c>
      <c r="W841" s="23">
        <f t="shared" ca="1" si="409"/>
        <v>1.0513759617600913</v>
      </c>
      <c r="X841" s="24">
        <f t="shared" ca="1" si="410"/>
        <v>0.78473671604262751</v>
      </c>
      <c r="Y841" s="24">
        <f t="shared" ca="1" si="411"/>
        <v>1.3180152074775551</v>
      </c>
      <c r="Z841" s="7">
        <f t="shared" ca="1" si="412"/>
        <v>767.92102766629591</v>
      </c>
      <c r="AA841" s="7">
        <f t="shared" ca="1" si="413"/>
        <v>646.01861506546879</v>
      </c>
      <c r="AB841" s="7">
        <f t="shared" ca="1" si="414"/>
        <v>-18.495346233632802</v>
      </c>
      <c r="AC841" s="7">
        <f t="shared" ca="1" si="415"/>
        <v>28.544194578144079</v>
      </c>
      <c r="AD841" s="7">
        <f t="shared" ca="1" si="416"/>
        <v>61.455805421855921</v>
      </c>
      <c r="AE841" s="7">
        <f t="shared" ca="1" si="417"/>
        <v>8.7756984753598055E-3</v>
      </c>
      <c r="AF841" s="7">
        <f t="shared" ca="1" si="418"/>
        <v>61.464581120331282</v>
      </c>
      <c r="AG841" s="7" t="e">
        <f ca="1">IF(AB841&gt;0,MOD(DEGREES(ACOS(((SIN(RADIANS(A841))*COS(RADIANS(AC841)))-SIN(RADIANS(S841)))/(COS(RADIANS(A841))*SIN(RADIANS(AC841)))))+180,360),MOD(540-DEGREES(ACOS(((SIN(RADIANS(A841))*COS(RADIANS(AC841)))-SIN(RADIANS(S841)))/(COS(RADIANS(#REF!))*SIN(RADIANS(AC841))))),360))</f>
        <v>#REF!</v>
      </c>
    </row>
    <row r="842" spans="1:33" x14ac:dyDescent="0.2">
      <c r="A842" s="12">
        <f t="shared" ca="1" si="419"/>
        <v>-38</v>
      </c>
      <c r="B842" s="12">
        <f t="shared" ca="1" si="420"/>
        <v>-89</v>
      </c>
      <c r="C842" s="3">
        <f t="shared" ca="1" si="422"/>
        <v>-7</v>
      </c>
      <c r="D842" s="2">
        <f t="shared" ca="1" si="421"/>
        <v>42215</v>
      </c>
      <c r="E842" s="5">
        <v>0</v>
      </c>
      <c r="F842" s="7">
        <f t="shared" ca="1" si="392"/>
        <v>2457233.7916666665</v>
      </c>
      <c r="G842" s="7">
        <f t="shared" ca="1" si="393"/>
        <v>0.15575062742413448</v>
      </c>
      <c r="H842" s="7">
        <f t="shared" ca="1" si="394"/>
        <v>127.60895612945478</v>
      </c>
      <c r="I842" s="7">
        <f t="shared" ca="1" si="395"/>
        <v>5964.4037756119769</v>
      </c>
      <c r="J842" s="7">
        <f t="shared" ca="1" si="396"/>
        <v>1.670208363735369E-2</v>
      </c>
      <c r="K842" s="7">
        <f t="shared" ca="1" si="397"/>
        <v>-0.7759790986767614</v>
      </c>
      <c r="L842" s="7">
        <f t="shared" ca="1" si="398"/>
        <v>126.83297703077803</v>
      </c>
      <c r="M842" s="7">
        <f t="shared" ca="1" si="399"/>
        <v>5963.6277965133004</v>
      </c>
      <c r="N842" s="7">
        <f t="shared" ca="1" si="400"/>
        <v>1.0152574475561473</v>
      </c>
      <c r="O842" s="7">
        <f t="shared" ca="1" si="401"/>
        <v>126.82760357898853</v>
      </c>
      <c r="P842" s="7">
        <f t="shared" ca="1" si="402"/>
        <v>23.437265701920754</v>
      </c>
      <c r="Q842" s="7">
        <f t="shared" ca="1" si="403"/>
        <v>23.43471132159112</v>
      </c>
      <c r="R842" s="7">
        <f t="shared" ca="1" si="404"/>
        <v>129.22029030033625</v>
      </c>
      <c r="S842" s="7">
        <f t="shared" ca="1" si="405"/>
        <v>18.562511104465447</v>
      </c>
      <c r="T842" s="7">
        <f t="shared" ca="1" si="406"/>
        <v>4.3017235774521691E-2</v>
      </c>
      <c r="U842" s="7">
        <f t="shared" ca="1" si="407"/>
        <v>-6.4648068955797084</v>
      </c>
      <c r="V842" s="7">
        <f t="shared" ca="1" si="408"/>
        <v>75.942167717433676</v>
      </c>
      <c r="W842" s="23">
        <f t="shared" ca="1" si="409"/>
        <v>0.46004500478859695</v>
      </c>
      <c r="X842" s="24">
        <f t="shared" ca="1" si="410"/>
        <v>0.24909453890683672</v>
      </c>
      <c r="Y842" s="24">
        <f t="shared" ca="1" si="411"/>
        <v>0.67099547067035714</v>
      </c>
      <c r="Z842" s="7">
        <f t="shared" ca="1" si="412"/>
        <v>607.53734173946941</v>
      </c>
      <c r="AA842" s="7">
        <f t="shared" ca="1" si="413"/>
        <v>57.535193104420273</v>
      </c>
      <c r="AB842" s="7">
        <f t="shared" ca="1" si="414"/>
        <v>-165.61620172389493</v>
      </c>
      <c r="AC842" s="7">
        <f t="shared" ca="1" si="415"/>
        <v>156.86603294415161</v>
      </c>
      <c r="AD842" s="7">
        <f t="shared" ca="1" si="416"/>
        <v>-66.866032944151613</v>
      </c>
      <c r="AE842" s="7">
        <f t="shared" ca="1" si="417"/>
        <v>2.4651575884735394E-3</v>
      </c>
      <c r="AF842" s="7">
        <f t="shared" ca="1" si="418"/>
        <v>-66.863567786563138</v>
      </c>
      <c r="AG842" s="7" t="e">
        <f ca="1">IF(AB842&gt;0,MOD(DEGREES(ACOS(((SIN(RADIANS(A842))*COS(RADIANS(AC842)))-SIN(RADIANS(S842)))/(COS(RADIANS(A842))*SIN(RADIANS(AC842)))))+180,360),MOD(540-DEGREES(ACOS(((SIN(RADIANS(A842))*COS(RADIANS(AC842)))-SIN(RADIANS(S842)))/(COS(RADIANS(#REF!))*SIN(RADIANS(AC842))))),360))</f>
        <v>#REF!</v>
      </c>
    </row>
    <row r="843" spans="1:33" x14ac:dyDescent="0.2">
      <c r="A843" s="12">
        <f t="shared" ca="1" si="419"/>
        <v>73</v>
      </c>
      <c r="B843" s="12">
        <f t="shared" ca="1" si="420"/>
        <v>42</v>
      </c>
      <c r="C843" s="3">
        <f t="shared" ca="1" si="422"/>
        <v>9</v>
      </c>
      <c r="D843" s="2">
        <f t="shared" ca="1" si="421"/>
        <v>40223</v>
      </c>
      <c r="E843" s="5">
        <v>0</v>
      </c>
      <c r="F843" s="7">
        <f t="shared" ca="1" si="392"/>
        <v>2455241.125</v>
      </c>
      <c r="G843" s="7">
        <f t="shared" ca="1" si="393"/>
        <v>0.10119438740588638</v>
      </c>
      <c r="H843" s="7">
        <f t="shared" ca="1" si="394"/>
        <v>323.5423121920262</v>
      </c>
      <c r="I843" s="7">
        <f t="shared" ca="1" si="395"/>
        <v>4000.4309497163117</v>
      </c>
      <c r="J843" s="7">
        <f t="shared" ca="1" si="396"/>
        <v>1.6704378794090098E-2</v>
      </c>
      <c r="K843" s="7">
        <f t="shared" ca="1" si="397"/>
        <v>1.2613389771052177</v>
      </c>
      <c r="L843" s="7">
        <f t="shared" ca="1" si="398"/>
        <v>324.8036511691314</v>
      </c>
      <c r="M843" s="7">
        <f t="shared" ca="1" si="399"/>
        <v>4001.6922886934171</v>
      </c>
      <c r="N843" s="7">
        <f t="shared" ca="1" si="400"/>
        <v>0.98740545852131334</v>
      </c>
      <c r="O843" s="7">
        <f t="shared" ca="1" si="401"/>
        <v>324.80247208825739</v>
      </c>
      <c r="P843" s="7">
        <f t="shared" ca="1" si="402"/>
        <v>23.437975161275155</v>
      </c>
      <c r="Q843" s="7">
        <f t="shared" ca="1" si="403"/>
        <v>23.438821965124166</v>
      </c>
      <c r="R843" s="7">
        <f t="shared" ca="1" si="404"/>
        <v>-32.909143699653931</v>
      </c>
      <c r="S843" s="7">
        <f t="shared" ca="1" si="405"/>
        <v>-13.254288879715386</v>
      </c>
      <c r="T843" s="7">
        <f t="shared" ca="1" si="406"/>
        <v>4.3032757583069278E-2</v>
      </c>
      <c r="U843" s="7">
        <f t="shared" ca="1" si="407"/>
        <v>-14.22698491673539</v>
      </c>
      <c r="V843" s="7">
        <f t="shared" ca="1" si="408"/>
        <v>43.998621169879691</v>
      </c>
      <c r="W843" s="23">
        <f t="shared" ca="1" si="409"/>
        <v>0.76821318396995519</v>
      </c>
      <c r="X843" s="24">
        <f t="shared" ca="1" si="410"/>
        <v>0.64599479183140052</v>
      </c>
      <c r="Y843" s="24">
        <f t="shared" ca="1" si="411"/>
        <v>0.89043157610850987</v>
      </c>
      <c r="Z843" s="7">
        <f t="shared" ca="1" si="412"/>
        <v>351.98896935903753</v>
      </c>
      <c r="AA843" s="7">
        <f t="shared" ca="1" si="413"/>
        <v>1053.7730150832647</v>
      </c>
      <c r="AB843" s="7">
        <f t="shared" ca="1" si="414"/>
        <v>83.44325377081617</v>
      </c>
      <c r="AC843" s="7">
        <f t="shared" ca="1" si="415"/>
        <v>100.76372100955629</v>
      </c>
      <c r="AD843" s="7">
        <f t="shared" ca="1" si="416"/>
        <v>-10.763721009556292</v>
      </c>
      <c r="AE843" s="7">
        <f t="shared" ca="1" si="417"/>
        <v>3.0351799098679872E-2</v>
      </c>
      <c r="AF843" s="7">
        <f t="shared" ca="1" si="418"/>
        <v>-10.733369210457612</v>
      </c>
      <c r="AG843" s="7">
        <f ca="1">IF(AB843&gt;0,MOD(DEGREES(ACOS(((SIN(RADIANS(A843))*COS(RADIANS(AC843)))-SIN(RADIANS(S843)))/(COS(RADIANS(A843))*SIN(RADIANS(AC843)))))+180,360),MOD(540-DEGREES(ACOS(((SIN(RADIANS(A843))*COS(RADIANS(AC843)))-SIN(RADIANS(S843)))/(COS(RADIANS(#REF!))*SIN(RADIANS(AC843))))),360))</f>
        <v>259.8383428596984</v>
      </c>
    </row>
    <row r="844" spans="1:33" x14ac:dyDescent="0.2">
      <c r="A844" s="12">
        <f t="shared" ca="1" si="419"/>
        <v>-84</v>
      </c>
      <c r="B844" s="12">
        <f t="shared" ca="1" si="420"/>
        <v>29</v>
      </c>
      <c r="C844" s="3">
        <f t="shared" ca="1" si="422"/>
        <v>10</v>
      </c>
      <c r="D844" s="2">
        <f t="shared" ca="1" si="421"/>
        <v>42090</v>
      </c>
      <c r="E844" s="5">
        <v>0</v>
      </c>
      <c r="F844" s="7">
        <f t="shared" ca="1" si="392"/>
        <v>2457108.0833333335</v>
      </c>
      <c r="G844" s="7">
        <f t="shared" ca="1" si="393"/>
        <v>0.15230892083048567</v>
      </c>
      <c r="H844" s="7">
        <f t="shared" ca="1" si="394"/>
        <v>3.7048689076418668</v>
      </c>
      <c r="I844" s="7">
        <f t="shared" ca="1" si="395"/>
        <v>5840.5056070267483</v>
      </c>
      <c r="J844" s="7">
        <f t="shared" ca="1" si="396"/>
        <v>1.6702228450707516E-2</v>
      </c>
      <c r="K844" s="7">
        <f t="shared" ca="1" si="397"/>
        <v>1.8938977180603027</v>
      </c>
      <c r="L844" s="7">
        <f t="shared" ca="1" si="398"/>
        <v>5.5987666257021695</v>
      </c>
      <c r="M844" s="7">
        <f t="shared" ca="1" si="399"/>
        <v>5842.3995047448088</v>
      </c>
      <c r="N844" s="7">
        <f t="shared" ca="1" si="400"/>
        <v>0.997518415849729</v>
      </c>
      <c r="O844" s="7">
        <f t="shared" ca="1" si="401"/>
        <v>5.5939439241724465</v>
      </c>
      <c r="P844" s="7">
        <f t="shared" ca="1" si="402"/>
        <v>23.437310458497308</v>
      </c>
      <c r="Q844" s="7">
        <f t="shared" ca="1" si="403"/>
        <v>23.434792950843537</v>
      </c>
      <c r="R844" s="7">
        <f t="shared" ca="1" si="404"/>
        <v>5.135094716864538</v>
      </c>
      <c r="S844" s="7">
        <f t="shared" ca="1" si="405"/>
        <v>2.2217641823021381</v>
      </c>
      <c r="T844" s="7">
        <f t="shared" ca="1" si="406"/>
        <v>4.3017543977452201E-2</v>
      </c>
      <c r="U844" s="7">
        <f t="shared" ca="1" si="407"/>
        <v>-5.7154503775641254</v>
      </c>
      <c r="V844" s="7">
        <f t="shared" ca="1" si="408"/>
        <v>76.706616213225317</v>
      </c>
      <c r="W844" s="23">
        <f t="shared" ca="1" si="409"/>
        <v>0.84008017387330847</v>
      </c>
      <c r="X844" s="24">
        <f t="shared" ca="1" si="410"/>
        <v>0.62700623994768256</v>
      </c>
      <c r="Y844" s="24">
        <f t="shared" ca="1" si="411"/>
        <v>1.0531541077989344</v>
      </c>
      <c r="Z844" s="7">
        <f t="shared" ca="1" si="412"/>
        <v>613.65292970580253</v>
      </c>
      <c r="AA844" s="7">
        <f t="shared" ca="1" si="413"/>
        <v>950.28454962243586</v>
      </c>
      <c r="AB844" s="7">
        <f t="shared" ca="1" si="414"/>
        <v>57.571137405608965</v>
      </c>
      <c r="AC844" s="7">
        <f t="shared" ca="1" si="415"/>
        <v>88.999768031140178</v>
      </c>
      <c r="AD844" s="7">
        <f t="shared" ca="1" si="416"/>
        <v>1.000231968859822</v>
      </c>
      <c r="AE844" s="7">
        <f t="shared" ca="1" si="417"/>
        <v>0.36334459102777777</v>
      </c>
      <c r="AF844" s="7">
        <f t="shared" ca="1" si="418"/>
        <v>1.3635765598875997</v>
      </c>
      <c r="AG844" s="7">
        <f ca="1">IF(AB844&gt;0,MOD(DEGREES(ACOS(((SIN(RADIANS(A844))*COS(RADIANS(AC844)))-SIN(RADIANS(S844)))/(COS(RADIANS(A844))*SIN(RADIANS(AC844)))))+180,360),MOD(540-DEGREES(ACOS(((SIN(RADIANS(A844))*COS(RADIANS(AC844)))-SIN(RADIANS(S844)))/(COS(RADIANS(#REF!))*SIN(RADIANS(AC844))))),360))</f>
        <v>302.48288317466995</v>
      </c>
    </row>
    <row r="845" spans="1:33" x14ac:dyDescent="0.2">
      <c r="A845" s="12">
        <f t="shared" ca="1" si="419"/>
        <v>59</v>
      </c>
      <c r="B845" s="12">
        <f t="shared" ca="1" si="420"/>
        <v>129</v>
      </c>
      <c r="C845" s="3">
        <f t="shared" ca="1" si="422"/>
        <v>-10</v>
      </c>
      <c r="D845" s="2">
        <f t="shared" ca="1" si="421"/>
        <v>41373</v>
      </c>
      <c r="E845" s="5">
        <v>0</v>
      </c>
      <c r="F845" s="7">
        <f t="shared" ca="1" si="392"/>
        <v>2456391.9166666665</v>
      </c>
      <c r="G845" s="7">
        <f t="shared" ca="1" si="393"/>
        <v>0.13270134610996609</v>
      </c>
      <c r="H845" s="7">
        <f t="shared" ca="1" si="394"/>
        <v>17.817082775299241</v>
      </c>
      <c r="I845" s="7">
        <f t="shared" ca="1" si="395"/>
        <v>5134.6515394567623</v>
      </c>
      <c r="J845" s="7">
        <f t="shared" ca="1" si="396"/>
        <v>1.6703053402371267E-2</v>
      </c>
      <c r="K845" s="7">
        <f t="shared" ca="1" si="397"/>
        <v>1.904148267457678</v>
      </c>
      <c r="L845" s="7">
        <f t="shared" ca="1" si="398"/>
        <v>19.721231042756919</v>
      </c>
      <c r="M845" s="7">
        <f t="shared" ca="1" si="399"/>
        <v>5136.5556877242198</v>
      </c>
      <c r="N845" s="7">
        <f t="shared" ca="1" si="400"/>
        <v>1.0016321064392189</v>
      </c>
      <c r="O845" s="7">
        <f t="shared" ca="1" si="401"/>
        <v>19.719114273825539</v>
      </c>
      <c r="P845" s="7">
        <f t="shared" ca="1" si="402"/>
        <v>23.437565438980229</v>
      </c>
      <c r="Q845" s="7">
        <f t="shared" ca="1" si="403"/>
        <v>23.435865037882916</v>
      </c>
      <c r="R845" s="7">
        <f t="shared" ca="1" si="404"/>
        <v>18.20396843761289</v>
      </c>
      <c r="S845" s="7">
        <f t="shared" ca="1" si="405"/>
        <v>7.7120853014013591</v>
      </c>
      <c r="T845" s="7">
        <f t="shared" ca="1" si="406"/>
        <v>4.3021591906500803E-2</v>
      </c>
      <c r="U845" s="7">
        <f t="shared" ca="1" si="407"/>
        <v>-1.5407852535304054</v>
      </c>
      <c r="V845" s="7">
        <f t="shared" ca="1" si="408"/>
        <v>104.70614771865282</v>
      </c>
      <c r="W845" s="23">
        <f t="shared" ca="1" si="409"/>
        <v>-0.27393001024060387</v>
      </c>
      <c r="X845" s="24">
        <f t="shared" ca="1" si="410"/>
        <v>-0.56478042057019495</v>
      </c>
      <c r="Y845" s="24">
        <f t="shared" ca="1" si="411"/>
        <v>1.6920400088987264E-2</v>
      </c>
      <c r="Z845" s="7">
        <f t="shared" ca="1" si="412"/>
        <v>837.64918174922252</v>
      </c>
      <c r="AA845" s="7">
        <f t="shared" ca="1" si="413"/>
        <v>1114.4592147464696</v>
      </c>
      <c r="AB845" s="7">
        <f t="shared" ca="1" si="414"/>
        <v>98.614803686617392</v>
      </c>
      <c r="AC845" s="7">
        <f t="shared" ca="1" si="415"/>
        <v>87.789118514223716</v>
      </c>
      <c r="AD845" s="7">
        <f t="shared" ca="1" si="416"/>
        <v>2.2108814857762837</v>
      </c>
      <c r="AE845" s="7">
        <f t="shared" ca="1" si="417"/>
        <v>0.27041914848484955</v>
      </c>
      <c r="AF845" s="7">
        <f t="shared" ca="1" si="418"/>
        <v>2.4813006342611335</v>
      </c>
      <c r="AG845" s="7">
        <f ca="1">IF(AB845&gt;0,MOD(DEGREES(ACOS(((SIN(RADIANS(A845))*COS(RADIANS(AC845)))-SIN(RADIANS(S845)))/(COS(RADIANS(A845))*SIN(RADIANS(AC845)))))+180,360),MOD(540-DEGREES(ACOS(((SIN(RADIANS(A845))*COS(RADIANS(AC845)))-SIN(RADIANS(S845)))/(COS(RADIANS(#REF!))*SIN(RADIANS(AC845))))),360))</f>
        <v>281.33214905660884</v>
      </c>
    </row>
    <row r="846" spans="1:33" x14ac:dyDescent="0.2">
      <c r="A846" s="12">
        <f t="shared" ca="1" si="419"/>
        <v>16</v>
      </c>
      <c r="B846" s="12">
        <f t="shared" ca="1" si="420"/>
        <v>144</v>
      </c>
      <c r="C846" s="3">
        <f t="shared" ca="1" si="422"/>
        <v>-8</v>
      </c>
      <c r="D846" s="2">
        <f t="shared" ca="1" si="421"/>
        <v>42043</v>
      </c>
      <c r="E846" s="5">
        <v>0</v>
      </c>
      <c r="F846" s="7">
        <f t="shared" ca="1" si="392"/>
        <v>2457061.8333333335</v>
      </c>
      <c r="G846" s="7">
        <f t="shared" ca="1" si="393"/>
        <v>0.15104266484143705</v>
      </c>
      <c r="H846" s="7">
        <f t="shared" ca="1" si="394"/>
        <v>318.1186783835783</v>
      </c>
      <c r="I846" s="7">
        <f t="shared" ca="1" si="395"/>
        <v>5794.9215940560125</v>
      </c>
      <c r="J846" s="7">
        <f t="shared" ca="1" si="396"/>
        <v>1.6702281728978627E-2</v>
      </c>
      <c r="K846" s="7">
        <f t="shared" ca="1" si="397"/>
        <v>1.1146403090045331</v>
      </c>
      <c r="L846" s="7">
        <f t="shared" ca="1" si="398"/>
        <v>319.23331869258283</v>
      </c>
      <c r="M846" s="7">
        <f t="shared" ca="1" si="399"/>
        <v>5796.0362343650168</v>
      </c>
      <c r="N846" s="7">
        <f t="shared" ca="1" si="400"/>
        <v>0.98639952402242315</v>
      </c>
      <c r="O846" s="7">
        <f t="shared" ca="1" si="401"/>
        <v>319.22869606757746</v>
      </c>
      <c r="P846" s="7">
        <f t="shared" ca="1" si="402"/>
        <v>23.437326925120171</v>
      </c>
      <c r="Q846" s="7">
        <f t="shared" ca="1" si="403"/>
        <v>23.434831565836408</v>
      </c>
      <c r="R846" s="7">
        <f t="shared" ca="1" si="404"/>
        <v>-38.350144003838416</v>
      </c>
      <c r="S846" s="7">
        <f t="shared" ca="1" si="405"/>
        <v>-15.053348369413465</v>
      </c>
      <c r="T846" s="7">
        <f t="shared" ca="1" si="406"/>
        <v>4.3017689774303251E-2</v>
      </c>
      <c r="U846" s="7">
        <f t="shared" ca="1" si="407"/>
        <v>-14.171396874474654</v>
      </c>
      <c r="V846" s="7">
        <f t="shared" ca="1" si="408"/>
        <v>86.476493296220482</v>
      </c>
      <c r="W846" s="23">
        <f t="shared" ca="1" si="409"/>
        <v>-0.22349208550383703</v>
      </c>
      <c r="X846" s="24">
        <f t="shared" ca="1" si="410"/>
        <v>-0.46370456688222728</v>
      </c>
      <c r="Y846" s="24">
        <f t="shared" ca="1" si="411"/>
        <v>1.6720395874553207E-2</v>
      </c>
      <c r="Z846" s="7">
        <f t="shared" ca="1" si="412"/>
        <v>691.81194636976386</v>
      </c>
      <c r="AA846" s="7">
        <f t="shared" ca="1" si="413"/>
        <v>1041.8286031255252</v>
      </c>
      <c r="AB846" s="7">
        <f t="shared" ca="1" si="414"/>
        <v>80.457150781381301</v>
      </c>
      <c r="AC846" s="7">
        <f t="shared" ca="1" si="415"/>
        <v>85.278859863743051</v>
      </c>
      <c r="AD846" s="7">
        <f t="shared" ca="1" si="416"/>
        <v>4.7211401362569489</v>
      </c>
      <c r="AE846" s="7">
        <f t="shared" ca="1" si="417"/>
        <v>0.16681647178131073</v>
      </c>
      <c r="AF846" s="7">
        <f t="shared" ca="1" si="418"/>
        <v>4.8879566080382597</v>
      </c>
      <c r="AG846" s="7">
        <f ca="1">IF(AB846&gt;0,MOD(DEGREES(ACOS(((SIN(RADIANS(A846))*COS(RADIANS(AC846)))-SIN(RADIANS(S846)))/(COS(RADIANS(A846))*SIN(RADIANS(AC846)))))+180,360),MOD(540-DEGREES(ACOS(((SIN(RADIANS(A846))*COS(RADIANS(AC846)))-SIN(RADIANS(S846)))/(COS(RADIANS(#REF!))*SIN(RADIANS(AC846))))),360))</f>
        <v>252.85529897587173</v>
      </c>
    </row>
    <row r="847" spans="1:33" x14ac:dyDescent="0.2">
      <c r="A847" s="12">
        <f t="shared" ca="1" si="419"/>
        <v>-37</v>
      </c>
      <c r="B847" s="12">
        <f t="shared" ca="1" si="420"/>
        <v>-3</v>
      </c>
      <c r="C847" s="3">
        <f t="shared" ca="1" si="422"/>
        <v>7</v>
      </c>
      <c r="D847" s="2">
        <f t="shared" ca="1" si="421"/>
        <v>38496</v>
      </c>
      <c r="E847" s="5">
        <v>0</v>
      </c>
      <c r="F847" s="7">
        <f t="shared" ca="1" si="392"/>
        <v>2453514.2083333335</v>
      </c>
      <c r="G847" s="7">
        <f t="shared" ca="1" si="393"/>
        <v>5.3913985854441848E-2</v>
      </c>
      <c r="H847" s="7">
        <f t="shared" ca="1" si="394"/>
        <v>61.41145624495357</v>
      </c>
      <c r="I847" s="7">
        <f t="shared" ca="1" si="395"/>
        <v>2298.3813976616379</v>
      </c>
      <c r="J847" s="7">
        <f t="shared" ca="1" si="396"/>
        <v>1.6706367249495483E-2</v>
      </c>
      <c r="K847" s="7">
        <f t="shared" ca="1" si="397"/>
        <v>1.2518353844255758</v>
      </c>
      <c r="L847" s="7">
        <f t="shared" ca="1" si="398"/>
        <v>62.663291629379145</v>
      </c>
      <c r="M847" s="7">
        <f t="shared" ca="1" si="399"/>
        <v>2299.6332330460637</v>
      </c>
      <c r="N847" s="7">
        <f t="shared" ca="1" si="400"/>
        <v>1.0126112582711584</v>
      </c>
      <c r="O847" s="7">
        <f t="shared" ca="1" si="401"/>
        <v>62.655907102575981</v>
      </c>
      <c r="P847" s="7">
        <f t="shared" ca="1" si="402"/>
        <v>23.438590004255939</v>
      </c>
      <c r="Q847" s="7">
        <f t="shared" ca="1" si="403"/>
        <v>23.44098374424091</v>
      </c>
      <c r="R847" s="7">
        <f t="shared" ca="1" si="404"/>
        <v>60.59310367506734</v>
      </c>
      <c r="S847" s="7">
        <f t="shared" ca="1" si="405"/>
        <v>20.692672418344216</v>
      </c>
      <c r="T847" s="7">
        <f t="shared" ca="1" si="406"/>
        <v>4.3040921686872555E-2</v>
      </c>
      <c r="U847" s="7">
        <f t="shared" ca="1" si="407"/>
        <v>3.2389422407736368</v>
      </c>
      <c r="V847" s="7">
        <f t="shared" ca="1" si="408"/>
        <v>74.622633066897166</v>
      </c>
      <c r="W847" s="23">
        <f t="shared" ca="1" si="409"/>
        <v>0.79775073455501833</v>
      </c>
      <c r="X847" s="24">
        <f t="shared" ca="1" si="410"/>
        <v>0.59046564270252622</v>
      </c>
      <c r="Y847" s="24">
        <f t="shared" ca="1" si="411"/>
        <v>1.0050358264075105</v>
      </c>
      <c r="Z847" s="7">
        <f t="shared" ca="1" si="412"/>
        <v>596.98106453517732</v>
      </c>
      <c r="AA847" s="7">
        <f t="shared" ca="1" si="413"/>
        <v>1011.2389422407737</v>
      </c>
      <c r="AB847" s="7">
        <f t="shared" ca="1" si="414"/>
        <v>72.809735560193417</v>
      </c>
      <c r="AC847" s="7">
        <f t="shared" ca="1" si="415"/>
        <v>89.532911046471895</v>
      </c>
      <c r="AD847" s="7">
        <f t="shared" ca="1" si="416"/>
        <v>0.46708895352810487</v>
      </c>
      <c r="AE847" s="7">
        <f t="shared" ca="1" si="417"/>
        <v>0.42062332403620356</v>
      </c>
      <c r="AF847" s="7">
        <f t="shared" ca="1" si="418"/>
        <v>0.88771227756430848</v>
      </c>
      <c r="AG847" s="7">
        <f ca="1">IF(AB847&gt;0,MOD(DEGREES(ACOS(((SIN(RADIANS(A847))*COS(RADIANS(AC847)))-SIN(RADIANS(S847)))/(COS(RADIANS(A847))*SIN(RADIANS(AC847)))))+180,360),MOD(540-DEGREES(ACOS(((SIN(RADIANS(A847))*COS(RADIANS(AC847)))-SIN(RADIANS(S847)))/(COS(RADIANS(#REF!))*SIN(RADIANS(AC847))))),360))</f>
        <v>296.65432292647961</v>
      </c>
    </row>
    <row r="848" spans="1:33" x14ac:dyDescent="0.2">
      <c r="A848" s="12">
        <f t="shared" ca="1" si="419"/>
        <v>-50</v>
      </c>
      <c r="B848" s="12">
        <f t="shared" ca="1" si="420"/>
        <v>-148</v>
      </c>
      <c r="C848" s="3">
        <f t="shared" ca="1" si="422"/>
        <v>7</v>
      </c>
      <c r="D848" s="2">
        <f t="shared" ca="1" si="421"/>
        <v>38596</v>
      </c>
      <c r="E848" s="5">
        <v>0</v>
      </c>
      <c r="F848" s="7">
        <f t="shared" ca="1" si="392"/>
        <v>2453614.2083333335</v>
      </c>
      <c r="G848" s="7">
        <f t="shared" ca="1" si="393"/>
        <v>5.6651836641573951E-2</v>
      </c>
      <c r="H848" s="7">
        <f t="shared" ca="1" si="394"/>
        <v>159.97619235316279</v>
      </c>
      <c r="I848" s="7">
        <f t="shared" ca="1" si="395"/>
        <v>2396.941425787596</v>
      </c>
      <c r="J848" s="7">
        <f t="shared" ca="1" si="396"/>
        <v>1.6706252120108241E-2</v>
      </c>
      <c r="K848" s="7">
        <f t="shared" ca="1" si="397"/>
        <v>-1.5861949356024081</v>
      </c>
      <c r="L848" s="7">
        <f t="shared" ca="1" si="398"/>
        <v>158.38999741756038</v>
      </c>
      <c r="M848" s="7">
        <f t="shared" ca="1" si="399"/>
        <v>2395.3552308519934</v>
      </c>
      <c r="N848" s="7">
        <f t="shared" ca="1" si="400"/>
        <v>1.0093075986407354</v>
      </c>
      <c r="O848" s="7">
        <f t="shared" ca="1" si="401"/>
        <v>158.38303261956494</v>
      </c>
      <c r="P848" s="7">
        <f t="shared" ca="1" si="402"/>
        <v>23.438554400751027</v>
      </c>
      <c r="Q848" s="7">
        <f t="shared" ca="1" si="403"/>
        <v>23.441021680667543</v>
      </c>
      <c r="R848" s="7">
        <f t="shared" ca="1" si="404"/>
        <v>160.02043335379037</v>
      </c>
      <c r="S848" s="7">
        <f t="shared" ca="1" si="405"/>
        <v>8.4271198100523996</v>
      </c>
      <c r="T848" s="7">
        <f t="shared" ca="1" si="406"/>
        <v>4.3041064963816121E-2</v>
      </c>
      <c r="U848" s="7">
        <f t="shared" ca="1" si="407"/>
        <v>-0.21590571581811879</v>
      </c>
      <c r="V848" s="7">
        <f t="shared" ca="1" si="408"/>
        <v>81.158870438294329</v>
      </c>
      <c r="W848" s="23">
        <f t="shared" ca="1" si="409"/>
        <v>1.2029277123026514</v>
      </c>
      <c r="X848" s="24">
        <f t="shared" ca="1" si="410"/>
        <v>0.97748640552961152</v>
      </c>
      <c r="Y848" s="24">
        <f t="shared" ca="1" si="411"/>
        <v>1.4283690190756912</v>
      </c>
      <c r="Z848" s="7">
        <f t="shared" ca="1" si="412"/>
        <v>649.27096350635463</v>
      </c>
      <c r="AA848" s="7">
        <f t="shared" ca="1" si="413"/>
        <v>427.78409428418183</v>
      </c>
      <c r="AB848" s="7">
        <f t="shared" ca="1" si="414"/>
        <v>-73.053976428954542</v>
      </c>
      <c r="AC848" s="7">
        <f t="shared" ca="1" si="415"/>
        <v>85.80988628424079</v>
      </c>
      <c r="AD848" s="7">
        <f t="shared" ca="1" si="416"/>
        <v>4.1901137157592103</v>
      </c>
      <c r="AE848" s="7">
        <f t="shared" ca="1" si="417"/>
        <v>0.18259400441294532</v>
      </c>
      <c r="AF848" s="7">
        <f t="shared" ca="1" si="418"/>
        <v>4.3727077201721558</v>
      </c>
      <c r="AG848" s="7" t="e">
        <f ca="1">IF(AB848&gt;0,MOD(DEGREES(ACOS(((SIN(RADIANS(A848))*COS(RADIANS(AC848)))-SIN(RADIANS(S848)))/(COS(RADIANS(A848))*SIN(RADIANS(AC848)))))+180,360),MOD(540-DEGREES(ACOS(((SIN(RADIANS(A848))*COS(RADIANS(AC848)))-SIN(RADIANS(S848)))/(COS(RADIANS(#REF!))*SIN(RADIANS(AC848))))),360))</f>
        <v>#REF!</v>
      </c>
    </row>
    <row r="849" spans="1:33" x14ac:dyDescent="0.2">
      <c r="A849" s="12">
        <f t="shared" ca="1" si="419"/>
        <v>-3</v>
      </c>
      <c r="B849" s="12">
        <f t="shared" ca="1" si="420"/>
        <v>-120</v>
      </c>
      <c r="C849" s="3">
        <f t="shared" ca="1" si="422"/>
        <v>13</v>
      </c>
      <c r="D849" s="2">
        <f t="shared" ca="1" si="421"/>
        <v>40194</v>
      </c>
      <c r="E849" s="5">
        <v>0</v>
      </c>
      <c r="F849" s="7">
        <f t="shared" ca="1" si="392"/>
        <v>2455211.9583333335</v>
      </c>
      <c r="G849" s="7">
        <f t="shared" ca="1" si="393"/>
        <v>0.10039584759297709</v>
      </c>
      <c r="H849" s="7">
        <f t="shared" ca="1" si="394"/>
        <v>294.79426413857982</v>
      </c>
      <c r="I849" s="7">
        <f t="shared" ca="1" si="395"/>
        <v>3971.684274857565</v>
      </c>
      <c r="J849" s="7">
        <f t="shared" ca="1" si="396"/>
        <v>1.6704412382704103E-2</v>
      </c>
      <c r="K849" s="7">
        <f t="shared" ca="1" si="397"/>
        <v>0.39573648812654671</v>
      </c>
      <c r="L849" s="7">
        <f t="shared" ca="1" si="398"/>
        <v>295.19000062670636</v>
      </c>
      <c r="M849" s="7">
        <f t="shared" ca="1" si="399"/>
        <v>3972.0800113456917</v>
      </c>
      <c r="N849" s="7">
        <f t="shared" ca="1" si="400"/>
        <v>0.9836544617686056</v>
      </c>
      <c r="O849" s="7">
        <f t="shared" ca="1" si="401"/>
        <v>295.18877729038439</v>
      </c>
      <c r="P849" s="7">
        <f t="shared" ca="1" si="402"/>
        <v>23.437985545634096</v>
      </c>
      <c r="Q849" s="7">
        <f t="shared" ca="1" si="403"/>
        <v>23.438897157501376</v>
      </c>
      <c r="R849" s="7">
        <f t="shared" ca="1" si="404"/>
        <v>-62.859217519271446</v>
      </c>
      <c r="S849" s="7">
        <f t="shared" ca="1" si="405"/>
        <v>-21.096940547581692</v>
      </c>
      <c r="T849" s="7">
        <f t="shared" ca="1" si="406"/>
        <v>4.3033041538052763E-2</v>
      </c>
      <c r="U849" s="7">
        <f t="shared" ca="1" si="407"/>
        <v>-9.3876952013595627</v>
      </c>
      <c r="V849" s="7">
        <f t="shared" ca="1" si="408"/>
        <v>92.052956472753181</v>
      </c>
      <c r="W849" s="23">
        <f t="shared" ca="1" si="409"/>
        <v>1.3815192327787218</v>
      </c>
      <c r="X849" s="24">
        <f t="shared" ca="1" si="410"/>
        <v>1.125816575909963</v>
      </c>
      <c r="Y849" s="24">
        <f t="shared" ca="1" si="411"/>
        <v>1.6372218896474806</v>
      </c>
      <c r="Z849" s="7">
        <f t="shared" ca="1" si="412"/>
        <v>736.42365178202544</v>
      </c>
      <c r="AA849" s="7">
        <f t="shared" ca="1" si="413"/>
        <v>170.61230479864048</v>
      </c>
      <c r="AB849" s="7">
        <f t="shared" ca="1" si="414"/>
        <v>-137.34692380033988</v>
      </c>
      <c r="AC849" s="7">
        <f t="shared" ca="1" si="415"/>
        <v>131.7894112191662</v>
      </c>
      <c r="AD849" s="7">
        <f t="shared" ca="1" si="416"/>
        <v>-41.789411219166197</v>
      </c>
      <c r="AE849" s="7">
        <f t="shared" ca="1" si="417"/>
        <v>6.455794557223539E-3</v>
      </c>
      <c r="AF849" s="7">
        <f t="shared" ca="1" si="418"/>
        <v>-41.782955424608971</v>
      </c>
      <c r="AG849" s="7" t="e">
        <f ca="1">IF(AB849&gt;0,MOD(DEGREES(ACOS(((SIN(RADIANS(A849))*COS(RADIANS(AC849)))-SIN(RADIANS(S849)))/(COS(RADIANS(A849))*SIN(RADIANS(AC849)))))+180,360),MOD(540-DEGREES(ACOS(((SIN(RADIANS(A849))*COS(RADIANS(AC849)))-SIN(RADIANS(S849)))/(COS(RADIANS(#REF!))*SIN(RADIANS(AC849))))),360))</f>
        <v>#REF!</v>
      </c>
    </row>
    <row r="850" spans="1:33" x14ac:dyDescent="0.2">
      <c r="A850" s="12">
        <f t="shared" ca="1" si="419"/>
        <v>-59</v>
      </c>
      <c r="B850" s="12">
        <f t="shared" ca="1" si="420"/>
        <v>-161</v>
      </c>
      <c r="C850" s="3">
        <f t="shared" ca="1" si="422"/>
        <v>-4</v>
      </c>
      <c r="D850" s="2">
        <f t="shared" ca="1" si="421"/>
        <v>41039</v>
      </c>
      <c r="E850" s="5">
        <v>0</v>
      </c>
      <c r="F850" s="7">
        <f t="shared" ca="1" si="392"/>
        <v>2456057.6666666665</v>
      </c>
      <c r="G850" s="7">
        <f t="shared" ca="1" si="393"/>
        <v>0.12355007985397704</v>
      </c>
      <c r="H850" s="7">
        <f t="shared" ca="1" si="394"/>
        <v>48.364451929380266</v>
      </c>
      <c r="I850" s="7">
        <f t="shared" ca="1" si="395"/>
        <v>4805.2146456506634</v>
      </c>
      <c r="J850" s="7">
        <f t="shared" ca="1" si="396"/>
        <v>1.6703438391265542E-2</v>
      </c>
      <c r="K850" s="7">
        <f t="shared" ca="1" si="397"/>
        <v>1.5449904041447318</v>
      </c>
      <c r="L850" s="7">
        <f t="shared" ca="1" si="398"/>
        <v>49.909442333525</v>
      </c>
      <c r="M850" s="7">
        <f t="shared" ca="1" si="399"/>
        <v>4806.7596360548077</v>
      </c>
      <c r="N850" s="7">
        <f t="shared" ca="1" si="400"/>
        <v>1.0098164703714871</v>
      </c>
      <c r="O850" s="7">
        <f t="shared" ca="1" si="401"/>
        <v>49.908121701282482</v>
      </c>
      <c r="P850" s="7">
        <f t="shared" ca="1" si="402"/>
        <v>23.43768444372909</v>
      </c>
      <c r="Q850" s="7">
        <f t="shared" ca="1" si="403"/>
        <v>23.436646355816244</v>
      </c>
      <c r="R850" s="7">
        <f t="shared" ca="1" si="404"/>
        <v>47.462624411847472</v>
      </c>
      <c r="S850" s="7">
        <f t="shared" ca="1" si="405"/>
        <v>17.714381647354582</v>
      </c>
      <c r="T850" s="7">
        <f t="shared" ca="1" si="406"/>
        <v>4.302454209493968E-2</v>
      </c>
      <c r="U850" s="7">
        <f t="shared" ca="1" si="407"/>
        <v>3.5990149630206809</v>
      </c>
      <c r="V850" s="7">
        <f t="shared" ca="1" si="408"/>
        <v>59.869748122532179</v>
      </c>
      <c r="W850" s="23">
        <f t="shared" ca="1" si="409"/>
        <v>0.77805623960901349</v>
      </c>
      <c r="X850" s="24">
        <f t="shared" ca="1" si="410"/>
        <v>0.61175138371309079</v>
      </c>
      <c r="Y850" s="24">
        <f t="shared" ca="1" si="411"/>
        <v>0.94436109550493619</v>
      </c>
      <c r="Z850" s="7">
        <f t="shared" ca="1" si="412"/>
        <v>478.95798498025744</v>
      </c>
      <c r="AA850" s="7">
        <f t="shared" ca="1" si="413"/>
        <v>1039.5990149630206</v>
      </c>
      <c r="AB850" s="7">
        <f t="shared" ca="1" si="414"/>
        <v>79.899753740755159</v>
      </c>
      <c r="AC850" s="7">
        <f t="shared" ca="1" si="415"/>
        <v>100.06539478974749</v>
      </c>
      <c r="AD850" s="7">
        <f t="shared" ca="1" si="416"/>
        <v>-10.065394789747486</v>
      </c>
      <c r="AE850" s="7">
        <f t="shared" ca="1" si="417"/>
        <v>3.2506298988190907E-2</v>
      </c>
      <c r="AF850" s="7">
        <f t="shared" ca="1" si="418"/>
        <v>-10.032888490759296</v>
      </c>
      <c r="AG850" s="7">
        <f ca="1">IF(AB850&gt;0,MOD(DEGREES(ACOS(((SIN(RADIANS(A850))*COS(RADIANS(AC850)))-SIN(RADIANS(S850)))/(COS(RADIANS(A850))*SIN(RADIANS(AC850)))))+180,360),MOD(540-DEGREES(ACOS(((SIN(RADIANS(A850))*COS(RADIANS(AC850)))-SIN(RADIANS(S850)))/(COS(RADIANS(#REF!))*SIN(RADIANS(AC850))))),360))</f>
        <v>287.73377194171553</v>
      </c>
    </row>
    <row r="851" spans="1:33" x14ac:dyDescent="0.2">
      <c r="A851" s="12">
        <f t="shared" ca="1" si="419"/>
        <v>-56</v>
      </c>
      <c r="B851" s="12">
        <f t="shared" ca="1" si="420"/>
        <v>110</v>
      </c>
      <c r="C851" s="3">
        <f t="shared" ca="1" si="422"/>
        <v>0</v>
      </c>
      <c r="D851" s="2">
        <f t="shared" ca="1" si="421"/>
        <v>40851</v>
      </c>
      <c r="E851" s="5">
        <v>0</v>
      </c>
      <c r="F851" s="7">
        <f t="shared" ca="1" si="392"/>
        <v>2455869.5</v>
      </c>
      <c r="G851" s="7">
        <f t="shared" ca="1" si="393"/>
        <v>0.11839835728952772</v>
      </c>
      <c r="H851" s="7">
        <f t="shared" ca="1" si="394"/>
        <v>222.89847328069845</v>
      </c>
      <c r="I851" s="7">
        <f t="shared" ca="1" si="395"/>
        <v>4619.7575261645043</v>
      </c>
      <c r="J851" s="7">
        <f t="shared" ca="1" si="396"/>
        <v>1.6703655112152355E-2</v>
      </c>
      <c r="K851" s="7">
        <f t="shared" ca="1" si="397"/>
        <v>-1.6788503304945555</v>
      </c>
      <c r="L851" s="7">
        <f t="shared" ca="1" si="398"/>
        <v>221.2196229502039</v>
      </c>
      <c r="M851" s="7">
        <f t="shared" ca="1" si="399"/>
        <v>4618.07867583401</v>
      </c>
      <c r="N851" s="7">
        <f t="shared" ca="1" si="400"/>
        <v>0.9919233696426506</v>
      </c>
      <c r="O851" s="7">
        <f t="shared" ca="1" si="401"/>
        <v>221.21857179963652</v>
      </c>
      <c r="P851" s="7">
        <f t="shared" ca="1" si="402"/>
        <v>23.437751437678294</v>
      </c>
      <c r="Q851" s="7">
        <f t="shared" ca="1" si="403"/>
        <v>23.437133915855274</v>
      </c>
      <c r="R851" s="7">
        <f t="shared" ca="1" si="404"/>
        <v>-141.20999715033406</v>
      </c>
      <c r="S851" s="7">
        <f t="shared" ca="1" si="405"/>
        <v>-15.193865593333514</v>
      </c>
      <c r="T851" s="7">
        <f t="shared" ca="1" si="406"/>
        <v>4.3026383134648113E-2</v>
      </c>
      <c r="U851" s="7">
        <f t="shared" ca="1" si="407"/>
        <v>16.477119875584723</v>
      </c>
      <c r="V851" s="7">
        <f t="shared" ca="1" si="408"/>
        <v>115.44043203737243</v>
      </c>
      <c r="W851" s="23">
        <f t="shared" ca="1" si="409"/>
        <v>0.1830020000863995</v>
      </c>
      <c r="X851" s="24">
        <f t="shared" ca="1" si="410"/>
        <v>-0.13766586668407949</v>
      </c>
      <c r="Y851" s="24">
        <f t="shared" ca="1" si="411"/>
        <v>0.50366986685687842</v>
      </c>
      <c r="Z851" s="7">
        <f t="shared" ca="1" si="412"/>
        <v>923.52345629897945</v>
      </c>
      <c r="AA851" s="7">
        <f t="shared" ca="1" si="413"/>
        <v>456.47711987558472</v>
      </c>
      <c r="AB851" s="7">
        <f t="shared" ca="1" si="414"/>
        <v>-65.88072003110382</v>
      </c>
      <c r="AC851" s="7">
        <f t="shared" ca="1" si="415"/>
        <v>64.036486314610457</v>
      </c>
      <c r="AD851" s="7">
        <f t="shared" ca="1" si="416"/>
        <v>25.963513685389543</v>
      </c>
      <c r="AE851" s="7">
        <f t="shared" ca="1" si="417"/>
        <v>3.2975643282718139E-2</v>
      </c>
      <c r="AF851" s="7">
        <f t="shared" ca="1" si="418"/>
        <v>25.996489328672261</v>
      </c>
      <c r="AG851" s="7" t="e">
        <f ca="1">IF(AB851&gt;0,MOD(DEGREES(ACOS(((SIN(RADIANS(A851))*COS(RADIANS(AC851)))-SIN(RADIANS(S851)))/(COS(RADIANS(A851))*SIN(RADIANS(AC851)))))+180,360),MOD(540-DEGREES(ACOS(((SIN(RADIANS(A851))*COS(RADIANS(AC851)))-SIN(RADIANS(S851)))/(COS(RADIANS(#REF!))*SIN(RADIANS(AC851))))),360))</f>
        <v>#REF!</v>
      </c>
    </row>
    <row r="852" spans="1:33" x14ac:dyDescent="0.2">
      <c r="A852" s="12">
        <f t="shared" ca="1" si="419"/>
        <v>38</v>
      </c>
      <c r="B852" s="12">
        <f t="shared" ca="1" si="420"/>
        <v>13</v>
      </c>
      <c r="C852" s="3">
        <f t="shared" ca="1" si="422"/>
        <v>-8</v>
      </c>
      <c r="D852" s="2">
        <f t="shared" ca="1" si="421"/>
        <v>38772</v>
      </c>
      <c r="E852" s="5">
        <v>0</v>
      </c>
      <c r="F852" s="7">
        <f t="shared" ca="1" si="392"/>
        <v>2453790.8333333335</v>
      </c>
      <c r="G852" s="7">
        <f t="shared" ca="1" si="393"/>
        <v>6.1487565594346025E-2</v>
      </c>
      <c r="H852" s="7">
        <f t="shared" ca="1" si="394"/>
        <v>334.06615751539312</v>
      </c>
      <c r="I852" s="7">
        <f t="shared" ca="1" si="395"/>
        <v>2571.0230754594395</v>
      </c>
      <c r="J852" s="7">
        <f t="shared" ca="1" si="396"/>
        <v>1.6706048768187796E-2</v>
      </c>
      <c r="K852" s="7">
        <f t="shared" ca="1" si="397"/>
        <v>1.5078576286849268</v>
      </c>
      <c r="L852" s="7">
        <f t="shared" ca="1" si="398"/>
        <v>335.57401514407803</v>
      </c>
      <c r="M852" s="7">
        <f t="shared" ca="1" si="399"/>
        <v>2572.5309330881246</v>
      </c>
      <c r="N852" s="7">
        <f t="shared" ca="1" si="400"/>
        <v>0.98966412637004997</v>
      </c>
      <c r="O852" s="7">
        <f t="shared" ca="1" si="401"/>
        <v>335.56781598357981</v>
      </c>
      <c r="P852" s="7">
        <f t="shared" ca="1" si="402"/>
        <v>23.438491516057649</v>
      </c>
      <c r="Q852" s="7">
        <f t="shared" ca="1" si="403"/>
        <v>23.441036951383797</v>
      </c>
      <c r="R852" s="7">
        <f t="shared" ca="1" si="404"/>
        <v>-22.626588087042233</v>
      </c>
      <c r="S852" s="7">
        <f t="shared" ca="1" si="405"/>
        <v>-9.4704274395218313</v>
      </c>
      <c r="T852" s="7">
        <f t="shared" ca="1" si="406"/>
        <v>4.3041122637785707E-2</v>
      </c>
      <c r="U852" s="7">
        <f t="shared" ca="1" si="407"/>
        <v>-13.267611610295944</v>
      </c>
      <c r="V852" s="7">
        <f t="shared" ca="1" si="408"/>
        <v>83.591067864251315</v>
      </c>
      <c r="W852" s="23">
        <f t="shared" ca="1" si="409"/>
        <v>0.13976917472937217</v>
      </c>
      <c r="X852" s="24">
        <f t="shared" ca="1" si="410"/>
        <v>-9.242823600465927E-2</v>
      </c>
      <c r="Y852" s="24">
        <f t="shared" ca="1" si="411"/>
        <v>0.37196658546340361</v>
      </c>
      <c r="Z852" s="7">
        <f t="shared" ca="1" si="412"/>
        <v>668.72854291401052</v>
      </c>
      <c r="AA852" s="7">
        <f t="shared" ca="1" si="413"/>
        <v>518.73238838970406</v>
      </c>
      <c r="AB852" s="7">
        <f t="shared" ca="1" si="414"/>
        <v>-50.316902902573986</v>
      </c>
      <c r="AC852" s="7">
        <f t="shared" ca="1" si="415"/>
        <v>66.732839633559948</v>
      </c>
      <c r="AD852" s="7">
        <f t="shared" ca="1" si="416"/>
        <v>23.267160366440052</v>
      </c>
      <c r="AE852" s="7">
        <f t="shared" ca="1" si="417"/>
        <v>3.7290325854833731E-2</v>
      </c>
      <c r="AF852" s="7">
        <f t="shared" ca="1" si="418"/>
        <v>23.304450692294886</v>
      </c>
      <c r="AG852" s="7" t="e">
        <f ca="1">IF(AB852&gt;0,MOD(DEGREES(ACOS(((SIN(RADIANS(A852))*COS(RADIANS(AC852)))-SIN(RADIANS(S852)))/(COS(RADIANS(A852))*SIN(RADIANS(AC852)))))+180,360),MOD(540-DEGREES(ACOS(((SIN(RADIANS(A852))*COS(RADIANS(AC852)))-SIN(RADIANS(S852)))/(COS(RADIANS(#REF!))*SIN(RADIANS(AC852))))),360))</f>
        <v>#REF!</v>
      </c>
    </row>
    <row r="853" spans="1:33" x14ac:dyDescent="0.2">
      <c r="A853" s="12">
        <f t="shared" ca="1" si="419"/>
        <v>-28</v>
      </c>
      <c r="B853" s="12">
        <f t="shared" ca="1" si="420"/>
        <v>174</v>
      </c>
      <c r="C853" s="3">
        <f t="shared" ca="1" si="422"/>
        <v>-10</v>
      </c>
      <c r="D853" s="2">
        <f t="shared" ca="1" si="421"/>
        <v>41789</v>
      </c>
      <c r="E853" s="5">
        <v>0</v>
      </c>
      <c r="F853" s="7">
        <f t="shared" ca="1" si="392"/>
        <v>2456807.9166666665</v>
      </c>
      <c r="G853" s="7">
        <f t="shared" ca="1" si="393"/>
        <v>0.14409080538443564</v>
      </c>
      <c r="H853" s="7">
        <f t="shared" ca="1" si="394"/>
        <v>67.846385559479131</v>
      </c>
      <c r="I853" s="7">
        <f t="shared" ca="1" si="395"/>
        <v>5544.6612561697575</v>
      </c>
      <c r="J853" s="7">
        <f t="shared" ca="1" si="396"/>
        <v>1.6702574224248357E-2</v>
      </c>
      <c r="K853" s="7">
        <f t="shared" ca="1" si="397"/>
        <v>1.0884468048179767</v>
      </c>
      <c r="L853" s="7">
        <f t="shared" ca="1" si="398"/>
        <v>68.934832364297108</v>
      </c>
      <c r="M853" s="7">
        <f t="shared" ca="1" si="399"/>
        <v>5545.7497029745755</v>
      </c>
      <c r="N853" s="7">
        <f t="shared" ca="1" si="400"/>
        <v>1.0137175559683727</v>
      </c>
      <c r="O853" s="7">
        <f t="shared" ca="1" si="401"/>
        <v>68.931263892574563</v>
      </c>
      <c r="P853" s="7">
        <f t="shared" ca="1" si="402"/>
        <v>23.437417328366692</v>
      </c>
      <c r="Q853" s="7">
        <f t="shared" ca="1" si="403"/>
        <v>23.435123289734936</v>
      </c>
      <c r="R853" s="7">
        <f t="shared" ca="1" si="404"/>
        <v>67.223619632202215</v>
      </c>
      <c r="S853" s="7">
        <f t="shared" ca="1" si="405"/>
        <v>21.784917376916077</v>
      </c>
      <c r="T853" s="7">
        <f t="shared" ca="1" si="406"/>
        <v>4.3018791231440603E-2</v>
      </c>
      <c r="U853" s="7">
        <f t="shared" ca="1" si="407"/>
        <v>2.4732306246400455</v>
      </c>
      <c r="V853" s="7">
        <f t="shared" ca="1" si="408"/>
        <v>78.768447697871707</v>
      </c>
      <c r="W853" s="23">
        <f t="shared" ca="1" si="409"/>
        <v>-0.40171752126711113</v>
      </c>
      <c r="X853" s="24">
        <f t="shared" ca="1" si="410"/>
        <v>-0.62051876487231028</v>
      </c>
      <c r="Y853" s="24">
        <f t="shared" ca="1" si="411"/>
        <v>-0.18291627766191196</v>
      </c>
      <c r="Z853" s="7">
        <f t="shared" ca="1" si="412"/>
        <v>630.14758158297366</v>
      </c>
      <c r="AA853" s="7">
        <f t="shared" ca="1" si="413"/>
        <v>1298.4732306246401</v>
      </c>
      <c r="AB853" s="7">
        <f t="shared" ca="1" si="414"/>
        <v>144.61830765616003</v>
      </c>
      <c r="AC853" s="7">
        <f t="shared" ca="1" si="415"/>
        <v>147.42625999923999</v>
      </c>
      <c r="AD853" s="7">
        <f t="shared" ca="1" si="416"/>
        <v>-57.426259999239988</v>
      </c>
      <c r="AE853" s="7">
        <f t="shared" ca="1" si="417"/>
        <v>3.6863439158679812E-3</v>
      </c>
      <c r="AF853" s="7">
        <f t="shared" ca="1" si="418"/>
        <v>-57.422573655324122</v>
      </c>
      <c r="AG853" s="7">
        <f ca="1">IF(AB853&gt;0,MOD(DEGREES(ACOS(((SIN(RADIANS(A853))*COS(RADIANS(AC853)))-SIN(RADIANS(S853)))/(COS(RADIANS(A853))*SIN(RADIANS(AC853)))))+180,360),MOD(540-DEGREES(ACOS(((SIN(RADIANS(A853))*COS(RADIANS(AC853)))-SIN(RADIANS(S853)))/(COS(RADIANS(#REF!))*SIN(RADIANS(AC853))))),360))</f>
        <v>267.04571608766184</v>
      </c>
    </row>
    <row r="854" spans="1:33" x14ac:dyDescent="0.2">
      <c r="A854" s="12">
        <f t="shared" ca="1" si="419"/>
        <v>-79</v>
      </c>
      <c r="B854" s="12">
        <f t="shared" ca="1" si="420"/>
        <v>84</v>
      </c>
      <c r="C854" s="3">
        <f t="shared" ca="1" si="422"/>
        <v>3</v>
      </c>
      <c r="D854" s="2">
        <f t="shared" ca="1" si="421"/>
        <v>41374</v>
      </c>
      <c r="E854" s="5">
        <v>0</v>
      </c>
      <c r="F854" s="7">
        <f t="shared" ca="1" si="392"/>
        <v>2456392.375</v>
      </c>
      <c r="G854" s="7">
        <f t="shared" ca="1" si="393"/>
        <v>0.13271389459274469</v>
      </c>
      <c r="H854" s="7">
        <f t="shared" ca="1" si="394"/>
        <v>18.268837816537598</v>
      </c>
      <c r="I854" s="7">
        <f t="shared" ca="1" si="395"/>
        <v>5135.103272918861</v>
      </c>
      <c r="J854" s="7">
        <f t="shared" ca="1" si="396"/>
        <v>1.6703052874448714E-2</v>
      </c>
      <c r="K854" s="7">
        <f t="shared" ca="1" si="397"/>
        <v>1.902556424216044</v>
      </c>
      <c r="L854" s="7">
        <f t="shared" ca="1" si="398"/>
        <v>20.171394240753642</v>
      </c>
      <c r="M854" s="7">
        <f t="shared" ca="1" si="399"/>
        <v>5137.0058293430766</v>
      </c>
      <c r="N854" s="7">
        <f t="shared" ca="1" si="400"/>
        <v>1.0017628940420751</v>
      </c>
      <c r="O854" s="7">
        <f t="shared" ca="1" si="401"/>
        <v>20.169276126586514</v>
      </c>
      <c r="P854" s="7">
        <f t="shared" ca="1" si="402"/>
        <v>23.437565275797457</v>
      </c>
      <c r="Q854" s="7">
        <f t="shared" ca="1" si="403"/>
        <v>23.435864064211351</v>
      </c>
      <c r="R854" s="7">
        <f t="shared" ca="1" si="404"/>
        <v>18.624739259107162</v>
      </c>
      <c r="S854" s="7">
        <f t="shared" ca="1" si="405"/>
        <v>7.8819566696247447</v>
      </c>
      <c r="T854" s="7">
        <f t="shared" ca="1" si="406"/>
        <v>4.3021588230070136E-2</v>
      </c>
      <c r="U854" s="7">
        <f t="shared" ca="1" si="407"/>
        <v>-1.4172633265592458</v>
      </c>
      <c r="V854" s="7">
        <f t="shared" ca="1" si="408"/>
        <v>50.558045796350434</v>
      </c>
      <c r="W854" s="23">
        <f t="shared" ca="1" si="409"/>
        <v>0.39265087731011056</v>
      </c>
      <c r="X854" s="24">
        <f t="shared" ca="1" si="410"/>
        <v>0.25221186120913713</v>
      </c>
      <c r="Y854" s="24">
        <f t="shared" ca="1" si="411"/>
        <v>0.53308989341108393</v>
      </c>
      <c r="Z854" s="7">
        <f t="shared" ca="1" si="412"/>
        <v>404.46436637080348</v>
      </c>
      <c r="AA854" s="7">
        <f t="shared" ca="1" si="413"/>
        <v>154.58273667344076</v>
      </c>
      <c r="AB854" s="7">
        <f t="shared" ca="1" si="414"/>
        <v>-141.35431583163981</v>
      </c>
      <c r="AC854" s="7">
        <f t="shared" ca="1" si="415"/>
        <v>106.39342549802029</v>
      </c>
      <c r="AD854" s="7">
        <f t="shared" ca="1" si="416"/>
        <v>-16.393425498020292</v>
      </c>
      <c r="AE854" s="7">
        <f t="shared" ca="1" si="417"/>
        <v>1.9613086940090479E-2</v>
      </c>
      <c r="AF854" s="7">
        <f t="shared" ca="1" si="418"/>
        <v>-16.373812411080202</v>
      </c>
      <c r="AG854" s="7" t="e">
        <f ca="1">IF(AB854&gt;0,MOD(DEGREES(ACOS(((SIN(RADIANS(A854))*COS(RADIANS(AC854)))-SIN(RADIANS(S854)))/(COS(RADIANS(A854))*SIN(RADIANS(AC854)))))+180,360),MOD(540-DEGREES(ACOS(((SIN(RADIANS(A854))*COS(RADIANS(AC854)))-SIN(RADIANS(S854)))/(COS(RADIANS(#REF!))*SIN(RADIANS(AC854))))),360))</f>
        <v>#REF!</v>
      </c>
    </row>
    <row r="855" spans="1:33" x14ac:dyDescent="0.2">
      <c r="A855" s="12">
        <f t="shared" ca="1" si="419"/>
        <v>61</v>
      </c>
      <c r="B855" s="12">
        <f t="shared" ca="1" si="420"/>
        <v>-163</v>
      </c>
      <c r="C855" s="3">
        <f t="shared" ca="1" si="422"/>
        <v>5</v>
      </c>
      <c r="D855" s="2">
        <f t="shared" ca="1" si="421"/>
        <v>40793</v>
      </c>
      <c r="E855" s="5">
        <v>0</v>
      </c>
      <c r="F855" s="7">
        <f t="shared" ca="1" si="392"/>
        <v>2455811.2916666665</v>
      </c>
      <c r="G855" s="7">
        <f t="shared" ca="1" si="393"/>
        <v>0.11680469997718032</v>
      </c>
      <c r="H855" s="7">
        <f t="shared" ca="1" si="394"/>
        <v>165.52558307733398</v>
      </c>
      <c r="I855" s="7">
        <f t="shared" ca="1" si="395"/>
        <v>4562.3873764898954</v>
      </c>
      <c r="J855" s="7">
        <f t="shared" ca="1" si="396"/>
        <v>1.6703722152216143E-2</v>
      </c>
      <c r="K855" s="7">
        <f t="shared" ca="1" si="397"/>
        <v>-1.6795843359158149</v>
      </c>
      <c r="L855" s="7">
        <f t="shared" ca="1" si="398"/>
        <v>163.84599874141816</v>
      </c>
      <c r="M855" s="7">
        <f t="shared" ca="1" si="399"/>
        <v>4560.7077921539794</v>
      </c>
      <c r="N855" s="7">
        <f t="shared" ca="1" si="400"/>
        <v>1.0079595806304056</v>
      </c>
      <c r="O855" s="7">
        <f t="shared" ca="1" si="401"/>
        <v>163.84500287951002</v>
      </c>
      <c r="P855" s="7">
        <f t="shared" ca="1" si="402"/>
        <v>23.437772161891726</v>
      </c>
      <c r="Q855" s="7">
        <f t="shared" ca="1" si="403"/>
        <v>23.437289122896999</v>
      </c>
      <c r="R855" s="7">
        <f t="shared" ca="1" si="404"/>
        <v>165.11624095577164</v>
      </c>
      <c r="S855" s="7">
        <f t="shared" ca="1" si="405"/>
        <v>6.3537843029819294</v>
      </c>
      <c r="T855" s="7">
        <f t="shared" ca="1" si="406"/>
        <v>4.3026969209523376E-2</v>
      </c>
      <c r="U855" s="7">
        <f t="shared" ca="1" si="407"/>
        <v>1.6145150219285964</v>
      </c>
      <c r="V855" s="7">
        <f t="shared" ca="1" si="408"/>
        <v>103.35922481932805</v>
      </c>
      <c r="W855" s="23">
        <f t="shared" ca="1" si="409"/>
        <v>1.1599899201236608</v>
      </c>
      <c r="X855" s="24">
        <f t="shared" ca="1" si="410"/>
        <v>0.87288096229219403</v>
      </c>
      <c r="Y855" s="24">
        <f t="shared" ca="1" si="411"/>
        <v>1.4470988779551275</v>
      </c>
      <c r="Z855" s="7">
        <f t="shared" ca="1" si="412"/>
        <v>826.87379855462439</v>
      </c>
      <c r="AA855" s="7">
        <f t="shared" ca="1" si="413"/>
        <v>489.61451502192858</v>
      </c>
      <c r="AB855" s="7">
        <f t="shared" ca="1" si="414"/>
        <v>-57.596371244517854</v>
      </c>
      <c r="AC855" s="7">
        <f t="shared" ca="1" si="415"/>
        <v>69.206807011351657</v>
      </c>
      <c r="AD855" s="7">
        <f t="shared" ca="1" si="416"/>
        <v>20.793192988648343</v>
      </c>
      <c r="AE855" s="7">
        <f t="shared" ca="1" si="417"/>
        <v>4.2149039552072193E-2</v>
      </c>
      <c r="AF855" s="7">
        <f t="shared" ca="1" si="418"/>
        <v>20.835342028200415</v>
      </c>
      <c r="AG855" s="7" t="e">
        <f ca="1">IF(AB855&gt;0,MOD(DEGREES(ACOS(((SIN(RADIANS(A855))*COS(RADIANS(AC855)))-SIN(RADIANS(S855)))/(COS(RADIANS(A855))*SIN(RADIANS(AC855)))))+180,360),MOD(540-DEGREES(ACOS(((SIN(RADIANS(A855))*COS(RADIANS(AC855)))-SIN(RADIANS(S855)))/(COS(RADIANS(#REF!))*SIN(RADIANS(AC855))))),360))</f>
        <v>#REF!</v>
      </c>
    </row>
    <row r="856" spans="1:33" x14ac:dyDescent="0.2">
      <c r="A856" s="12">
        <f t="shared" ca="1" si="419"/>
        <v>-28</v>
      </c>
      <c r="B856" s="12">
        <f t="shared" ca="1" si="420"/>
        <v>29</v>
      </c>
      <c r="C856" s="3">
        <f t="shared" ca="1" si="422"/>
        <v>-12</v>
      </c>
      <c r="D856" s="2">
        <f t="shared" ca="1" si="421"/>
        <v>41036</v>
      </c>
      <c r="E856" s="5">
        <v>0</v>
      </c>
      <c r="F856" s="7">
        <f t="shared" ca="1" si="392"/>
        <v>2456055</v>
      </c>
      <c r="G856" s="7">
        <f t="shared" ca="1" si="393"/>
        <v>0.12347707049965777</v>
      </c>
      <c r="H856" s="7">
        <f t="shared" ca="1" si="394"/>
        <v>45.736058963627329</v>
      </c>
      <c r="I856" s="7">
        <f t="shared" ca="1" si="395"/>
        <v>4802.5863782356555</v>
      </c>
      <c r="J856" s="7">
        <f t="shared" ca="1" si="396"/>
        <v>1.6703441462644842E-2</v>
      </c>
      <c r="K856" s="7">
        <f t="shared" ca="1" si="397"/>
        <v>1.5946100328282082</v>
      </c>
      <c r="L856" s="7">
        <f t="shared" ca="1" si="398"/>
        <v>47.330668996455536</v>
      </c>
      <c r="M856" s="7">
        <f t="shared" ca="1" si="399"/>
        <v>4804.1809882684838</v>
      </c>
      <c r="N856" s="7">
        <f t="shared" ca="1" si="400"/>
        <v>1.009192417911712</v>
      </c>
      <c r="O856" s="7">
        <f t="shared" ca="1" si="401"/>
        <v>47.329353128044865</v>
      </c>
      <c r="P856" s="7">
        <f t="shared" ca="1" si="402"/>
        <v>23.437685393156176</v>
      </c>
      <c r="Q856" s="7">
        <f t="shared" ca="1" si="403"/>
        <v>23.436653075703646</v>
      </c>
      <c r="R856" s="7">
        <f t="shared" ca="1" si="404"/>
        <v>44.865275642708944</v>
      </c>
      <c r="S856" s="7">
        <f t="shared" ca="1" si="405"/>
        <v>17.004052185943792</v>
      </c>
      <c r="T856" s="7">
        <f t="shared" ca="1" si="406"/>
        <v>4.3024567469123927E-2</v>
      </c>
      <c r="U856" s="7">
        <f t="shared" ca="1" si="407"/>
        <v>3.4753829191452756</v>
      </c>
      <c r="V856" s="7">
        <f t="shared" ca="1" si="408"/>
        <v>81.64054685594931</v>
      </c>
      <c r="W856" s="23">
        <f t="shared" ca="1" si="409"/>
        <v>-8.2969015916073141E-2</v>
      </c>
      <c r="X856" s="24">
        <f t="shared" ca="1" si="410"/>
        <v>-0.30974831273815456</v>
      </c>
      <c r="Y856" s="24">
        <f t="shared" ca="1" si="411"/>
        <v>0.14381028090600828</v>
      </c>
      <c r="Z856" s="7">
        <f t="shared" ca="1" si="412"/>
        <v>653.12437484759448</v>
      </c>
      <c r="AA856" s="7">
        <f t="shared" ca="1" si="413"/>
        <v>839.47538291914532</v>
      </c>
      <c r="AB856" s="7">
        <f t="shared" ca="1" si="414"/>
        <v>29.868845729786329</v>
      </c>
      <c r="AC856" s="7">
        <f t="shared" ca="1" si="415"/>
        <v>53.494499020271768</v>
      </c>
      <c r="AD856" s="7">
        <f t="shared" ca="1" si="416"/>
        <v>36.505500979728232</v>
      </c>
      <c r="AE856" s="7">
        <f t="shared" ca="1" si="417"/>
        <v>2.1758222192356656E-2</v>
      </c>
      <c r="AF856" s="7">
        <f t="shared" ca="1" si="418"/>
        <v>36.527259201920586</v>
      </c>
      <c r="AG856" s="7">
        <f ca="1">IF(AB856&gt;0,MOD(DEGREES(ACOS(((SIN(RADIANS(A856))*COS(RADIANS(AC856)))-SIN(RADIANS(S856)))/(COS(RADIANS(A856))*SIN(RADIANS(AC856)))))+180,360),MOD(540-DEGREES(ACOS(((SIN(RADIANS(A856))*COS(RADIANS(AC856)))-SIN(RADIANS(S856)))/(COS(RADIANS(#REF!))*SIN(RADIANS(AC856))))),360))</f>
        <v>323.66594002140744</v>
      </c>
    </row>
    <row r="857" spans="1:33" x14ac:dyDescent="0.2">
      <c r="A857" s="12">
        <f t="shared" ca="1" si="419"/>
        <v>-85</v>
      </c>
      <c r="B857" s="12">
        <f t="shared" ca="1" si="420"/>
        <v>148</v>
      </c>
      <c r="C857" s="3">
        <f t="shared" ca="1" si="422"/>
        <v>-8</v>
      </c>
      <c r="D857" s="2">
        <f t="shared" ca="1" si="421"/>
        <v>40754</v>
      </c>
      <c r="E857" s="5">
        <v>0</v>
      </c>
      <c r="F857" s="7">
        <f t="shared" ca="1" si="392"/>
        <v>2455772.8333333335</v>
      </c>
      <c r="G857" s="7">
        <f t="shared" ca="1" si="393"/>
        <v>0.11575176819530428</v>
      </c>
      <c r="H857" s="7">
        <f t="shared" ca="1" si="394"/>
        <v>127.61922827707986</v>
      </c>
      <c r="I857" s="7">
        <f t="shared" ca="1" si="395"/>
        <v>4524.4828323598367</v>
      </c>
      <c r="J857" s="7">
        <f t="shared" ca="1" si="396"/>
        <v>1.670376644533399E-2</v>
      </c>
      <c r="K857" s="7">
        <f t="shared" ca="1" si="397"/>
        <v>-0.77842410266837947</v>
      </c>
      <c r="L857" s="7">
        <f t="shared" ca="1" si="398"/>
        <v>126.84080417441147</v>
      </c>
      <c r="M857" s="7">
        <f t="shared" ca="1" si="399"/>
        <v>4523.7044082571683</v>
      </c>
      <c r="N857" s="7">
        <f t="shared" ca="1" si="400"/>
        <v>1.0152497364458759</v>
      </c>
      <c r="O857" s="7">
        <f t="shared" ca="1" si="401"/>
        <v>126.83983739873351</v>
      </c>
      <c r="P857" s="7">
        <f t="shared" ca="1" si="402"/>
        <v>23.437785854410727</v>
      </c>
      <c r="Q857" s="7">
        <f t="shared" ca="1" si="403"/>
        <v>23.437392459512392</v>
      </c>
      <c r="R857" s="7">
        <f t="shared" ca="1" si="404"/>
        <v>129.23334994008911</v>
      </c>
      <c r="S857" s="7">
        <f t="shared" ca="1" si="405"/>
        <v>18.561511014733835</v>
      </c>
      <c r="T857" s="7">
        <f t="shared" ca="1" si="406"/>
        <v>4.302735941969163E-2</v>
      </c>
      <c r="U857" s="7">
        <f t="shared" ca="1" si="407"/>
        <v>-6.4579498549010106</v>
      </c>
      <c r="V857" s="7" t="e">
        <f t="shared" ca="1" si="408"/>
        <v>#NUM!</v>
      </c>
      <c r="W857" s="23">
        <f t="shared" ca="1" si="409"/>
        <v>-0.23995975704520764</v>
      </c>
      <c r="X857" s="24" t="e">
        <f t="shared" ca="1" si="410"/>
        <v>#NUM!</v>
      </c>
      <c r="Y857" s="24" t="e">
        <f t="shared" ca="1" si="411"/>
        <v>#NUM!</v>
      </c>
      <c r="Z857" s="7" t="e">
        <f t="shared" ca="1" si="412"/>
        <v>#NUM!</v>
      </c>
      <c r="AA857" s="7">
        <f t="shared" ca="1" si="413"/>
        <v>1065.542050145099</v>
      </c>
      <c r="AB857" s="7">
        <f t="shared" ca="1" si="414"/>
        <v>86.385512536274746</v>
      </c>
      <c r="AC857" s="7">
        <f t="shared" ca="1" si="415"/>
        <v>108.17392240361572</v>
      </c>
      <c r="AD857" s="7">
        <f t="shared" ca="1" si="416"/>
        <v>-18.17392240361572</v>
      </c>
      <c r="AE857" s="7">
        <f t="shared" ca="1" si="417"/>
        <v>1.7576512305543718E-2</v>
      </c>
      <c r="AF857" s="7">
        <f t="shared" ca="1" si="418"/>
        <v>-18.156345891310178</v>
      </c>
      <c r="AG857" s="7">
        <f ca="1">IF(AB857&gt;0,MOD(DEGREES(ACOS(((SIN(RADIANS(A857))*COS(RADIANS(AC857)))-SIN(RADIANS(S857)))/(COS(RADIANS(A857))*SIN(RADIANS(AC857)))))+180,360),MOD(540-DEGREES(ACOS(((SIN(RADIANS(A857))*COS(RADIANS(AC857)))-SIN(RADIANS(S857)))/(COS(RADIANS(#REF!))*SIN(RADIANS(AC857))))),360))</f>
        <v>275.27075845292399</v>
      </c>
    </row>
    <row r="858" spans="1:33" x14ac:dyDescent="0.2">
      <c r="A858" s="12">
        <f t="shared" ca="1" si="419"/>
        <v>64</v>
      </c>
      <c r="B858" s="12">
        <f t="shared" ca="1" si="420"/>
        <v>0</v>
      </c>
      <c r="C858" s="3">
        <f t="shared" ca="1" si="422"/>
        <v>1</v>
      </c>
      <c r="D858" s="2">
        <f t="shared" ca="1" si="421"/>
        <v>38157</v>
      </c>
      <c r="E858" s="5">
        <v>0</v>
      </c>
      <c r="F858" s="7">
        <f t="shared" ca="1" si="392"/>
        <v>2453175.4583333335</v>
      </c>
      <c r="G858" s="7">
        <f t="shared" ca="1" si="393"/>
        <v>4.4639516313031855E-2</v>
      </c>
      <c r="H858" s="7">
        <f t="shared" ca="1" si="394"/>
        <v>87.523412712172558</v>
      </c>
      <c r="I858" s="7">
        <f t="shared" ca="1" si="395"/>
        <v>1964.509302367833</v>
      </c>
      <c r="J858" s="7">
        <f t="shared" ca="1" si="396"/>
        <v>1.6706757236179381E-2</v>
      </c>
      <c r="K858" s="7">
        <f t="shared" ca="1" si="397"/>
        <v>0.50121840754415603</v>
      </c>
      <c r="L858" s="7">
        <f t="shared" ca="1" si="398"/>
        <v>88.024631119716716</v>
      </c>
      <c r="M858" s="7">
        <f t="shared" ca="1" si="399"/>
        <v>1965.0105207753772</v>
      </c>
      <c r="N858" s="7">
        <f t="shared" ca="1" si="400"/>
        <v>1.0161203385511577</v>
      </c>
      <c r="O858" s="7">
        <f t="shared" ca="1" si="401"/>
        <v>88.015952387908897</v>
      </c>
      <c r="P858" s="7">
        <f t="shared" ca="1" si="402"/>
        <v>23.438710611119276</v>
      </c>
      <c r="Q858" s="7">
        <f t="shared" ca="1" si="403"/>
        <v>23.440708482106917</v>
      </c>
      <c r="R858" s="7">
        <f t="shared" ca="1" si="404"/>
        <v>87.837647248132612</v>
      </c>
      <c r="S858" s="7">
        <f t="shared" ca="1" si="405"/>
        <v>23.425816401378707</v>
      </c>
      <c r="T858" s="7">
        <f t="shared" ca="1" si="406"/>
        <v>4.3039882094390865E-2</v>
      </c>
      <c r="U858" s="7">
        <f t="shared" ca="1" si="407"/>
        <v>-1.2913077467581</v>
      </c>
      <c r="V858" s="7">
        <f t="shared" ca="1" si="408"/>
        <v>157.59092479180146</v>
      </c>
      <c r="W858" s="23">
        <f t="shared" ca="1" si="409"/>
        <v>0.54256340815747095</v>
      </c>
      <c r="X858" s="24">
        <f t="shared" ca="1" si="410"/>
        <v>0.10481083929135582</v>
      </c>
      <c r="Y858" s="24">
        <f t="shared" ca="1" si="411"/>
        <v>0.98031597702358608</v>
      </c>
      <c r="Z858" s="7">
        <f t="shared" ca="1" si="412"/>
        <v>1260.7273983344116</v>
      </c>
      <c r="AA858" s="7">
        <f t="shared" ca="1" si="413"/>
        <v>1378.7086922532419</v>
      </c>
      <c r="AB858" s="7">
        <f t="shared" ca="1" si="414"/>
        <v>164.67717306331048</v>
      </c>
      <c r="AC858" s="7">
        <f t="shared" ca="1" si="415"/>
        <v>91.754336964050751</v>
      </c>
      <c r="AD858" s="7">
        <f t="shared" ca="1" si="416"/>
        <v>-1.7543369640507507</v>
      </c>
      <c r="AE858" s="7">
        <f t="shared" ca="1" si="417"/>
        <v>0.18838645847163771</v>
      </c>
      <c r="AF858" s="7">
        <f t="shared" ca="1" si="418"/>
        <v>-1.565950505579113</v>
      </c>
      <c r="AG858" s="7">
        <f ca="1">IF(AB858&gt;0,MOD(DEGREES(ACOS(((SIN(RADIANS(A858))*COS(RADIANS(AC858)))-SIN(RADIANS(S858)))/(COS(RADIANS(A858))*SIN(RADIANS(AC858)))))+180,360),MOD(540-DEGREES(ACOS(((SIN(RADIANS(A858))*COS(RADIANS(AC858)))-SIN(RADIANS(S858)))/(COS(RADIANS(#REF!))*SIN(RADIANS(AC858))))),360))</f>
        <v>345.96055894333364</v>
      </c>
    </row>
    <row r="859" spans="1:33" x14ac:dyDescent="0.2">
      <c r="A859" s="12">
        <f t="shared" ca="1" si="419"/>
        <v>45</v>
      </c>
      <c r="B859" s="12">
        <f t="shared" ca="1" si="420"/>
        <v>165</v>
      </c>
      <c r="C859" s="3">
        <f t="shared" ca="1" si="422"/>
        <v>-6</v>
      </c>
      <c r="D859" s="2">
        <f t="shared" ca="1" si="421"/>
        <v>37537</v>
      </c>
      <c r="E859" s="5">
        <v>0</v>
      </c>
      <c r="F859" s="7">
        <f t="shared" ca="1" si="392"/>
        <v>2452555.75</v>
      </c>
      <c r="G859" s="7">
        <f t="shared" ca="1" si="393"/>
        <v>2.7672826830937716E-2</v>
      </c>
      <c r="H859" s="7">
        <f t="shared" ca="1" si="394"/>
        <v>196.70952951822301</v>
      </c>
      <c r="I859" s="7">
        <f t="shared" ca="1" si="395"/>
        <v>1353.724594635687</v>
      </c>
      <c r="J859" s="7">
        <f t="shared" ca="1" si="396"/>
        <v>1.6707470620353503E-2</v>
      </c>
      <c r="K859" s="7">
        <f t="shared" ca="1" si="397"/>
        <v>-1.9127331437534967</v>
      </c>
      <c r="L859" s="7">
        <f t="shared" ca="1" si="398"/>
        <v>194.79679637446952</v>
      </c>
      <c r="M859" s="7">
        <f t="shared" ca="1" si="399"/>
        <v>1351.8118614919335</v>
      </c>
      <c r="N859" s="7">
        <f t="shared" ca="1" si="400"/>
        <v>0.99919405245231807</v>
      </c>
      <c r="O859" s="7">
        <f t="shared" ca="1" si="401"/>
        <v>194.78657293785864</v>
      </c>
      <c r="P859" s="7">
        <f t="shared" ca="1" si="402"/>
        <v>23.438931248944034</v>
      </c>
      <c r="Q859" s="7">
        <f t="shared" ca="1" si="403"/>
        <v>23.439742828962046</v>
      </c>
      <c r="R859" s="7">
        <f t="shared" ca="1" si="404"/>
        <v>-166.38631053639145</v>
      </c>
      <c r="S859" s="7">
        <f t="shared" ca="1" si="405"/>
        <v>-5.8268325729925925</v>
      </c>
      <c r="T859" s="7">
        <f t="shared" ca="1" si="406"/>
        <v>4.3036235184619319E-2</v>
      </c>
      <c r="U859" s="7">
        <f t="shared" ca="1" si="407"/>
        <v>12.340419704061157</v>
      </c>
      <c r="V859" s="7">
        <f t="shared" ca="1" si="408"/>
        <v>85.331950069524538</v>
      </c>
      <c r="W859" s="23">
        <f t="shared" ca="1" si="409"/>
        <v>-0.21690306923893135</v>
      </c>
      <c r="X859" s="24">
        <f t="shared" ca="1" si="410"/>
        <v>-0.45393626387649955</v>
      </c>
      <c r="Y859" s="24">
        <f t="shared" ca="1" si="411"/>
        <v>2.0130125398636817E-2</v>
      </c>
      <c r="Z859" s="7">
        <f t="shared" ca="1" si="412"/>
        <v>682.6556005561963</v>
      </c>
      <c r="AA859" s="7">
        <f t="shared" ca="1" si="413"/>
        <v>1032.3404197040611</v>
      </c>
      <c r="AB859" s="7">
        <f t="shared" ca="1" si="414"/>
        <v>78.085104926015276</v>
      </c>
      <c r="AC859" s="7">
        <f t="shared" ca="1" si="415"/>
        <v>85.788008406633239</v>
      </c>
      <c r="AD859" s="7">
        <f t="shared" ca="1" si="416"/>
        <v>4.2119915933667613</v>
      </c>
      <c r="AE859" s="7">
        <f t="shared" ca="1" si="417"/>
        <v>0.18189060760085124</v>
      </c>
      <c r="AF859" s="7">
        <f t="shared" ca="1" si="418"/>
        <v>4.3938822009676128</v>
      </c>
      <c r="AG859" s="7">
        <f ca="1">IF(AB859&gt;0,MOD(DEGREES(ACOS(((SIN(RADIANS(A859))*COS(RADIANS(AC859)))-SIN(RADIANS(S859)))/(COS(RADIANS(A859))*SIN(RADIANS(AC859)))))+180,360),MOD(540-DEGREES(ACOS(((SIN(RADIANS(A859))*COS(RADIANS(AC859)))-SIN(RADIANS(S859)))/(COS(RADIANS(#REF!))*SIN(RADIANS(AC859))))),360))</f>
        <v>257.43137852569521</v>
      </c>
    </row>
    <row r="860" spans="1:33" x14ac:dyDescent="0.2">
      <c r="A860" s="12">
        <f t="shared" ca="1" si="419"/>
        <v>45</v>
      </c>
      <c r="B860" s="12">
        <f t="shared" ca="1" si="420"/>
        <v>12</v>
      </c>
      <c r="C860" s="3">
        <f t="shared" ca="1" si="422"/>
        <v>-13</v>
      </c>
      <c r="D860" s="2">
        <f t="shared" ca="1" si="421"/>
        <v>42576</v>
      </c>
      <c r="E860" s="5">
        <v>0</v>
      </c>
      <c r="F860" s="7">
        <f t="shared" ca="1" si="392"/>
        <v>2457595.0416666665</v>
      </c>
      <c r="G860" s="7">
        <f t="shared" ca="1" si="393"/>
        <v>0.1656411133926492</v>
      </c>
      <c r="H860" s="7">
        <f t="shared" ca="1" si="394"/>
        <v>123.6740659525849</v>
      </c>
      <c r="I860" s="7">
        <f t="shared" ca="1" si="395"/>
        <v>6320.4518768965072</v>
      </c>
      <c r="J860" s="7">
        <f t="shared" ca="1" si="396"/>
        <v>1.6701667468251143E-2</v>
      </c>
      <c r="K860" s="7">
        <f t="shared" ca="1" si="397"/>
        <v>-0.65589569273035908</v>
      </c>
      <c r="L860" s="7">
        <f t="shared" ca="1" si="398"/>
        <v>123.01817025985454</v>
      </c>
      <c r="M860" s="7">
        <f t="shared" ca="1" si="399"/>
        <v>6319.795981203777</v>
      </c>
      <c r="N860" s="7">
        <f t="shared" ca="1" si="400"/>
        <v>1.0156832029645941</v>
      </c>
      <c r="O860" s="7">
        <f t="shared" ca="1" si="401"/>
        <v>123.01121633639548</v>
      </c>
      <c r="P860" s="7">
        <f t="shared" ca="1" si="402"/>
        <v>23.437137084257841</v>
      </c>
      <c r="Q860" s="7">
        <f t="shared" ca="1" si="403"/>
        <v>23.434668200134507</v>
      </c>
      <c r="R860" s="7">
        <f t="shared" ca="1" si="404"/>
        <v>125.30206789782527</v>
      </c>
      <c r="S860" s="7">
        <f t="shared" ca="1" si="405"/>
        <v>19.481319032850283</v>
      </c>
      <c r="T860" s="7">
        <f t="shared" ca="1" si="406"/>
        <v>4.3017072963770366E-2</v>
      </c>
      <c r="U860" s="7">
        <f t="shared" ca="1" si="407"/>
        <v>-6.5377422527653106</v>
      </c>
      <c r="V860" s="7">
        <f t="shared" ca="1" si="408"/>
        <v>112.05893865583806</v>
      </c>
      <c r="W860" s="23">
        <f t="shared" ca="1" si="409"/>
        <v>-7.0459901213357448E-2</v>
      </c>
      <c r="X860" s="24">
        <f t="shared" ca="1" si="410"/>
        <v>-0.3817347308129076</v>
      </c>
      <c r="Y860" s="24">
        <f t="shared" ca="1" si="411"/>
        <v>0.24081492838619273</v>
      </c>
      <c r="Z860" s="7">
        <f t="shared" ca="1" si="412"/>
        <v>896.4715092467045</v>
      </c>
      <c r="AA860" s="7">
        <f t="shared" ca="1" si="413"/>
        <v>821.46225774723473</v>
      </c>
      <c r="AB860" s="7">
        <f t="shared" ca="1" si="414"/>
        <v>25.365564436808683</v>
      </c>
      <c r="AC860" s="7">
        <f t="shared" ca="1" si="415"/>
        <v>33.051835079480405</v>
      </c>
      <c r="AD860" s="7">
        <f t="shared" ca="1" si="416"/>
        <v>56.948164920519595</v>
      </c>
      <c r="AE860" s="7">
        <f t="shared" ca="1" si="417"/>
        <v>1.0496133226750385E-2</v>
      </c>
      <c r="AF860" s="7">
        <f t="shared" ca="1" si="418"/>
        <v>56.958661053746347</v>
      </c>
      <c r="AG860" s="7">
        <f ca="1">IF(AB860&gt;0,MOD(DEGREES(ACOS(((SIN(RADIANS(A860))*COS(RADIANS(AC860)))-SIN(RADIANS(S860)))/(COS(RADIANS(A860))*SIN(RADIANS(AC860)))))+180,360),MOD(540-DEGREES(ACOS(((SIN(RADIANS(A860))*COS(RADIANS(AC860)))-SIN(RADIANS(S860)))/(COS(RADIANS(#REF!))*SIN(RADIANS(AC860))))),360))</f>
        <v>227.77401294807882</v>
      </c>
    </row>
    <row r="861" spans="1:33" x14ac:dyDescent="0.2">
      <c r="A861" s="12">
        <f t="shared" ca="1" si="419"/>
        <v>66</v>
      </c>
      <c r="B861" s="12">
        <f t="shared" ca="1" si="420"/>
        <v>175</v>
      </c>
      <c r="C861" s="3">
        <f t="shared" ca="1" si="422"/>
        <v>11</v>
      </c>
      <c r="D861" s="2">
        <f t="shared" ca="1" si="421"/>
        <v>40770</v>
      </c>
      <c r="E861" s="5">
        <v>0</v>
      </c>
      <c r="F861" s="7">
        <f t="shared" ca="1" si="392"/>
        <v>2455788.0416666665</v>
      </c>
      <c r="G861" s="7">
        <f t="shared" ca="1" si="393"/>
        <v>0.11616814966917212</v>
      </c>
      <c r="H861" s="7">
        <f t="shared" ca="1" si="394"/>
        <v>142.60928190855157</v>
      </c>
      <c r="I861" s="7">
        <f t="shared" ca="1" si="395"/>
        <v>4539.4721699625861</v>
      </c>
      <c r="J861" s="7">
        <f t="shared" ca="1" si="396"/>
        <v>1.6703748929670918E-2</v>
      </c>
      <c r="K861" s="7">
        <f t="shared" ca="1" si="397"/>
        <v>-1.19740678888326</v>
      </c>
      <c r="L861" s="7">
        <f t="shared" ca="1" si="398"/>
        <v>141.41187511966831</v>
      </c>
      <c r="M861" s="7">
        <f t="shared" ca="1" si="399"/>
        <v>4538.2747631737029</v>
      </c>
      <c r="N861" s="7">
        <f t="shared" ca="1" si="400"/>
        <v>1.0130058174005332</v>
      </c>
      <c r="O861" s="7">
        <f t="shared" ca="1" si="401"/>
        <v>141.41089755318359</v>
      </c>
      <c r="P861" s="7">
        <f t="shared" ca="1" si="402"/>
        <v>23.437780439709275</v>
      </c>
      <c r="Q861" s="7">
        <f t="shared" ca="1" si="403"/>
        <v>23.437351529372428</v>
      </c>
      <c r="R861" s="7">
        <f t="shared" ca="1" si="404"/>
        <v>143.79059800439362</v>
      </c>
      <c r="S861" s="7">
        <f t="shared" ca="1" si="405"/>
        <v>14.364312773082251</v>
      </c>
      <c r="T861" s="7">
        <f t="shared" ca="1" si="406"/>
        <v>4.3027204862854121E-2</v>
      </c>
      <c r="U861" s="7">
        <f t="shared" ca="1" si="407"/>
        <v>-4.7289973176498084</v>
      </c>
      <c r="V861" s="7">
        <f t="shared" ca="1" si="408"/>
        <v>127.74077543934547</v>
      </c>
      <c r="W861" s="23">
        <f t="shared" ca="1" si="409"/>
        <v>0.47550624813725684</v>
      </c>
      <c r="X861" s="24">
        <f t="shared" ca="1" si="410"/>
        <v>0.12067076080574163</v>
      </c>
      <c r="Y861" s="24">
        <f t="shared" ca="1" si="411"/>
        <v>0.8303417354687721</v>
      </c>
      <c r="Z861" s="7">
        <f t="shared" ca="1" si="412"/>
        <v>1021.9262035147638</v>
      </c>
      <c r="AA861" s="7">
        <f t="shared" ca="1" si="413"/>
        <v>35.271002682350172</v>
      </c>
      <c r="AB861" s="7">
        <f t="shared" ca="1" si="414"/>
        <v>-171.18224932941246</v>
      </c>
      <c r="AC861" s="7">
        <f t="shared" ca="1" si="415"/>
        <v>99.365152219935226</v>
      </c>
      <c r="AD861" s="7">
        <f t="shared" ca="1" si="416"/>
        <v>-9.3651522199352257</v>
      </c>
      <c r="AE861" s="7">
        <f t="shared" ca="1" si="417"/>
        <v>3.4985787893282237E-2</v>
      </c>
      <c r="AF861" s="7">
        <f t="shared" ca="1" si="418"/>
        <v>-9.3301664320419437</v>
      </c>
      <c r="AG861" s="7" t="e">
        <f ca="1">IF(AB861&gt;0,MOD(DEGREES(ACOS(((SIN(RADIANS(A861))*COS(RADIANS(AC861)))-SIN(RADIANS(S861)))/(COS(RADIANS(A861))*SIN(RADIANS(AC861)))))+180,360),MOD(540-DEGREES(ACOS(((SIN(RADIANS(A861))*COS(RADIANS(AC861)))-SIN(RADIANS(S861)))/(COS(RADIANS(#REF!))*SIN(RADIANS(AC861))))),360))</f>
        <v>#REF!</v>
      </c>
    </row>
    <row r="862" spans="1:33" x14ac:dyDescent="0.2">
      <c r="A862" s="12">
        <f t="shared" ca="1" si="419"/>
        <v>45</v>
      </c>
      <c r="B862" s="12">
        <f t="shared" ca="1" si="420"/>
        <v>156</v>
      </c>
      <c r="C862" s="3">
        <f t="shared" ca="1" si="422"/>
        <v>-8</v>
      </c>
      <c r="D862" s="2">
        <f t="shared" ca="1" si="421"/>
        <v>37317</v>
      </c>
      <c r="E862" s="5">
        <v>0</v>
      </c>
      <c r="F862" s="7">
        <f t="shared" ca="1" si="392"/>
        <v>2452335.8333333335</v>
      </c>
      <c r="G862" s="7">
        <f t="shared" ca="1" si="393"/>
        <v>2.1651836641573951E-2</v>
      </c>
      <c r="H862" s="7">
        <f t="shared" ca="1" si="394"/>
        <v>339.94924747220466</v>
      </c>
      <c r="I862" s="7">
        <f t="shared" ca="1" si="395"/>
        <v>1136.9746660588305</v>
      </c>
      <c r="J862" s="7">
        <f t="shared" ca="1" si="396"/>
        <v>1.6707723762345882E-2</v>
      </c>
      <c r="K862" s="7">
        <f t="shared" ca="1" si="397"/>
        <v>1.6234869560862262</v>
      </c>
      <c r="L862" s="7">
        <f t="shared" ca="1" si="398"/>
        <v>341.57273442829091</v>
      </c>
      <c r="M862" s="7">
        <f t="shared" ca="1" si="399"/>
        <v>1138.5981530149168</v>
      </c>
      <c r="N862" s="7">
        <f t="shared" ca="1" si="400"/>
        <v>0.99109405429443576</v>
      </c>
      <c r="O862" s="7">
        <f t="shared" ca="1" si="401"/>
        <v>341.56229842556644</v>
      </c>
      <c r="P862" s="7">
        <f t="shared" ca="1" si="402"/>
        <v>23.439009546947066</v>
      </c>
      <c r="Q862" s="7">
        <f t="shared" ca="1" si="403"/>
        <v>23.439314329061084</v>
      </c>
      <c r="R862" s="7">
        <f t="shared" ca="1" si="404"/>
        <v>-17.007628713241154</v>
      </c>
      <c r="S862" s="7">
        <f t="shared" ca="1" si="405"/>
        <v>-7.227328420887881</v>
      </c>
      <c r="T862" s="7">
        <f t="shared" ca="1" si="406"/>
        <v>4.3034616954775826E-2</v>
      </c>
      <c r="U862" s="7">
        <f t="shared" ca="1" si="407"/>
        <v>-12.215214926985571</v>
      </c>
      <c r="V862" s="7">
        <f t="shared" ca="1" si="408"/>
        <v>83.91006603372908</v>
      </c>
      <c r="W862" s="23">
        <f t="shared" ca="1" si="409"/>
        <v>-0.25818387852292668</v>
      </c>
      <c r="X862" s="24">
        <f t="shared" ca="1" si="410"/>
        <v>-0.49126739528328522</v>
      </c>
      <c r="Y862" s="24">
        <f t="shared" ca="1" si="411"/>
        <v>-2.5100361762568135E-2</v>
      </c>
      <c r="Z862" s="7">
        <f t="shared" ca="1" si="412"/>
        <v>671.28052826983264</v>
      </c>
      <c r="AA862" s="7">
        <f t="shared" ca="1" si="413"/>
        <v>1091.7847850730145</v>
      </c>
      <c r="AB862" s="7">
        <f t="shared" ca="1" si="414"/>
        <v>92.94619626825363</v>
      </c>
      <c r="AC862" s="7">
        <f t="shared" ca="1" si="415"/>
        <v>97.181553424224191</v>
      </c>
      <c r="AD862" s="7">
        <f t="shared" ca="1" si="416"/>
        <v>-7.181553424224191</v>
      </c>
      <c r="AE862" s="7">
        <f t="shared" ca="1" si="417"/>
        <v>4.5792814833771761E-2</v>
      </c>
      <c r="AF862" s="7">
        <f t="shared" ca="1" si="418"/>
        <v>-7.1357606093904193</v>
      </c>
      <c r="AG862" s="7">
        <f ca="1">IF(AB862&gt;0,MOD(DEGREES(ACOS(((SIN(RADIANS(A862))*COS(RADIANS(AC862)))-SIN(RADIANS(S862)))/(COS(RADIANS(A862))*SIN(RADIANS(AC862)))))+180,360),MOD(540-DEGREES(ACOS(((SIN(RADIANS(A862))*COS(RADIANS(AC862)))-SIN(RADIANS(S862)))/(COS(RADIANS(#REF!))*SIN(RADIANS(AC862))))),360))</f>
        <v>266.94344468092493</v>
      </c>
    </row>
    <row r="863" spans="1:33" x14ac:dyDescent="0.2">
      <c r="A863" s="12">
        <f t="shared" ca="1" si="419"/>
        <v>90</v>
      </c>
      <c r="B863" s="12">
        <f t="shared" ca="1" si="420"/>
        <v>32</v>
      </c>
      <c r="C863" s="3">
        <f t="shared" ca="1" si="422"/>
        <v>-10</v>
      </c>
      <c r="D863" s="2">
        <f t="shared" ca="1" si="421"/>
        <v>38039</v>
      </c>
      <c r="E863" s="5">
        <v>0</v>
      </c>
      <c r="F863" s="7">
        <f t="shared" ca="1" si="392"/>
        <v>2453057.9166666665</v>
      </c>
      <c r="G863" s="7">
        <f t="shared" ca="1" si="393"/>
        <v>4.1421400866981831E-2</v>
      </c>
      <c r="H863" s="7">
        <f t="shared" ca="1" si="394"/>
        <v>331.66877916858539</v>
      </c>
      <c r="I863" s="7">
        <f t="shared" ca="1" si="395"/>
        <v>1848.6602026290204</v>
      </c>
      <c r="J863" s="7">
        <f t="shared" ca="1" si="396"/>
        <v>1.6706892551188453E-2</v>
      </c>
      <c r="K863" s="7">
        <f t="shared" ca="1" si="397"/>
        <v>1.4573315010864176</v>
      </c>
      <c r="L863" s="7">
        <f t="shared" ca="1" si="398"/>
        <v>333.12611066967179</v>
      </c>
      <c r="M863" s="7">
        <f t="shared" ca="1" si="399"/>
        <v>1850.1175341301068</v>
      </c>
      <c r="N863" s="7">
        <f t="shared" ca="1" si="400"/>
        <v>0.98912568360321707</v>
      </c>
      <c r="O863" s="7">
        <f t="shared" ca="1" si="401"/>
        <v>333.11704510422987</v>
      </c>
      <c r="P863" s="7">
        <f t="shared" ca="1" si="402"/>
        <v>23.43875246006527</v>
      </c>
      <c r="Q863" s="7">
        <f t="shared" ca="1" si="403"/>
        <v>23.440565009502805</v>
      </c>
      <c r="R863" s="7">
        <f t="shared" ca="1" si="404"/>
        <v>-24.943966947902585</v>
      </c>
      <c r="S863" s="7">
        <f t="shared" ca="1" si="405"/>
        <v>-10.362297035100166</v>
      </c>
      <c r="T863" s="7">
        <f t="shared" ca="1" si="406"/>
        <v>4.3039340241593206E-2</v>
      </c>
      <c r="U863" s="7">
        <f t="shared" ca="1" si="407"/>
        <v>-13.602734595662556</v>
      </c>
      <c r="V863" s="7" t="e">
        <f t="shared" ca="1" si="408"/>
        <v>#NUM!</v>
      </c>
      <c r="W863" s="23">
        <f t="shared" ca="1" si="409"/>
        <v>3.890787913654571E-3</v>
      </c>
      <c r="X863" s="24" t="e">
        <f t="shared" ca="1" si="410"/>
        <v>#NUM!</v>
      </c>
      <c r="Y863" s="24" t="e">
        <f t="shared" ca="1" si="411"/>
        <v>#NUM!</v>
      </c>
      <c r="Z863" s="7" t="e">
        <f t="shared" ca="1" si="412"/>
        <v>#NUM!</v>
      </c>
      <c r="AA863" s="7">
        <f t="shared" ca="1" si="413"/>
        <v>714.39726540433742</v>
      </c>
      <c r="AB863" s="7">
        <f t="shared" ca="1" si="414"/>
        <v>-1.4006836489156456</v>
      </c>
      <c r="AC863" s="7">
        <f t="shared" ca="1" si="415"/>
        <v>100.36229703510016</v>
      </c>
      <c r="AD863" s="7">
        <f t="shared" ca="1" si="416"/>
        <v>-10.362297035100156</v>
      </c>
      <c r="AE863" s="7">
        <f t="shared" ca="1" si="417"/>
        <v>3.1555191934401899E-2</v>
      </c>
      <c r="AF863" s="7">
        <f t="shared" ca="1" si="418"/>
        <v>-10.330741843165754</v>
      </c>
      <c r="AG863" s="7" t="e">
        <f ca="1">IF(AB863&gt;0,MOD(DEGREES(ACOS(((SIN(RADIANS(A863))*COS(RADIANS(AC863)))-SIN(RADIANS(S863)))/(COS(RADIANS(A863))*SIN(RADIANS(AC863)))))+180,360),MOD(540-DEGREES(ACOS(((SIN(RADIANS(A863))*COS(RADIANS(AC863)))-SIN(RADIANS(S863)))/(COS(RADIANS(#REF!))*SIN(RADIANS(AC863))))),360))</f>
        <v>#REF!</v>
      </c>
    </row>
    <row r="864" spans="1:33" x14ac:dyDescent="0.2">
      <c r="A864" s="12">
        <f t="shared" ca="1" si="419"/>
        <v>2</v>
      </c>
      <c r="B864" s="12">
        <f t="shared" ca="1" si="420"/>
        <v>18</v>
      </c>
      <c r="C864" s="3">
        <f t="shared" ca="1" si="422"/>
        <v>12</v>
      </c>
      <c r="D864" s="2">
        <f t="shared" ca="1" si="421"/>
        <v>41006</v>
      </c>
      <c r="E864" s="5">
        <v>0</v>
      </c>
      <c r="F864" s="7">
        <f t="shared" ca="1" si="392"/>
        <v>2456024</v>
      </c>
      <c r="G864" s="7">
        <f t="shared" ca="1" si="393"/>
        <v>0.12262833675564681</v>
      </c>
      <c r="H864" s="7">
        <f t="shared" ca="1" si="394"/>
        <v>15.180990735202613</v>
      </c>
      <c r="I864" s="7">
        <f t="shared" ca="1" si="395"/>
        <v>4772.0327695342894</v>
      </c>
      <c r="J864" s="7">
        <f t="shared" ca="1" si="396"/>
        <v>1.6703477167330075E-2</v>
      </c>
      <c r="K864" s="7">
        <f t="shared" ca="1" si="397"/>
        <v>1.9111026673959806</v>
      </c>
      <c r="L864" s="7">
        <f t="shared" ca="1" si="398"/>
        <v>17.092093402598593</v>
      </c>
      <c r="M864" s="7">
        <f t="shared" ca="1" si="399"/>
        <v>4773.9438722016857</v>
      </c>
      <c r="N864" s="7">
        <f t="shared" ca="1" si="400"/>
        <v>1.0008718652051256</v>
      </c>
      <c r="O864" s="7">
        <f t="shared" ca="1" si="401"/>
        <v>17.090830956638147</v>
      </c>
      <c r="P864" s="7">
        <f t="shared" ca="1" si="402"/>
        <v>23.437696430246056</v>
      </c>
      <c r="Q864" s="7">
        <f t="shared" ca="1" si="403"/>
        <v>23.436731645395124</v>
      </c>
      <c r="R864" s="7">
        <f t="shared" ca="1" si="404"/>
        <v>15.753710853440127</v>
      </c>
      <c r="S864" s="7">
        <f t="shared" ca="1" si="405"/>
        <v>6.7126283608489627</v>
      </c>
      <c r="T864" s="7">
        <f t="shared" ca="1" si="406"/>
        <v>4.3024864147586835E-2</v>
      </c>
      <c r="U864" s="7">
        <f t="shared" ca="1" si="407"/>
        <v>-2.2786104076725313</v>
      </c>
      <c r="V864" s="7">
        <f t="shared" ca="1" si="408"/>
        <v>91.074782988978711</v>
      </c>
      <c r="W864" s="23">
        <f t="shared" ca="1" si="409"/>
        <v>0.95158236833866161</v>
      </c>
      <c r="X864" s="24">
        <f t="shared" ca="1" si="410"/>
        <v>0.6985968600359429</v>
      </c>
      <c r="Y864" s="24">
        <f t="shared" ca="1" si="411"/>
        <v>1.2045678766413803</v>
      </c>
      <c r="Z864" s="7">
        <f t="shared" ca="1" si="412"/>
        <v>728.59826391182969</v>
      </c>
      <c r="AA864" s="7">
        <f t="shared" ca="1" si="413"/>
        <v>789.72138959232745</v>
      </c>
      <c r="AB864" s="7">
        <f t="shared" ca="1" si="414"/>
        <v>17.430347398081864</v>
      </c>
      <c r="AC864" s="7">
        <f t="shared" ca="1" si="415"/>
        <v>18.00238344726953</v>
      </c>
      <c r="AD864" s="7">
        <f t="shared" ca="1" si="416"/>
        <v>71.997616552730477</v>
      </c>
      <c r="AE864" s="7">
        <f t="shared" ca="1" si="417"/>
        <v>5.2439179312091027E-3</v>
      </c>
      <c r="AF864" s="7">
        <f t="shared" ca="1" si="418"/>
        <v>72.002860470661687</v>
      </c>
      <c r="AG864" s="7">
        <f ca="1">IF(AB864&gt;0,MOD(DEGREES(ACOS(((SIN(RADIANS(A864))*COS(RADIANS(AC864)))-SIN(RADIANS(S864)))/(COS(RADIANS(A864))*SIN(RADIANS(AC864)))))+180,360),MOD(540-DEGREES(ACOS(((SIN(RADIANS(A864))*COS(RADIANS(AC864)))-SIN(RADIANS(S864)))/(COS(RADIANS(#REF!))*SIN(RADIANS(AC864))))),360))</f>
        <v>285.72289182910151</v>
      </c>
    </row>
    <row r="865" spans="1:33" x14ac:dyDescent="0.2">
      <c r="A865" s="12">
        <f t="shared" ca="1" si="419"/>
        <v>-56</v>
      </c>
      <c r="B865" s="12">
        <f t="shared" ca="1" si="420"/>
        <v>62</v>
      </c>
      <c r="C865" s="3">
        <f t="shared" ca="1" si="422"/>
        <v>9</v>
      </c>
      <c r="D865" s="2">
        <f t="shared" ca="1" si="421"/>
        <v>42125</v>
      </c>
      <c r="E865" s="5">
        <v>0</v>
      </c>
      <c r="F865" s="7">
        <f t="shared" ca="1" si="392"/>
        <v>2457143.125</v>
      </c>
      <c r="G865" s="7">
        <f t="shared" ca="1" si="393"/>
        <v>0.15326830937713895</v>
      </c>
      <c r="H865" s="7">
        <f t="shared" ca="1" si="394"/>
        <v>38.243595242133779</v>
      </c>
      <c r="I865" s="7">
        <f t="shared" ca="1" si="395"/>
        <v>5875.0426835203107</v>
      </c>
      <c r="J865" s="7">
        <f t="shared" ca="1" si="396"/>
        <v>1.6702188083746884E-2</v>
      </c>
      <c r="K865" s="7">
        <f t="shared" ca="1" si="397"/>
        <v>1.718549287649183</v>
      </c>
      <c r="L865" s="7">
        <f t="shared" ca="1" si="398"/>
        <v>39.962144529782961</v>
      </c>
      <c r="M865" s="7">
        <f t="shared" ca="1" si="399"/>
        <v>5876.7612328079595</v>
      </c>
      <c r="N865" s="7">
        <f t="shared" ca="1" si="400"/>
        <v>1.0072974884693846</v>
      </c>
      <c r="O865" s="7">
        <f t="shared" ca="1" si="401"/>
        <v>39.957169163970981</v>
      </c>
      <c r="P865" s="7">
        <f t="shared" ca="1" si="402"/>
        <v>23.437297982434536</v>
      </c>
      <c r="Q865" s="7">
        <f t="shared" ca="1" si="403"/>
        <v>23.434766754375723</v>
      </c>
      <c r="R865" s="7">
        <f t="shared" ca="1" si="404"/>
        <v>37.550099124930739</v>
      </c>
      <c r="S865" s="7">
        <f t="shared" ca="1" si="405"/>
        <v>14.797990022608069</v>
      </c>
      <c r="T865" s="7">
        <f t="shared" ca="1" si="406"/>
        <v>4.3017445068806816E-2</v>
      </c>
      <c r="U865" s="7">
        <f t="shared" ca="1" si="407"/>
        <v>2.7543088673174316</v>
      </c>
      <c r="V865" s="7">
        <f t="shared" ca="1" si="408"/>
        <v>68.606961848524634</v>
      </c>
      <c r="W865" s="23">
        <f t="shared" ca="1" si="409"/>
        <v>0.70086506328658515</v>
      </c>
      <c r="X865" s="24">
        <f t="shared" ca="1" si="410"/>
        <v>0.5102901692629056</v>
      </c>
      <c r="Y865" s="24">
        <f t="shared" ca="1" si="411"/>
        <v>0.89143995731026471</v>
      </c>
      <c r="Z865" s="7">
        <f t="shared" ca="1" si="412"/>
        <v>548.85569478819707</v>
      </c>
      <c r="AA865" s="7">
        <f t="shared" ca="1" si="413"/>
        <v>1150.7543088673174</v>
      </c>
      <c r="AB865" s="7">
        <f t="shared" ca="1" si="414"/>
        <v>107.68857721682934</v>
      </c>
      <c r="AC865" s="7">
        <f t="shared" ca="1" si="415"/>
        <v>112.08721573709111</v>
      </c>
      <c r="AD865" s="7">
        <f t="shared" ca="1" si="416"/>
        <v>-22.087215737091114</v>
      </c>
      <c r="AE865" s="7">
        <f t="shared" ca="1" si="417"/>
        <v>1.4218897136694955E-2</v>
      </c>
      <c r="AF865" s="7">
        <f t="shared" ca="1" si="418"/>
        <v>-22.072996839954421</v>
      </c>
      <c r="AG865" s="7">
        <f ca="1">IF(AB865&gt;0,MOD(DEGREES(ACOS(((SIN(RADIANS(A865))*COS(RADIANS(AC865)))-SIN(RADIANS(S865)))/(COS(RADIANS(A865))*SIN(RADIANS(AC865)))))+180,360),MOD(540-DEGREES(ACOS(((SIN(RADIANS(A865))*COS(RADIANS(AC865)))-SIN(RADIANS(S865)))/(COS(RADIANS(#REF!))*SIN(RADIANS(AC865))))),360))</f>
        <v>263.75991368471614</v>
      </c>
    </row>
    <row r="866" spans="1:33" x14ac:dyDescent="0.2">
      <c r="A866" s="12">
        <f t="shared" ca="1" si="419"/>
        <v>0</v>
      </c>
      <c r="B866" s="12">
        <f t="shared" ca="1" si="420"/>
        <v>-115</v>
      </c>
      <c r="C866" s="3">
        <f t="shared" ca="1" si="422"/>
        <v>9</v>
      </c>
      <c r="D866" s="2">
        <f t="shared" ca="1" si="421"/>
        <v>43409</v>
      </c>
      <c r="E866" s="5">
        <v>0</v>
      </c>
      <c r="F866" s="7">
        <f t="shared" ca="1" si="392"/>
        <v>2458427.125</v>
      </c>
      <c r="G866" s="7">
        <f t="shared" ca="1" si="393"/>
        <v>0.18842231348391514</v>
      </c>
      <c r="H866" s="7">
        <f t="shared" ca="1" si="394"/>
        <v>223.81480933503371</v>
      </c>
      <c r="I866" s="7">
        <f t="shared" ca="1" si="395"/>
        <v>7140.5534434088004</v>
      </c>
      <c r="J866" s="7">
        <f t="shared" ca="1" si="396"/>
        <v>1.6700708792982005E-2</v>
      </c>
      <c r="K866" s="7">
        <f t="shared" ca="1" si="397"/>
        <v>-1.6654837949863579</v>
      </c>
      <c r="L866" s="7">
        <f t="shared" ca="1" si="398"/>
        <v>222.14932554004736</v>
      </c>
      <c r="M866" s="7">
        <f t="shared" ca="1" si="399"/>
        <v>7138.887959613814</v>
      </c>
      <c r="N866" s="7">
        <f t="shared" ca="1" si="400"/>
        <v>0.99172081553750291</v>
      </c>
      <c r="O866" s="7">
        <f t="shared" ca="1" si="401"/>
        <v>222.13952143185858</v>
      </c>
      <c r="P866" s="7">
        <f t="shared" ca="1" si="402"/>
        <v>23.436840833493239</v>
      </c>
      <c r="Q866" s="7">
        <f t="shared" ca="1" si="403"/>
        <v>23.435537471328356</v>
      </c>
      <c r="R866" s="7">
        <f t="shared" ca="1" si="404"/>
        <v>-140.30113596591121</v>
      </c>
      <c r="S866" s="7">
        <f t="shared" ca="1" si="405"/>
        <v>-15.476527658790298</v>
      </c>
      <c r="T866" s="7">
        <f t="shared" ca="1" si="406"/>
        <v>4.3020355076307824E-2</v>
      </c>
      <c r="U866" s="7">
        <f t="shared" ca="1" si="407"/>
        <v>16.472252562622177</v>
      </c>
      <c r="V866" s="7">
        <f t="shared" ca="1" si="408"/>
        <v>90.86434347235766</v>
      </c>
      <c r="W866" s="23">
        <f t="shared" ca="1" si="409"/>
        <v>1.1830053801648457</v>
      </c>
      <c r="X866" s="24">
        <f t="shared" ca="1" si="410"/>
        <v>0.9306044260749633</v>
      </c>
      <c r="Y866" s="24">
        <f t="shared" ca="1" si="411"/>
        <v>1.4354063342547281</v>
      </c>
      <c r="Z866" s="7">
        <f t="shared" ca="1" si="412"/>
        <v>726.91474777886128</v>
      </c>
      <c r="AA866" s="7">
        <f t="shared" ca="1" si="413"/>
        <v>456.4722525626222</v>
      </c>
      <c r="AB866" s="7">
        <f t="shared" ca="1" si="414"/>
        <v>-65.881936859344449</v>
      </c>
      <c r="AC866" s="7">
        <f t="shared" ca="1" si="415"/>
        <v>66.808742143230717</v>
      </c>
      <c r="AD866" s="7">
        <f t="shared" ca="1" si="416"/>
        <v>23.191257856769283</v>
      </c>
      <c r="AE866" s="7">
        <f t="shared" ca="1" si="417"/>
        <v>3.74250986112762E-2</v>
      </c>
      <c r="AF866" s="7">
        <f t="shared" ca="1" si="418"/>
        <v>23.22868295538056</v>
      </c>
      <c r="AG866" s="7" t="e">
        <f ca="1">IF(AB866&gt;0,MOD(DEGREES(ACOS(((SIN(RADIANS(A866))*COS(RADIANS(AC866)))-SIN(RADIANS(S866)))/(COS(RADIANS(A866))*SIN(RADIANS(AC866)))))+180,360),MOD(540-DEGREES(ACOS(((SIN(RADIANS(A866))*COS(RADIANS(AC866)))-SIN(RADIANS(S866)))/(COS(RADIANS(#REF!))*SIN(RADIANS(AC866))))),360))</f>
        <v>#REF!</v>
      </c>
    </row>
    <row r="867" spans="1:33" x14ac:dyDescent="0.2">
      <c r="A867" s="12">
        <f t="shared" ca="1" si="419"/>
        <v>3</v>
      </c>
      <c r="B867" s="12">
        <f t="shared" ca="1" si="420"/>
        <v>-91</v>
      </c>
      <c r="C867" s="3">
        <f t="shared" ca="1" si="422"/>
        <v>0</v>
      </c>
      <c r="D867" s="2">
        <f t="shared" ca="1" si="421"/>
        <v>42986</v>
      </c>
      <c r="E867" s="5">
        <v>0</v>
      </c>
      <c r="F867" s="7">
        <f t="shared" ca="1" si="392"/>
        <v>2458004.5</v>
      </c>
      <c r="G867" s="7">
        <f t="shared" ca="1" si="393"/>
        <v>0.17685147159479808</v>
      </c>
      <c r="H867" s="7">
        <f t="shared" ca="1" si="394"/>
        <v>167.25559246412467</v>
      </c>
      <c r="I867" s="7">
        <f t="shared" ca="1" si="395"/>
        <v>6724.0141249944545</v>
      </c>
      <c r="J867" s="7">
        <f t="shared" ca="1" si="396"/>
        <v>1.6701195731963242E-2</v>
      </c>
      <c r="K867" s="7">
        <f t="shared" ca="1" si="397"/>
        <v>-1.7044787224538052</v>
      </c>
      <c r="L867" s="7">
        <f t="shared" ca="1" si="398"/>
        <v>165.55111374167086</v>
      </c>
      <c r="M867" s="7">
        <f t="shared" ca="1" si="399"/>
        <v>6722.3096462720005</v>
      </c>
      <c r="N867" s="7">
        <f t="shared" ca="1" si="400"/>
        <v>1.0075415455015295</v>
      </c>
      <c r="O867" s="7">
        <f t="shared" ca="1" si="401"/>
        <v>165.54254608001062</v>
      </c>
      <c r="P867" s="7">
        <f t="shared" ca="1" si="402"/>
        <v>23.436991302759001</v>
      </c>
      <c r="Q867" s="7">
        <f t="shared" ca="1" si="403"/>
        <v>23.434947193826471</v>
      </c>
      <c r="R867" s="7">
        <f t="shared" ca="1" si="404"/>
        <v>166.69088055273275</v>
      </c>
      <c r="S867" s="7">
        <f t="shared" ca="1" si="405"/>
        <v>5.6984069550037795</v>
      </c>
      <c r="T867" s="7">
        <f t="shared" ca="1" si="406"/>
        <v>4.3018126347182162E-2</v>
      </c>
      <c r="U867" s="7">
        <f t="shared" ca="1" si="407"/>
        <v>2.2060336036654875</v>
      </c>
      <c r="V867" s="7">
        <f t="shared" ca="1" si="408"/>
        <v>91.137960409390175</v>
      </c>
      <c r="W867" s="23">
        <f t="shared" ca="1" si="409"/>
        <v>0.75124580999745461</v>
      </c>
      <c r="X867" s="24">
        <f t="shared" ca="1" si="410"/>
        <v>0.49808480886025969</v>
      </c>
      <c r="Y867" s="24">
        <f t="shared" ca="1" si="411"/>
        <v>1.0044068111346496</v>
      </c>
      <c r="Z867" s="7">
        <f t="shared" ca="1" si="412"/>
        <v>729.1036832751214</v>
      </c>
      <c r="AA867" s="7">
        <f t="shared" ca="1" si="413"/>
        <v>1078.2060336036654</v>
      </c>
      <c r="AB867" s="7">
        <f t="shared" ca="1" si="414"/>
        <v>89.551508400916362</v>
      </c>
      <c r="AC867" s="7">
        <f t="shared" ca="1" si="415"/>
        <v>89.256579833272752</v>
      </c>
      <c r="AD867" s="7">
        <f t="shared" ca="1" si="416"/>
        <v>0.74342016672724753</v>
      </c>
      <c r="AE867" s="7">
        <f t="shared" ca="1" si="417"/>
        <v>0.38940785486161089</v>
      </c>
      <c r="AF867" s="7">
        <f t="shared" ca="1" si="418"/>
        <v>1.1328280215888584</v>
      </c>
      <c r="AG867" s="7">
        <f ca="1">IF(AB867&gt;0,MOD(DEGREES(ACOS(((SIN(RADIANS(A867))*COS(RADIANS(AC867)))-SIN(RADIANS(S867)))/(COS(RADIANS(A867))*SIN(RADIANS(AC867)))))+180,360),MOD(540-DEGREES(ACOS(((SIN(RADIANS(A867))*COS(RADIANS(AC867)))-SIN(RADIANS(S867)))/(COS(RADIANS(#REF!))*SIN(RADIANS(AC867))))),360))</f>
        <v>275.66757912484547</v>
      </c>
    </row>
    <row r="868" spans="1:33" x14ac:dyDescent="0.2">
      <c r="A868" s="12">
        <f t="shared" ca="1" si="419"/>
        <v>-82</v>
      </c>
      <c r="B868" s="12">
        <f t="shared" ca="1" si="420"/>
        <v>-127</v>
      </c>
      <c r="C868" s="3">
        <f t="shared" ca="1" si="422"/>
        <v>-3</v>
      </c>
      <c r="D868" s="2">
        <f t="shared" ca="1" si="421"/>
        <v>40026</v>
      </c>
      <c r="E868" s="5">
        <v>0</v>
      </c>
      <c r="F868" s="7">
        <f t="shared" ca="1" si="392"/>
        <v>2455044.625</v>
      </c>
      <c r="G868" s="7">
        <f t="shared" ca="1" si="393"/>
        <v>9.5814510609171802E-2</v>
      </c>
      <c r="H868" s="7">
        <f t="shared" ca="1" si="394"/>
        <v>129.86260559839002</v>
      </c>
      <c r="I868" s="7">
        <f t="shared" ca="1" si="395"/>
        <v>3806.7604945202834</v>
      </c>
      <c r="J868" s="7">
        <f t="shared" ca="1" si="396"/>
        <v>1.6704605082258253E-2</v>
      </c>
      <c r="K868" s="7">
        <f t="shared" ca="1" si="397"/>
        <v>-0.84608141325841224</v>
      </c>
      <c r="L868" s="7">
        <f t="shared" ca="1" si="398"/>
        <v>129.0165241851316</v>
      </c>
      <c r="M868" s="7">
        <f t="shared" ca="1" si="399"/>
        <v>3805.9144131070248</v>
      </c>
      <c r="N868" s="7">
        <f t="shared" ca="1" si="400"/>
        <v>1.014971846163349</v>
      </c>
      <c r="O868" s="7">
        <f t="shared" ca="1" si="401"/>
        <v>129.01498534627808</v>
      </c>
      <c r="P868" s="7">
        <f t="shared" ca="1" si="402"/>
        <v>23.43804512218448</v>
      </c>
      <c r="Q868" s="7">
        <f t="shared" ca="1" si="403"/>
        <v>23.439314338701159</v>
      </c>
      <c r="R868" s="7">
        <f t="shared" ca="1" si="404"/>
        <v>131.44733402815908</v>
      </c>
      <c r="S868" s="7">
        <f t="shared" ca="1" si="405"/>
        <v>18.002935268322574</v>
      </c>
      <c r="T868" s="7">
        <f t="shared" ca="1" si="406"/>
        <v>4.3034616991181211E-2</v>
      </c>
      <c r="U868" s="7">
        <f t="shared" ca="1" si="407"/>
        <v>-6.3429094267038666</v>
      </c>
      <c r="V868" s="7" t="e">
        <f t="shared" ca="1" si="408"/>
        <v>#NUM!</v>
      </c>
      <c r="W868" s="23">
        <f t="shared" ca="1" si="409"/>
        <v>0.73218257599076664</v>
      </c>
      <c r="X868" s="24" t="e">
        <f t="shared" ca="1" si="410"/>
        <v>#NUM!</v>
      </c>
      <c r="Y868" s="24" t="e">
        <f t="shared" ca="1" si="411"/>
        <v>#NUM!</v>
      </c>
      <c r="Z868" s="7" t="e">
        <f t="shared" ca="1" si="412"/>
        <v>#NUM!</v>
      </c>
      <c r="AA868" s="7">
        <f t="shared" ca="1" si="413"/>
        <v>1105.657090573296</v>
      </c>
      <c r="AB868" s="7">
        <f t="shared" ca="1" si="414"/>
        <v>96.414272643324011</v>
      </c>
      <c r="AC868" s="7">
        <f t="shared" ca="1" si="415"/>
        <v>108.71401181685451</v>
      </c>
      <c r="AD868" s="7">
        <f t="shared" ca="1" si="416"/>
        <v>-18.714011816854509</v>
      </c>
      <c r="AE868" s="7">
        <f t="shared" ca="1" si="417"/>
        <v>1.7033013280415253E-2</v>
      </c>
      <c r="AF868" s="7">
        <f t="shared" ca="1" si="418"/>
        <v>-18.696978803574094</v>
      </c>
      <c r="AG868" s="7">
        <f ca="1">IF(AB868&gt;0,MOD(DEGREES(ACOS(((SIN(RADIANS(A868))*COS(RADIANS(AC868)))-SIN(RADIANS(S868)))/(COS(RADIANS(A868))*SIN(RADIANS(AC868)))))+180,360),MOD(540-DEGREES(ACOS(((SIN(RADIANS(A868))*COS(RADIANS(AC868)))-SIN(RADIANS(S868)))/(COS(RADIANS(#REF!))*SIN(RADIANS(AC868))))),360))</f>
        <v>266.23460686492768</v>
      </c>
    </row>
    <row r="869" spans="1:33" x14ac:dyDescent="0.2">
      <c r="A869" s="12">
        <f t="shared" ca="1" si="419"/>
        <v>44</v>
      </c>
      <c r="B869" s="12">
        <f t="shared" ca="1" si="420"/>
        <v>-177</v>
      </c>
      <c r="C869" s="3">
        <f t="shared" ca="1" si="422"/>
        <v>-3</v>
      </c>
      <c r="D869" s="2">
        <f t="shared" ca="1" si="421"/>
        <v>42399</v>
      </c>
      <c r="E869" s="5">
        <v>0</v>
      </c>
      <c r="F869" s="7">
        <f t="shared" ca="1" si="392"/>
        <v>2457417.625</v>
      </c>
      <c r="G869" s="7">
        <f t="shared" ca="1" si="393"/>
        <v>0.16078370978781656</v>
      </c>
      <c r="H869" s="7">
        <f t="shared" ca="1" si="394"/>
        <v>308.80379632284621</v>
      </c>
      <c r="I869" s="7">
        <f t="shared" ca="1" si="395"/>
        <v>6145.5899604910137</v>
      </c>
      <c r="J869" s="7">
        <f t="shared" ca="1" si="396"/>
        <v>1.6701871859819101E-2</v>
      </c>
      <c r="K869" s="7">
        <f t="shared" ca="1" si="397"/>
        <v>0.84248058598047382</v>
      </c>
      <c r="L869" s="7">
        <f t="shared" ca="1" si="398"/>
        <v>309.64627690882668</v>
      </c>
      <c r="M869" s="7">
        <f t="shared" ca="1" si="399"/>
        <v>6146.4324410769941</v>
      </c>
      <c r="N869" s="7">
        <f t="shared" ca="1" si="400"/>
        <v>0.98499068644153331</v>
      </c>
      <c r="O869" s="7">
        <f t="shared" ca="1" si="401"/>
        <v>309.64009244358806</v>
      </c>
      <c r="P869" s="7">
        <f t="shared" ca="1" si="402"/>
        <v>23.437200250808239</v>
      </c>
      <c r="Q869" s="7">
        <f t="shared" ca="1" si="403"/>
        <v>23.43465398465575</v>
      </c>
      <c r="R869" s="7">
        <f t="shared" ca="1" si="404"/>
        <v>-47.92016883650723</v>
      </c>
      <c r="S869" s="7">
        <f t="shared" ca="1" si="405"/>
        <v>-17.833857407150632</v>
      </c>
      <c r="T869" s="7">
        <f t="shared" ca="1" si="406"/>
        <v>4.3017019291427025E-2</v>
      </c>
      <c r="U869" s="7">
        <f t="shared" ca="1" si="407"/>
        <v>-13.14793437304794</v>
      </c>
      <c r="V869" s="7">
        <f t="shared" ca="1" si="408"/>
        <v>73.175096088422706</v>
      </c>
      <c r="W869" s="23">
        <f t="shared" ca="1" si="409"/>
        <v>0.87579717664794998</v>
      </c>
      <c r="X869" s="24">
        <f t="shared" ca="1" si="410"/>
        <v>0.6725330208467758</v>
      </c>
      <c r="Y869" s="24">
        <f t="shared" ca="1" si="411"/>
        <v>1.0790613324491241</v>
      </c>
      <c r="Z869" s="7">
        <f t="shared" ca="1" si="412"/>
        <v>585.40076870738164</v>
      </c>
      <c r="AA869" s="7">
        <f t="shared" ca="1" si="413"/>
        <v>898.85206562695203</v>
      </c>
      <c r="AB869" s="7">
        <f t="shared" ca="1" si="414"/>
        <v>44.713016406738006</v>
      </c>
      <c r="AC869" s="7">
        <f t="shared" ca="1" si="415"/>
        <v>74.104521881712671</v>
      </c>
      <c r="AD869" s="7">
        <f t="shared" ca="1" si="416"/>
        <v>15.895478118287329</v>
      </c>
      <c r="AE869" s="7">
        <f t="shared" ca="1" si="417"/>
        <v>5.584375860778934E-2</v>
      </c>
      <c r="AF869" s="7">
        <f t="shared" ca="1" si="418"/>
        <v>15.951321876895118</v>
      </c>
      <c r="AG869" s="7">
        <f ca="1">IF(AB869&gt;0,MOD(DEGREES(ACOS(((SIN(RADIANS(A869))*COS(RADIANS(AC869)))-SIN(RADIANS(S869)))/(COS(RADIANS(A869))*SIN(RADIANS(AC869)))))+180,360),MOD(540-DEGREES(ACOS(((SIN(RADIANS(A869))*COS(RADIANS(AC869)))-SIN(RADIANS(S869)))/(COS(RADIANS(#REF!))*SIN(RADIANS(AC869))))),360))</f>
        <v>224.13702415267952</v>
      </c>
    </row>
    <row r="870" spans="1:33" x14ac:dyDescent="0.2">
      <c r="A870" s="12">
        <f t="shared" ca="1" si="419"/>
        <v>-83</v>
      </c>
      <c r="B870" s="12">
        <f t="shared" ca="1" si="420"/>
        <v>-113</v>
      </c>
      <c r="C870" s="3">
        <f t="shared" ca="1" si="422"/>
        <v>3</v>
      </c>
      <c r="D870" s="2">
        <f t="shared" ca="1" si="421"/>
        <v>42413</v>
      </c>
      <c r="E870" s="5">
        <v>0</v>
      </c>
      <c r="F870" s="7">
        <f t="shared" ca="1" si="392"/>
        <v>2457431.375</v>
      </c>
      <c r="G870" s="7">
        <f t="shared" ca="1" si="393"/>
        <v>0.16116016427104723</v>
      </c>
      <c r="H870" s="7">
        <f t="shared" ca="1" si="394"/>
        <v>322.35644756185229</v>
      </c>
      <c r="I870" s="7">
        <f t="shared" ca="1" si="395"/>
        <v>6159.1419643461031</v>
      </c>
      <c r="J870" s="7">
        <f t="shared" ca="1" si="396"/>
        <v>1.6701856019446303E-2</v>
      </c>
      <c r="K870" s="7">
        <f t="shared" ca="1" si="397"/>
        <v>1.2279078511212391</v>
      </c>
      <c r="L870" s="7">
        <f t="shared" ca="1" si="398"/>
        <v>323.58435541297354</v>
      </c>
      <c r="M870" s="7">
        <f t="shared" ca="1" si="399"/>
        <v>6160.3698721972241</v>
      </c>
      <c r="N870" s="7">
        <f t="shared" ca="1" si="400"/>
        <v>0.98716065038537815</v>
      </c>
      <c r="O870" s="7">
        <f t="shared" ca="1" si="401"/>
        <v>323.57811057097621</v>
      </c>
      <c r="P870" s="7">
        <f t="shared" ca="1" si="402"/>
        <v>23.437195355326271</v>
      </c>
      <c r="Q870" s="7">
        <f t="shared" ca="1" si="403"/>
        <v>23.434652659989478</v>
      </c>
      <c r="R870" s="7">
        <f t="shared" ca="1" si="404"/>
        <v>-34.097649371490533</v>
      </c>
      <c r="S870" s="7">
        <f t="shared" ca="1" si="405"/>
        <v>-13.658045848992957</v>
      </c>
      <c r="T870" s="7">
        <f t="shared" ca="1" si="406"/>
        <v>4.3017014289983321E-2</v>
      </c>
      <c r="U870" s="7">
        <f t="shared" ca="1" si="407"/>
        <v>-14.236518655646824</v>
      </c>
      <c r="V870" s="7" t="e">
        <f t="shared" ca="1" si="408"/>
        <v>#NUM!</v>
      </c>
      <c r="W870" s="23">
        <f t="shared" ca="1" si="409"/>
        <v>0.94877536017753261</v>
      </c>
      <c r="X870" s="24" t="e">
        <f t="shared" ca="1" si="410"/>
        <v>#NUM!</v>
      </c>
      <c r="Y870" s="24" t="e">
        <f t="shared" ca="1" si="411"/>
        <v>#NUM!</v>
      </c>
      <c r="Z870" s="7" t="e">
        <f t="shared" ca="1" si="412"/>
        <v>#NUM!</v>
      </c>
      <c r="AA870" s="7">
        <f t="shared" ca="1" si="413"/>
        <v>793.76348134435318</v>
      </c>
      <c r="AB870" s="7">
        <f t="shared" ca="1" si="414"/>
        <v>18.440870336088295</v>
      </c>
      <c r="AC870" s="7">
        <f t="shared" ca="1" si="415"/>
        <v>69.713856274658383</v>
      </c>
      <c r="AD870" s="7">
        <f t="shared" ca="1" si="416"/>
        <v>20.286143725341617</v>
      </c>
      <c r="AE870" s="7">
        <f t="shared" ca="1" si="417"/>
        <v>4.3279985798919715E-2</v>
      </c>
      <c r="AF870" s="7">
        <f t="shared" ca="1" si="418"/>
        <v>20.329423711140535</v>
      </c>
      <c r="AG870" s="7">
        <f ca="1">IF(AB870&gt;0,MOD(DEGREES(ACOS(((SIN(RADIANS(A870))*COS(RADIANS(AC870)))-SIN(RADIANS(S870)))/(COS(RADIANS(A870))*SIN(RADIANS(AC870)))))+180,360),MOD(540-DEGREES(ACOS(((SIN(RADIANS(A870))*COS(RADIANS(AC870)))-SIN(RADIANS(S870)))/(COS(RADIANS(#REF!))*SIN(RADIANS(AC870))))),360))</f>
        <v>340.87030362661574</v>
      </c>
    </row>
    <row r="871" spans="1:33" x14ac:dyDescent="0.2">
      <c r="A871" s="12">
        <f t="shared" ca="1" si="419"/>
        <v>-57</v>
      </c>
      <c r="B871" s="12">
        <f t="shared" ca="1" si="420"/>
        <v>119</v>
      </c>
      <c r="C871" s="3">
        <f t="shared" ca="1" si="422"/>
        <v>3</v>
      </c>
      <c r="D871" s="2">
        <f t="shared" ca="1" si="421"/>
        <v>40128</v>
      </c>
      <c r="E871" s="5">
        <v>0</v>
      </c>
      <c r="F871" s="7">
        <f t="shared" ca="1" si="392"/>
        <v>2455146.375</v>
      </c>
      <c r="G871" s="7">
        <f t="shared" ca="1" si="393"/>
        <v>9.8600273785078713E-2</v>
      </c>
      <c r="H871" s="7">
        <f t="shared" ca="1" si="394"/>
        <v>230.15222465931583</v>
      </c>
      <c r="I871" s="7">
        <f t="shared" ca="1" si="395"/>
        <v>3907.045323102544</v>
      </c>
      <c r="J871" s="7">
        <f t="shared" ca="1" si="396"/>
        <v>1.6704487908511725E-2</v>
      </c>
      <c r="K871" s="7">
        <f t="shared" ca="1" si="397"/>
        <v>-1.5470998349270162</v>
      </c>
      <c r="L871" s="7">
        <f t="shared" ca="1" si="398"/>
        <v>228.60512482438881</v>
      </c>
      <c r="M871" s="7">
        <f t="shared" ca="1" si="399"/>
        <v>3905.498223267617</v>
      </c>
      <c r="N871" s="7">
        <f t="shared" ca="1" si="400"/>
        <v>0.99011790954102297</v>
      </c>
      <c r="O871" s="7">
        <f t="shared" ca="1" si="401"/>
        <v>228.6037901756782</v>
      </c>
      <c r="P871" s="7">
        <f t="shared" ca="1" si="402"/>
        <v>23.43800889560686</v>
      </c>
      <c r="Q871" s="7">
        <f t="shared" ca="1" si="403"/>
        <v>23.439063742916918</v>
      </c>
      <c r="R871" s="7">
        <f t="shared" ca="1" si="404"/>
        <v>-133.85414436149733</v>
      </c>
      <c r="S871" s="7">
        <f t="shared" ca="1" si="405"/>
        <v>-17.361031524877841</v>
      </c>
      <c r="T871" s="7">
        <f t="shared" ca="1" si="406"/>
        <v>4.3033670631483334E-2</v>
      </c>
      <c r="U871" s="7">
        <f t="shared" ca="1" si="407"/>
        <v>16.060503026741749</v>
      </c>
      <c r="V871" s="7">
        <f t="shared" ca="1" si="408"/>
        <v>120.62265093830544</v>
      </c>
      <c r="W871" s="23">
        <f t="shared" ca="1" si="409"/>
        <v>0.28329131734254048</v>
      </c>
      <c r="X871" s="24">
        <f t="shared" ca="1" si="410"/>
        <v>-5.1771601930530209E-2</v>
      </c>
      <c r="Y871" s="24">
        <f t="shared" ca="1" si="411"/>
        <v>0.61835423661561117</v>
      </c>
      <c r="Z871" s="7">
        <f t="shared" ca="1" si="412"/>
        <v>964.98120750644352</v>
      </c>
      <c r="AA871" s="7">
        <f t="shared" ca="1" si="413"/>
        <v>312.06050302674174</v>
      </c>
      <c r="AB871" s="7">
        <f t="shared" ca="1" si="414"/>
        <v>-101.98487424331456</v>
      </c>
      <c r="AC871" s="7">
        <f t="shared" ca="1" si="415"/>
        <v>81.818552253438142</v>
      </c>
      <c r="AD871" s="7">
        <f t="shared" ca="1" si="416"/>
        <v>8.181447746561858</v>
      </c>
      <c r="AE871" s="7">
        <f t="shared" ca="1" si="417"/>
        <v>0.10609950534944443</v>
      </c>
      <c r="AF871" s="7">
        <f t="shared" ca="1" si="418"/>
        <v>8.2875472519113025</v>
      </c>
      <c r="AG871" s="7" t="e">
        <f ca="1">IF(AB871&gt;0,MOD(DEGREES(ACOS(((SIN(RADIANS(A871))*COS(RADIANS(AC871)))-SIN(RADIANS(S871)))/(COS(RADIANS(A871))*SIN(RADIANS(AC871)))))+180,360),MOD(540-DEGREES(ACOS(((SIN(RADIANS(A871))*COS(RADIANS(AC871)))-SIN(RADIANS(S871)))/(COS(RADIANS(#REF!))*SIN(RADIANS(AC871))))),360))</f>
        <v>#REF!</v>
      </c>
    </row>
    <row r="872" spans="1:33" x14ac:dyDescent="0.2">
      <c r="A872" s="12">
        <f t="shared" ca="1" si="419"/>
        <v>-41</v>
      </c>
      <c r="B872" s="12">
        <f t="shared" ca="1" si="420"/>
        <v>104</v>
      </c>
      <c r="C872" s="3">
        <f t="shared" ca="1" si="422"/>
        <v>5</v>
      </c>
      <c r="D872" s="2">
        <f t="shared" ca="1" si="421"/>
        <v>43126</v>
      </c>
      <c r="E872" s="5">
        <v>0</v>
      </c>
      <c r="F872" s="7">
        <f t="shared" ca="1" si="392"/>
        <v>2458144.2916666665</v>
      </c>
      <c r="G872" s="7">
        <f t="shared" ca="1" si="393"/>
        <v>0.18067875884097226</v>
      </c>
      <c r="H872" s="7">
        <f t="shared" ca="1" si="394"/>
        <v>305.04088010182659</v>
      </c>
      <c r="I872" s="7">
        <f t="shared" ca="1" si="395"/>
        <v>6861.7928308334358</v>
      </c>
      <c r="J872" s="7">
        <f t="shared" ca="1" si="396"/>
        <v>1.670103467091668E-2</v>
      </c>
      <c r="K872" s="7">
        <f t="shared" ca="1" si="397"/>
        <v>0.72450996351763042</v>
      </c>
      <c r="L872" s="7">
        <f t="shared" ca="1" si="398"/>
        <v>305.76539006534421</v>
      </c>
      <c r="M872" s="7">
        <f t="shared" ca="1" si="399"/>
        <v>6862.5173407969532</v>
      </c>
      <c r="N872" s="7">
        <f t="shared" ca="1" si="400"/>
        <v>0.98453290743545763</v>
      </c>
      <c r="O872" s="7">
        <f t="shared" ca="1" si="401"/>
        <v>305.75635464402512</v>
      </c>
      <c r="P872" s="7">
        <f t="shared" ca="1" si="402"/>
        <v>23.436941532038304</v>
      </c>
      <c r="Q872" s="7">
        <f t="shared" ca="1" si="403"/>
        <v>23.435113022628585</v>
      </c>
      <c r="R872" s="7">
        <f t="shared" ca="1" si="404"/>
        <v>-51.875072520564871</v>
      </c>
      <c r="S872" s="7">
        <f t="shared" ca="1" si="405"/>
        <v>-18.829043742310649</v>
      </c>
      <c r="T872" s="7">
        <f t="shared" ca="1" si="406"/>
        <v>4.3018752465836439E-2</v>
      </c>
      <c r="U872" s="7">
        <f t="shared" ca="1" si="407"/>
        <v>-12.385636498692726</v>
      </c>
      <c r="V872" s="7">
        <f t="shared" ca="1" si="408"/>
        <v>108.46790726395146</v>
      </c>
      <c r="W872" s="23">
        <f t="shared" ca="1" si="409"/>
        <v>0.42804558090186995</v>
      </c>
      <c r="X872" s="24">
        <f t="shared" ca="1" si="410"/>
        <v>0.12674583850200477</v>
      </c>
      <c r="Y872" s="24">
        <f t="shared" ca="1" si="411"/>
        <v>0.72934532330173507</v>
      </c>
      <c r="Z872" s="7">
        <f t="shared" ca="1" si="412"/>
        <v>867.74325811161168</v>
      </c>
      <c r="AA872" s="7">
        <f t="shared" ca="1" si="413"/>
        <v>103.61436350130725</v>
      </c>
      <c r="AB872" s="7">
        <f t="shared" ca="1" si="414"/>
        <v>-154.09640912467319</v>
      </c>
      <c r="AC872" s="7">
        <f t="shared" ca="1" si="415"/>
        <v>115.51923864526641</v>
      </c>
      <c r="AD872" s="7">
        <f t="shared" ca="1" si="416"/>
        <v>-25.519238645266412</v>
      </c>
      <c r="AE872" s="7">
        <f t="shared" ca="1" si="417"/>
        <v>1.2086610486447526E-2</v>
      </c>
      <c r="AF872" s="7">
        <f t="shared" ca="1" si="418"/>
        <v>-25.507152034779963</v>
      </c>
      <c r="AG872" s="7" t="e">
        <f ca="1">IF(AB872&gt;0,MOD(DEGREES(ACOS(((SIN(RADIANS(A872))*COS(RADIANS(AC872)))-SIN(RADIANS(S872)))/(COS(RADIANS(A872))*SIN(RADIANS(AC872)))))+180,360),MOD(540-DEGREES(ACOS(((SIN(RADIANS(A872))*COS(RADIANS(AC872)))-SIN(RADIANS(S872)))/(COS(RADIANS(#REF!))*SIN(RADIANS(AC872))))),360))</f>
        <v>#REF!</v>
      </c>
    </row>
    <row r="873" spans="1:33" x14ac:dyDescent="0.2">
      <c r="A873" s="12">
        <f t="shared" ca="1" si="419"/>
        <v>-47</v>
      </c>
      <c r="B873" s="12">
        <f t="shared" ca="1" si="420"/>
        <v>-1</v>
      </c>
      <c r="C873" s="3">
        <f t="shared" ca="1" si="422"/>
        <v>5</v>
      </c>
      <c r="D873" s="2">
        <f t="shared" ca="1" si="421"/>
        <v>43396</v>
      </c>
      <c r="E873" s="5">
        <v>0</v>
      </c>
      <c r="F873" s="7">
        <f t="shared" ref="F873:F936" ca="1" si="423">D873+2415018.5+E873-C873/24</f>
        <v>2458414.2916666665</v>
      </c>
      <c r="G873" s="7">
        <f t="shared" ref="G873:G936" ca="1" si="424">(F873-2451545)/36525</f>
        <v>0.18807095596622891</v>
      </c>
      <c r="H873" s="7">
        <f t="shared" ref="H873:H936" ca="1" si="425">MOD(280.46646+G873*(36000.76983 + G873*0.0003032),360)</f>
        <v>211.16566817266266</v>
      </c>
      <c r="I873" s="7">
        <f t="shared" ref="I873:I936" ca="1" si="426">357.52911+G873*(35999.05029 - 0.0001537*G873)</f>
        <v>7127.9049064801766</v>
      </c>
      <c r="J873" s="7">
        <f t="shared" ref="J873:J936" ca="1" si="427">0.016708634-G873*(0.000042037+0.0000001267*G873)</f>
        <v>1.6700723579758325E-2</v>
      </c>
      <c r="K873" s="7">
        <f t="shared" ref="K873:K936" ca="1" si="428">SIN(RADIANS(I873))*(1.914602-G873*(0.004817+0.000014*G873))+SIN(RADIANS(2*I873))*(0.019993-0.000101*G873)+SIN(RADIANS(3*I873))*0.000289</f>
        <v>-1.8325273065523746</v>
      </c>
      <c r="L873" s="7">
        <f t="shared" ref="L873:L936" ca="1" si="429">H873+K873</f>
        <v>209.33314086611028</v>
      </c>
      <c r="M873" s="7">
        <f t="shared" ref="M873:M936" ca="1" si="430">I873+K873</f>
        <v>7126.0723791736245</v>
      </c>
      <c r="N873" s="7">
        <f t="shared" ref="N873:N936" ca="1" si="431">(1.000001018*(1-J873*J873))/(1+J873*COS(RADIANS(M873)))</f>
        <v>0.99512104238451471</v>
      </c>
      <c r="O873" s="7">
        <f t="shared" ref="O873:O936" ca="1" si="432">L873-0.00569-0.00478*SIN(RADIANS(125.04-1934.136*G873))</f>
        <v>209.32336591129899</v>
      </c>
      <c r="P873" s="7">
        <f t="shared" ref="P873:P936" ca="1" si="433">23+(26+((21.448-G873*(46.815+G873*(0.00059-G873*0.001813))))/60)/60</f>
        <v>23.436845402607826</v>
      </c>
      <c r="Q873" s="7">
        <f t="shared" ref="Q873:Q936" ca="1" si="434">P873+0.00256*COS(RADIANS(125.04-1934.136*G873))</f>
        <v>23.435515999001826</v>
      </c>
      <c r="R873" s="7">
        <f t="shared" ref="R873:R936" ca="1" si="435">DEGREES(ATAN2(COS(RADIANS(O873)),COS(RADIANS(Q873))*SIN(RADIANS(O873))))</f>
        <v>-152.73461016038232</v>
      </c>
      <c r="S873" s="7">
        <f t="shared" ref="S873:S936" ca="1" si="436">DEGREES(ASIN(SIN(RADIANS(Q873))*SIN(RADIANS(O873))))</f>
        <v>-11.231697060312563</v>
      </c>
      <c r="T873" s="7">
        <f t="shared" ref="T873:T936" ca="1" si="437">TAN(RADIANS(Q873/2))*TAN(RADIANS(Q873/2))</f>
        <v>4.3020274001481271E-2</v>
      </c>
      <c r="U873" s="7">
        <f t="shared" ref="U873:U936" ca="1" si="438">4*DEGREES(T873*SIN(2*RADIANS(H873))-2*J873*SIN(RADIANS(I873))+4*J873*T873*SIN(RADIANS(I873))*COS(2*RADIANS(H873))-0.5*T873*T873*SIN(4*RADIANS(H873))-1.25*J873*J873*SIN(2*RADIANS(I873)))</f>
        <v>15.597639511960178</v>
      </c>
      <c r="V873" s="7">
        <f t="shared" ref="V873:V936" ca="1" si="439">DEGREES(ACOS(COS(RADIANS(90.833))/(COS(RADIANS(A873))*COS(RADIANS(S873)))-TAN(RADIANS(A873))*TAN(RADIANS(S873))))</f>
        <v>103.57302176437456</v>
      </c>
      <c r="W873" s="23">
        <f t="shared" ref="W873:W936" ca="1" si="440">(720-4*B873-U873+C873*60)/1440</f>
        <v>0.70027941700558316</v>
      </c>
      <c r="X873" s="24">
        <f t="shared" ref="X873:X936" ca="1" si="441">W873-V873*4/1440</f>
        <v>0.4125765787712094</v>
      </c>
      <c r="Y873" s="24">
        <f t="shared" ref="Y873:Y936" ca="1" si="442">W873+V873*4/1440</f>
        <v>0.98798225523995686</v>
      </c>
      <c r="Z873" s="7">
        <f t="shared" ref="Z873:Z936" ca="1" si="443">8*V873</f>
        <v>828.58417411499647</v>
      </c>
      <c r="AA873" s="7">
        <f t="shared" ref="AA873:AA936" ca="1" si="444">MOD(E873*1440+U873+4*B873-60*C873,1440)</f>
        <v>1151.5976395119601</v>
      </c>
      <c r="AB873" s="7">
        <f t="shared" ref="AB873:AB936" ca="1" si="445">IF(AA873/4&lt;0,AA873/4+180,AA873/4-180)</f>
        <v>107.89940987799002</v>
      </c>
      <c r="AC873" s="7">
        <f t="shared" ref="AC873:AC936" ca="1" si="446">DEGREES(ACOS(SIN(RADIANS(A873))*SIN(RADIANS(S873))+COS(RADIANS(A873))*COS(RADIANS(S873))*COS(RADIANS(AB873))))</f>
        <v>93.620327494259143</v>
      </c>
      <c r="AD873" s="7">
        <f t="shared" ref="AD873:AD936" ca="1" si="447">90-AC873</f>
        <v>-3.6203274942591435</v>
      </c>
      <c r="AE873" s="7">
        <f t="shared" ref="AE873:AE936" ca="1" si="448">IF(AD873&gt;85,0,IF(AD873&gt;5,58.1/TAN(RADIANS(AD873))-0.07/POWER(TAN(RADIANS(AD873)),3)+0.000086/POWER(TAN(RADIANS(AD873)),5),IF(AD873&gt;-0.575,1735+AD873*(-518.2+AD873*(103.4+AD873*(-12.79+AD873*0.711))),-20.772/TAN(RADIANS(AD873)))))/3600</f>
        <v>9.1195218256625701E-2</v>
      </c>
      <c r="AF873" s="7">
        <f t="shared" ref="AF873:AF936" ca="1" si="449">AD873+AE873</f>
        <v>-3.5291322760025179</v>
      </c>
      <c r="AG873" s="7">
        <f ca="1">IF(AB873&gt;0,MOD(DEGREES(ACOS(((SIN(RADIANS(A873))*COS(RADIANS(AC873)))-SIN(RADIANS(S873)))/(COS(RADIANS(A873))*SIN(RADIANS(AC873)))))+180,360),MOD(540-DEGREES(ACOS(((SIN(RADIANS(A873))*COS(RADIANS(AC873)))-SIN(RADIANS(S873)))/(COS(RADIANS(#REF!))*SIN(RADIANS(AC873))))),360))</f>
        <v>249.26671347011356</v>
      </c>
    </row>
    <row r="874" spans="1:33" x14ac:dyDescent="0.2">
      <c r="A874" s="12">
        <f t="shared" ca="1" si="419"/>
        <v>-2</v>
      </c>
      <c r="B874" s="12">
        <f t="shared" ca="1" si="420"/>
        <v>22</v>
      </c>
      <c r="C874" s="3">
        <f t="shared" ca="1" si="422"/>
        <v>2</v>
      </c>
      <c r="D874" s="2">
        <f t="shared" ca="1" si="421"/>
        <v>39717</v>
      </c>
      <c r="E874" s="5">
        <v>0</v>
      </c>
      <c r="F874" s="7">
        <f t="shared" ca="1" si="423"/>
        <v>2454735.4166666665</v>
      </c>
      <c r="G874" s="7">
        <f t="shared" ca="1" si="424"/>
        <v>8.734884782112283E-2</v>
      </c>
      <c r="H874" s="7">
        <f t="shared" ca="1" si="425"/>
        <v>185.09222763730168</v>
      </c>
      <c r="I874" s="7">
        <f t="shared" ca="1" si="426"/>
        <v>3502.004674313454</v>
      </c>
      <c r="J874" s="7">
        <f t="shared" ca="1" si="427"/>
        <v>1.6704961149785796E-2</v>
      </c>
      <c r="K874" s="7">
        <f t="shared" ca="1" si="428"/>
        <v>-1.8898048871053439</v>
      </c>
      <c r="L874" s="7">
        <f t="shared" ca="1" si="429"/>
        <v>183.20242275019632</v>
      </c>
      <c r="M874" s="7">
        <f t="shared" ca="1" si="430"/>
        <v>3500.1148694263488</v>
      </c>
      <c r="N874" s="7">
        <f t="shared" ca="1" si="431"/>
        <v>1.0025972083784556</v>
      </c>
      <c r="O874" s="7">
        <f t="shared" ca="1" si="432"/>
        <v>183.2000474845081</v>
      </c>
      <c r="P874" s="7">
        <f t="shared" ca="1" si="433"/>
        <v>23.438155211221094</v>
      </c>
      <c r="Q874" s="7">
        <f t="shared" ca="1" si="434"/>
        <v>23.439999681060403</v>
      </c>
      <c r="R874" s="7">
        <f t="shared" ca="1" si="435"/>
        <v>-177.06354667413825</v>
      </c>
      <c r="S874" s="7">
        <f t="shared" ca="1" si="436"/>
        <v>-1.2723849819898378</v>
      </c>
      <c r="T874" s="7">
        <f t="shared" ca="1" si="437"/>
        <v>4.3037205202337267E-2</v>
      </c>
      <c r="U874" s="7">
        <f t="shared" ca="1" si="438"/>
        <v>8.5883048762123444</v>
      </c>
      <c r="V874" s="7">
        <f t="shared" ca="1" si="439"/>
        <v>90.878158299915398</v>
      </c>
      <c r="W874" s="23">
        <f t="shared" ca="1" si="440"/>
        <v>0.51625812161374141</v>
      </c>
      <c r="X874" s="24">
        <f t="shared" ca="1" si="441"/>
        <v>0.26381879300286531</v>
      </c>
      <c r="Y874" s="24">
        <f t="shared" ca="1" si="442"/>
        <v>0.76869745022461755</v>
      </c>
      <c r="Z874" s="7">
        <f t="shared" ca="1" si="443"/>
        <v>727.02526639932319</v>
      </c>
      <c r="AA874" s="7">
        <f t="shared" ca="1" si="444"/>
        <v>1416.5883048762123</v>
      </c>
      <c r="AB874" s="7">
        <f t="shared" ca="1" si="445"/>
        <v>174.14707621905308</v>
      </c>
      <c r="AC874" s="7">
        <f t="shared" ca="1" si="446"/>
        <v>173.29518658521388</v>
      </c>
      <c r="AD874" s="7">
        <f t="shared" ca="1" si="447"/>
        <v>-83.295186585213884</v>
      </c>
      <c r="AE874" s="7">
        <f t="shared" ca="1" si="448"/>
        <v>6.7831064956582344E-4</v>
      </c>
      <c r="AF874" s="7">
        <f t="shared" ca="1" si="449"/>
        <v>-83.294508274564322</v>
      </c>
      <c r="AG874" s="7">
        <f ca="1">IF(AB874&gt;0,MOD(DEGREES(ACOS(((SIN(RADIANS(A874))*COS(RADIANS(AC874)))-SIN(RADIANS(S874)))/(COS(RADIANS(A874))*SIN(RADIANS(AC874)))))+180,360),MOD(540-DEGREES(ACOS(((SIN(RADIANS(A874))*COS(RADIANS(AC874)))-SIN(RADIANS(S874)))/(COS(RADIANS(#REF!))*SIN(RADIANS(AC874))))),360))</f>
        <v>240.83299057388467</v>
      </c>
    </row>
    <row r="875" spans="1:33" x14ac:dyDescent="0.2">
      <c r="A875" s="12">
        <f t="shared" ca="1" si="419"/>
        <v>-55</v>
      </c>
      <c r="B875" s="12">
        <f t="shared" ca="1" si="420"/>
        <v>23</v>
      </c>
      <c r="C875" s="3">
        <f t="shared" ca="1" si="422"/>
        <v>8</v>
      </c>
      <c r="D875" s="2">
        <f t="shared" ca="1" si="421"/>
        <v>43350</v>
      </c>
      <c r="E875" s="5">
        <v>0</v>
      </c>
      <c r="F875" s="7">
        <f t="shared" ca="1" si="423"/>
        <v>2458368.1666666665</v>
      </c>
      <c r="G875" s="7">
        <f t="shared" ca="1" si="424"/>
        <v>0.18680812229066424</v>
      </c>
      <c r="H875" s="7">
        <f t="shared" ca="1" si="425"/>
        <v>165.70268354154814</v>
      </c>
      <c r="I875" s="7">
        <f t="shared" ca="1" si="426"/>
        <v>7082.4440935583816</v>
      </c>
      <c r="J875" s="7">
        <f t="shared" ca="1" si="427"/>
        <v>1.670077672547858E-2</v>
      </c>
      <c r="K875" s="7">
        <f t="shared" ca="1" si="428"/>
        <v>-1.6801900099953437</v>
      </c>
      <c r="L875" s="7">
        <f t="shared" ca="1" si="429"/>
        <v>164.02249353155278</v>
      </c>
      <c r="M875" s="7">
        <f t="shared" ca="1" si="430"/>
        <v>7080.7639035483862</v>
      </c>
      <c r="N875" s="7">
        <f t="shared" ca="1" si="431"/>
        <v>1.0079437153051221</v>
      </c>
      <c r="O875" s="7">
        <f t="shared" ca="1" si="432"/>
        <v>164.01282807284741</v>
      </c>
      <c r="P875" s="7">
        <f t="shared" ca="1" si="433"/>
        <v>23.436861824717969</v>
      </c>
      <c r="Q875" s="7">
        <f t="shared" ca="1" si="434"/>
        <v>23.435440394019135</v>
      </c>
      <c r="R875" s="7">
        <f t="shared" ca="1" si="435"/>
        <v>165.27191256466472</v>
      </c>
      <c r="S875" s="7">
        <f t="shared" ca="1" si="436"/>
        <v>6.2887789981460527</v>
      </c>
      <c r="T875" s="7">
        <f t="shared" ca="1" si="437"/>
        <v>4.3019988534197792E-2</v>
      </c>
      <c r="U875" s="7">
        <f t="shared" ca="1" si="438"/>
        <v>1.6678473642446314</v>
      </c>
      <c r="V875" s="7">
        <f t="shared" ca="1" si="439"/>
        <v>82.421403868638563</v>
      </c>
      <c r="W875" s="23">
        <f t="shared" ca="1" si="440"/>
        <v>0.76828621710816347</v>
      </c>
      <c r="X875" s="24">
        <f t="shared" ca="1" si="441"/>
        <v>0.53933787302861191</v>
      </c>
      <c r="Y875" s="24">
        <f t="shared" ca="1" si="442"/>
        <v>0.99723456118771503</v>
      </c>
      <c r="Z875" s="7">
        <f t="shared" ca="1" si="443"/>
        <v>659.37123094910851</v>
      </c>
      <c r="AA875" s="7">
        <f t="shared" ca="1" si="444"/>
        <v>1053.6678473642446</v>
      </c>
      <c r="AB875" s="7">
        <f t="shared" ca="1" si="445"/>
        <v>83.416961841061152</v>
      </c>
      <c r="AC875" s="7">
        <f t="shared" ca="1" si="446"/>
        <v>91.396365305451354</v>
      </c>
      <c r="AD875" s="7">
        <f t="shared" ca="1" si="447"/>
        <v>-1.3963653054513543</v>
      </c>
      <c r="AE875" s="7">
        <f t="shared" ca="1" si="448"/>
        <v>0.23670825308938151</v>
      </c>
      <c r="AF875" s="7">
        <f t="shared" ca="1" si="449"/>
        <v>-1.1596570523619727</v>
      </c>
      <c r="AG875" s="7">
        <f ca="1">IF(AB875&gt;0,MOD(DEGREES(ACOS(((SIN(RADIANS(A875))*COS(RADIANS(AC875)))-SIN(RADIANS(S875)))/(COS(RADIANS(A875))*SIN(RADIANS(AC875)))))+180,360),MOD(540-DEGREES(ACOS(((SIN(RADIANS(A875))*COS(RADIANS(AC875)))-SIN(RADIANS(S875)))/(COS(RADIANS(#REF!))*SIN(RADIANS(AC875))))),360))</f>
        <v>278.98760231240561</v>
      </c>
    </row>
    <row r="876" spans="1:33" x14ac:dyDescent="0.2">
      <c r="A876" s="12">
        <f t="shared" ca="1" si="419"/>
        <v>17</v>
      </c>
      <c r="B876" s="12">
        <f t="shared" ca="1" si="420"/>
        <v>160</v>
      </c>
      <c r="C876" s="3">
        <f t="shared" ca="1" si="422"/>
        <v>11</v>
      </c>
      <c r="D876" s="2">
        <f t="shared" ca="1" si="421"/>
        <v>39996</v>
      </c>
      <c r="E876" s="5">
        <v>0</v>
      </c>
      <c r="F876" s="7">
        <f t="shared" ca="1" si="423"/>
        <v>2455014.0416666665</v>
      </c>
      <c r="G876" s="7">
        <f t="shared" ca="1" si="424"/>
        <v>9.4977184576769652E-2</v>
      </c>
      <c r="H876" s="7">
        <f t="shared" ca="1" si="425"/>
        <v>99.718223784776001</v>
      </c>
      <c r="I876" s="7">
        <f t="shared" ca="1" si="426"/>
        <v>3776.6175525952667</v>
      </c>
      <c r="J876" s="7">
        <f t="shared" ca="1" si="427"/>
        <v>1.6704640301173617E-2</v>
      </c>
      <c r="K876" s="7">
        <f t="shared" ca="1" si="428"/>
        <v>0.11063254811797309</v>
      </c>
      <c r="L876" s="7">
        <f t="shared" ca="1" si="429"/>
        <v>99.828856332893977</v>
      </c>
      <c r="M876" s="7">
        <f t="shared" ca="1" si="430"/>
        <v>3776.7281851433845</v>
      </c>
      <c r="N876" s="7">
        <f t="shared" ca="1" si="431"/>
        <v>1.0166775225760039</v>
      </c>
      <c r="O876" s="7">
        <f t="shared" ca="1" si="432"/>
        <v>99.827248859011846</v>
      </c>
      <c r="P876" s="7">
        <f t="shared" ca="1" si="433"/>
        <v>23.438056010926431</v>
      </c>
      <c r="Q876" s="7">
        <f t="shared" ca="1" si="434"/>
        <v>23.439387552735749</v>
      </c>
      <c r="R876" s="7">
        <f t="shared" ca="1" si="435"/>
        <v>100.69155200941182</v>
      </c>
      <c r="S876" s="7">
        <f t="shared" ca="1" si="436"/>
        <v>23.075392211426738</v>
      </c>
      <c r="T876" s="7">
        <f t="shared" ca="1" si="437"/>
        <v>4.3034893481644493E-2</v>
      </c>
      <c r="U876" s="7">
        <f t="shared" ca="1" si="438"/>
        <v>-3.8941783873726803</v>
      </c>
      <c r="V876" s="7">
        <f t="shared" ca="1" si="439"/>
        <v>98.440049749823984</v>
      </c>
      <c r="W876" s="23">
        <f t="shared" ca="1" si="440"/>
        <v>0.51659317943567551</v>
      </c>
      <c r="X876" s="24">
        <f t="shared" ca="1" si="441"/>
        <v>0.24314859679727557</v>
      </c>
      <c r="Y876" s="24">
        <f t="shared" ca="1" si="442"/>
        <v>0.7900377620740755</v>
      </c>
      <c r="Z876" s="7">
        <f t="shared" ca="1" si="443"/>
        <v>787.52039799859187</v>
      </c>
      <c r="AA876" s="7">
        <f t="shared" ca="1" si="444"/>
        <v>1416.1058216126273</v>
      </c>
      <c r="AB876" s="7">
        <f t="shared" ca="1" si="445"/>
        <v>174.02645540315683</v>
      </c>
      <c r="AC876" s="7">
        <f t="shared" ca="1" si="446"/>
        <v>139.50130491287896</v>
      </c>
      <c r="AD876" s="7">
        <f t="shared" ca="1" si="447"/>
        <v>-49.501304912878965</v>
      </c>
      <c r="AE876" s="7">
        <f t="shared" ca="1" si="448"/>
        <v>4.9278182887308652E-3</v>
      </c>
      <c r="AF876" s="7">
        <f t="shared" ca="1" si="449"/>
        <v>-49.496377094590237</v>
      </c>
      <c r="AG876" s="7">
        <f ca="1">IF(AB876&gt;0,MOD(DEGREES(ACOS(((SIN(RADIANS(A876))*COS(RADIANS(AC876)))-SIN(RADIANS(S876)))/(COS(RADIANS(A876))*SIN(RADIANS(AC876)))))+180,360),MOD(540-DEGREES(ACOS(((SIN(RADIANS(A876))*COS(RADIANS(AC876)))-SIN(RADIANS(S876)))/(COS(RADIANS(#REF!))*SIN(RADIANS(AC876))))),360))</f>
        <v>351.522239391722</v>
      </c>
    </row>
    <row r="877" spans="1:33" x14ac:dyDescent="0.2">
      <c r="A877" s="12">
        <f t="shared" ca="1" si="419"/>
        <v>-43</v>
      </c>
      <c r="B877" s="12">
        <f t="shared" ca="1" si="420"/>
        <v>95</v>
      </c>
      <c r="C877" s="3">
        <f t="shared" ca="1" si="422"/>
        <v>3</v>
      </c>
      <c r="D877" s="2">
        <f t="shared" ca="1" si="421"/>
        <v>42085</v>
      </c>
      <c r="E877" s="5">
        <v>0</v>
      </c>
      <c r="F877" s="7">
        <f t="shared" ca="1" si="423"/>
        <v>2457103.375</v>
      </c>
      <c r="G877" s="7">
        <f t="shared" ca="1" si="424"/>
        <v>0.15218001368925393</v>
      </c>
      <c r="H877" s="7">
        <f t="shared" ca="1" si="425"/>
        <v>359.06411257481432</v>
      </c>
      <c r="I877" s="7">
        <f t="shared" ca="1" si="426"/>
        <v>5835.8650723728406</v>
      </c>
      <c r="J877" s="7">
        <f t="shared" ca="1" si="427"/>
        <v>1.6702233874550089E-2</v>
      </c>
      <c r="K877" s="7">
        <f t="shared" ca="1" si="428"/>
        <v>1.8651715555211021</v>
      </c>
      <c r="L877" s="7">
        <f t="shared" ca="1" si="429"/>
        <v>360.92928413033542</v>
      </c>
      <c r="M877" s="7">
        <f t="shared" ca="1" si="430"/>
        <v>5837.7302439283621</v>
      </c>
      <c r="N877" s="7">
        <f t="shared" ca="1" si="431"/>
        <v>0.99618612150548058</v>
      </c>
      <c r="O877" s="7">
        <f t="shared" ca="1" si="432"/>
        <v>360.92448187555794</v>
      </c>
      <c r="P877" s="7">
        <f t="shared" ca="1" si="433"/>
        <v>23.437312134829174</v>
      </c>
      <c r="Q877" s="7">
        <f t="shared" ca="1" si="434"/>
        <v>23.434796672263609</v>
      </c>
      <c r="R877" s="7">
        <f t="shared" ca="1" si="435"/>
        <v>0.84823602393210351</v>
      </c>
      <c r="S877" s="7">
        <f t="shared" ca="1" si="436"/>
        <v>0.36765780490228578</v>
      </c>
      <c r="T877" s="7">
        <f t="shared" ca="1" si="437"/>
        <v>4.3017558028235009E-2</v>
      </c>
      <c r="U877" s="7">
        <f t="shared" ca="1" si="438"/>
        <v>-7.1315954170397831</v>
      </c>
      <c r="V877" s="7">
        <f t="shared" ca="1" si="439"/>
        <v>90.796141563891013</v>
      </c>
      <c r="W877" s="23">
        <f t="shared" ca="1" si="440"/>
        <v>0.36606360792849985</v>
      </c>
      <c r="X877" s="24">
        <f t="shared" ca="1" si="441"/>
        <v>0.11385210358435816</v>
      </c>
      <c r="Y877" s="24">
        <f t="shared" ca="1" si="442"/>
        <v>0.61827511227264154</v>
      </c>
      <c r="Z877" s="7">
        <f t="shared" ca="1" si="443"/>
        <v>726.3691325111281</v>
      </c>
      <c r="AA877" s="7">
        <f t="shared" ca="1" si="444"/>
        <v>192.86840458296024</v>
      </c>
      <c r="AB877" s="7">
        <f t="shared" ca="1" si="445"/>
        <v>-131.78289885425994</v>
      </c>
      <c r="AC877" s="7">
        <f t="shared" ca="1" si="446"/>
        <v>119.45069786861011</v>
      </c>
      <c r="AD877" s="7">
        <f t="shared" ca="1" si="447"/>
        <v>-29.450697868610106</v>
      </c>
      <c r="AE877" s="7">
        <f t="shared" ca="1" si="448"/>
        <v>1.0218947484389415E-2</v>
      </c>
      <c r="AF877" s="7">
        <f t="shared" ca="1" si="449"/>
        <v>-29.440478921125717</v>
      </c>
      <c r="AG877" s="7" t="e">
        <f ca="1">IF(AB877&gt;0,MOD(DEGREES(ACOS(((SIN(RADIANS(A877))*COS(RADIANS(AC877)))-SIN(RADIANS(S877)))/(COS(RADIANS(A877))*SIN(RADIANS(AC877)))))+180,360),MOD(540-DEGREES(ACOS(((SIN(RADIANS(A877))*COS(RADIANS(AC877)))-SIN(RADIANS(S877)))/(COS(RADIANS(#REF!))*SIN(RADIANS(AC877))))),360))</f>
        <v>#REF!</v>
      </c>
    </row>
    <row r="878" spans="1:33" x14ac:dyDescent="0.2">
      <c r="A878" s="12">
        <f t="shared" ca="1" si="419"/>
        <v>-23</v>
      </c>
      <c r="B878" s="12">
        <f t="shared" ca="1" si="420"/>
        <v>106</v>
      </c>
      <c r="C878" s="3">
        <f t="shared" ca="1" si="422"/>
        <v>6</v>
      </c>
      <c r="D878" s="2">
        <f t="shared" ca="1" si="421"/>
        <v>38730</v>
      </c>
      <c r="E878" s="5">
        <v>0</v>
      </c>
      <c r="F878" s="7">
        <f t="shared" ca="1" si="423"/>
        <v>2453748.25</v>
      </c>
      <c r="G878" s="7">
        <f t="shared" ca="1" si="424"/>
        <v>6.0321697467488021E-2</v>
      </c>
      <c r="H878" s="7">
        <f t="shared" ca="1" si="425"/>
        <v>292.09400738518616</v>
      </c>
      <c r="I878" s="7">
        <f t="shared" ca="1" si="426"/>
        <v>2529.0529301509973</v>
      </c>
      <c r="J878" s="7">
        <f t="shared" ca="1" si="427"/>
        <v>1.6706097795779359E-2</v>
      </c>
      <c r="K878" s="7">
        <f t="shared" ca="1" si="428"/>
        <v>0.3075541477232539</v>
      </c>
      <c r="L878" s="7">
        <f t="shared" ca="1" si="429"/>
        <v>292.4015615329094</v>
      </c>
      <c r="M878" s="7">
        <f t="shared" ca="1" si="430"/>
        <v>2529.3604842987206</v>
      </c>
      <c r="N878" s="7">
        <f t="shared" ca="1" si="431"/>
        <v>0.98351008900468084</v>
      </c>
      <c r="O878" s="7">
        <f t="shared" ca="1" si="432"/>
        <v>292.39517576234425</v>
      </c>
      <c r="P878" s="7">
        <f t="shared" ca="1" si="433"/>
        <v>23.438506677217823</v>
      </c>
      <c r="Q878" s="7">
        <f t="shared" ca="1" si="434"/>
        <v>23.441039412239242</v>
      </c>
      <c r="R878" s="7">
        <f t="shared" ca="1" si="435"/>
        <v>-65.81328002339572</v>
      </c>
      <c r="S878" s="7">
        <f t="shared" ca="1" si="436"/>
        <v>-21.580120790244305</v>
      </c>
      <c r="T878" s="7">
        <f t="shared" ca="1" si="437"/>
        <v>4.3041131931872485E-2</v>
      </c>
      <c r="U878" s="7">
        <f t="shared" ca="1" si="438"/>
        <v>-8.3918723129899355</v>
      </c>
      <c r="V878" s="7">
        <f t="shared" ca="1" si="439"/>
        <v>100.65385876085381</v>
      </c>
      <c r="W878" s="23">
        <f t="shared" ca="1" si="440"/>
        <v>0.46138324466179864</v>
      </c>
      <c r="X878" s="24">
        <f t="shared" ca="1" si="441"/>
        <v>0.18178919254831583</v>
      </c>
      <c r="Y878" s="24">
        <f t="shared" ca="1" si="442"/>
        <v>0.74097729677528146</v>
      </c>
      <c r="Z878" s="7">
        <f t="shared" ca="1" si="443"/>
        <v>805.23087008683046</v>
      </c>
      <c r="AA878" s="7">
        <f t="shared" ca="1" si="444"/>
        <v>55.60812768701004</v>
      </c>
      <c r="AB878" s="7">
        <f t="shared" ca="1" si="445"/>
        <v>-166.0979680782475</v>
      </c>
      <c r="AC878" s="7">
        <f t="shared" ca="1" si="446"/>
        <v>133.40857027326601</v>
      </c>
      <c r="AD878" s="7">
        <f t="shared" ca="1" si="447"/>
        <v>-43.408570273266008</v>
      </c>
      <c r="AE878" s="7">
        <f t="shared" ca="1" si="448"/>
        <v>6.099776012156867E-3</v>
      </c>
      <c r="AF878" s="7">
        <f t="shared" ca="1" si="449"/>
        <v>-43.402470497253852</v>
      </c>
      <c r="AG878" s="7" t="e">
        <f ca="1">IF(AB878&gt;0,MOD(DEGREES(ACOS(((SIN(RADIANS(A878))*COS(RADIANS(AC878)))-SIN(RADIANS(S878)))/(COS(RADIANS(A878))*SIN(RADIANS(AC878)))))+180,360),MOD(540-DEGREES(ACOS(((SIN(RADIANS(A878))*COS(RADIANS(AC878)))-SIN(RADIANS(S878)))/(COS(RADIANS(#REF!))*SIN(RADIANS(AC878))))),360))</f>
        <v>#REF!</v>
      </c>
    </row>
    <row r="879" spans="1:33" x14ac:dyDescent="0.2">
      <c r="A879" s="12">
        <f t="shared" ca="1" si="419"/>
        <v>21</v>
      </c>
      <c r="B879" s="12">
        <f t="shared" ca="1" si="420"/>
        <v>137</v>
      </c>
      <c r="C879" s="3">
        <f t="shared" ca="1" si="422"/>
        <v>-3</v>
      </c>
      <c r="D879" s="2">
        <f t="shared" ca="1" si="421"/>
        <v>39388</v>
      </c>
      <c r="E879" s="5">
        <v>0</v>
      </c>
      <c r="F879" s="7">
        <f t="shared" ca="1" si="423"/>
        <v>2454406.625</v>
      </c>
      <c r="G879" s="7">
        <f t="shared" ca="1" si="424"/>
        <v>7.8347022587269E-2</v>
      </c>
      <c r="H879" s="7">
        <f t="shared" ca="1" si="425"/>
        <v>221.01958889120124</v>
      </c>
      <c r="I879" s="7">
        <f t="shared" ca="1" si="426"/>
        <v>3177.9475152474129</v>
      </c>
      <c r="J879" s="7">
        <f t="shared" ca="1" si="427"/>
        <v>1.6705339748494471E-2</v>
      </c>
      <c r="K879" s="7">
        <f t="shared" ca="1" si="428"/>
        <v>-1.7074993211076603</v>
      </c>
      <c r="L879" s="7">
        <f t="shared" ca="1" si="429"/>
        <v>219.31208957009358</v>
      </c>
      <c r="M879" s="7">
        <f t="shared" ca="1" si="430"/>
        <v>3176.2400159263052</v>
      </c>
      <c r="N879" s="7">
        <f t="shared" ca="1" si="431"/>
        <v>0.99239216862999502</v>
      </c>
      <c r="O879" s="7">
        <f t="shared" ca="1" si="432"/>
        <v>219.30853193249371</v>
      </c>
      <c r="P879" s="7">
        <f t="shared" ca="1" si="433"/>
        <v>23.438272272607751</v>
      </c>
      <c r="Q879" s="7">
        <f t="shared" ca="1" si="434"/>
        <v>23.440563428227367</v>
      </c>
      <c r="R879" s="7">
        <f t="shared" ca="1" si="435"/>
        <v>-143.08717531647423</v>
      </c>
      <c r="S879" s="7">
        <f t="shared" ca="1" si="436"/>
        <v>-14.596081950094606</v>
      </c>
      <c r="T879" s="7">
        <f t="shared" ca="1" si="437"/>
        <v>4.3039334269612886E-2</v>
      </c>
      <c r="U879" s="7">
        <f t="shared" ca="1" si="438"/>
        <v>16.460323071391837</v>
      </c>
      <c r="V879" s="7">
        <f t="shared" ca="1" si="439"/>
        <v>85.188989845769413</v>
      </c>
      <c r="W879" s="23">
        <f t="shared" ca="1" si="440"/>
        <v>-1.6986335466244323E-2</v>
      </c>
      <c r="X879" s="24">
        <f t="shared" ca="1" si="441"/>
        <v>-0.25362241837115934</v>
      </c>
      <c r="Y879" s="24">
        <f t="shared" ca="1" si="442"/>
        <v>0.21964974743867072</v>
      </c>
      <c r="Z879" s="7">
        <f t="shared" ca="1" si="443"/>
        <v>681.5119187661553</v>
      </c>
      <c r="AA879" s="7">
        <f t="shared" ca="1" si="444"/>
        <v>744.46032307139183</v>
      </c>
      <c r="AB879" s="7">
        <f t="shared" ca="1" si="445"/>
        <v>6.1150807678479566</v>
      </c>
      <c r="AC879" s="7">
        <f t="shared" ca="1" si="446"/>
        <v>36.099028000965632</v>
      </c>
      <c r="AD879" s="7">
        <f t="shared" ca="1" si="447"/>
        <v>53.900971999034368</v>
      </c>
      <c r="AE879" s="7">
        <f t="shared" ca="1" si="448"/>
        <v>1.176072678740383E-2</v>
      </c>
      <c r="AF879" s="7">
        <f t="shared" ca="1" si="449"/>
        <v>53.912732725821769</v>
      </c>
      <c r="AG879" s="7">
        <f ca="1">IF(AB879&gt;0,MOD(DEGREES(ACOS(((SIN(RADIANS(A879))*COS(RADIANS(AC879)))-SIN(RADIANS(S879)))/(COS(RADIANS(A879))*SIN(RADIANS(AC879)))))+180,360),MOD(540-DEGREES(ACOS(((SIN(RADIANS(A879))*COS(RADIANS(AC879)))-SIN(RADIANS(S879)))/(COS(RADIANS(#REF!))*SIN(RADIANS(AC879))))),360))</f>
        <v>190.07676691721946</v>
      </c>
    </row>
    <row r="880" spans="1:33" x14ac:dyDescent="0.2">
      <c r="A880" s="12">
        <f t="shared" ca="1" si="419"/>
        <v>-74</v>
      </c>
      <c r="B880" s="12">
        <f t="shared" ca="1" si="420"/>
        <v>-13</v>
      </c>
      <c r="C880" s="3">
        <f t="shared" ca="1" si="422"/>
        <v>-8</v>
      </c>
      <c r="D880" s="2">
        <f t="shared" ca="1" si="421"/>
        <v>41508</v>
      </c>
      <c r="E880" s="5">
        <v>0</v>
      </c>
      <c r="F880" s="7">
        <f t="shared" ca="1" si="423"/>
        <v>2456526.8333333335</v>
      </c>
      <c r="G880" s="7">
        <f t="shared" ca="1" si="424"/>
        <v>0.13639516313028033</v>
      </c>
      <c r="H880" s="7">
        <f t="shared" ca="1" si="425"/>
        <v>150.79733941914765</v>
      </c>
      <c r="I880" s="7">
        <f t="shared" ca="1" si="426"/>
        <v>5267.6254439803351</v>
      </c>
      <c r="J880" s="7">
        <f t="shared" ca="1" si="427"/>
        <v>1.6702897999446239E-2</v>
      </c>
      <c r="K880" s="7">
        <f t="shared" ca="1" si="428"/>
        <v>-1.3942147258470101</v>
      </c>
      <c r="L880" s="7">
        <f t="shared" ca="1" si="429"/>
        <v>149.40312469330064</v>
      </c>
      <c r="M880" s="7">
        <f t="shared" ca="1" si="430"/>
        <v>5266.2312292544884</v>
      </c>
      <c r="N880" s="7">
        <f t="shared" ca="1" si="431"/>
        <v>1.0114080665067475</v>
      </c>
      <c r="O880" s="7">
        <f t="shared" ca="1" si="432"/>
        <v>149.40058531270472</v>
      </c>
      <c r="P880" s="7">
        <f t="shared" ca="1" si="433"/>
        <v>23.437517403906195</v>
      </c>
      <c r="Q880" s="7">
        <f t="shared" ca="1" si="434"/>
        <v>23.435592199296547</v>
      </c>
      <c r="R880" s="7">
        <f t="shared" ca="1" si="435"/>
        <v>151.51574610540484</v>
      </c>
      <c r="S880" s="7">
        <f t="shared" ca="1" si="436"/>
        <v>11.680346845522475</v>
      </c>
      <c r="T880" s="7">
        <f t="shared" ca="1" si="437"/>
        <v>4.3020561717565506E-2</v>
      </c>
      <c r="U880" s="7">
        <f t="shared" ca="1" si="438"/>
        <v>-2.8874763230081162</v>
      </c>
      <c r="V880" s="7">
        <f t="shared" ca="1" si="439"/>
        <v>48.156167827832903</v>
      </c>
      <c r="W880" s="23">
        <f t="shared" ca="1" si="440"/>
        <v>0.20478296966875567</v>
      </c>
      <c r="X880" s="24">
        <f t="shared" ca="1" si="441"/>
        <v>7.1015836813664274E-2</v>
      </c>
      <c r="Y880" s="24">
        <f t="shared" ca="1" si="442"/>
        <v>0.3385501025238471</v>
      </c>
      <c r="Z880" s="7">
        <f t="shared" ca="1" si="443"/>
        <v>385.24934262266322</v>
      </c>
      <c r="AA880" s="7">
        <f t="shared" ca="1" si="444"/>
        <v>425.11252367699188</v>
      </c>
      <c r="AB880" s="7">
        <f t="shared" ca="1" si="445"/>
        <v>-73.721869080752029</v>
      </c>
      <c r="AC880" s="7">
        <f t="shared" ca="1" si="446"/>
        <v>96.831359716556193</v>
      </c>
      <c r="AD880" s="7">
        <f t="shared" ca="1" si="447"/>
        <v>-6.831359716556193</v>
      </c>
      <c r="AE880" s="7">
        <f t="shared" ca="1" si="448"/>
        <v>4.816443836357729E-2</v>
      </c>
      <c r="AF880" s="7">
        <f t="shared" ca="1" si="449"/>
        <v>-6.7831952781926157</v>
      </c>
      <c r="AG880" s="7" t="e">
        <f ca="1">IF(AB880&gt;0,MOD(DEGREES(ACOS(((SIN(RADIANS(A880))*COS(RADIANS(AC880)))-SIN(RADIANS(S880)))/(COS(RADIANS(A880))*SIN(RADIANS(AC880)))))+180,360),MOD(540-DEGREES(ACOS(((SIN(RADIANS(A880))*COS(RADIANS(AC880)))-SIN(RADIANS(S880)))/(COS(RADIANS(#REF!))*SIN(RADIANS(AC880))))),360))</f>
        <v>#REF!</v>
      </c>
    </row>
    <row r="881" spans="1:33" x14ac:dyDescent="0.2">
      <c r="A881" s="12">
        <f t="shared" ca="1" si="419"/>
        <v>-90</v>
      </c>
      <c r="B881" s="12">
        <f t="shared" ca="1" si="420"/>
        <v>-84</v>
      </c>
      <c r="C881" s="3">
        <f t="shared" ca="1" si="422"/>
        <v>-9</v>
      </c>
      <c r="D881" s="2">
        <f t="shared" ca="1" si="421"/>
        <v>37674</v>
      </c>
      <c r="E881" s="5">
        <v>0</v>
      </c>
      <c r="F881" s="7">
        <f t="shared" ca="1" si="423"/>
        <v>2452692.875</v>
      </c>
      <c r="G881" s="7">
        <f t="shared" ca="1" si="424"/>
        <v>3.1427104722792608E-2</v>
      </c>
      <c r="H881" s="7">
        <f t="shared" ca="1" si="425"/>
        <v>331.8664238480219</v>
      </c>
      <c r="I881" s="7">
        <f t="shared" ca="1" si="426"/>
        <v>1488.8750332331037</v>
      </c>
      <c r="J881" s="7">
        <f t="shared" ca="1" si="427"/>
        <v>1.6707312773661876E-2</v>
      </c>
      <c r="K881" s="7">
        <f t="shared" ca="1" si="428"/>
        <v>1.4620775701132287</v>
      </c>
      <c r="L881" s="7">
        <f t="shared" ca="1" si="429"/>
        <v>333.32850141813515</v>
      </c>
      <c r="M881" s="7">
        <f t="shared" ca="1" si="430"/>
        <v>1490.337110803217</v>
      </c>
      <c r="N881" s="7">
        <f t="shared" ca="1" si="431"/>
        <v>0.9891735684607984</v>
      </c>
      <c r="O881" s="7">
        <f t="shared" ca="1" si="432"/>
        <v>333.31850587378472</v>
      </c>
      <c r="P881" s="7">
        <f t="shared" ca="1" si="433"/>
        <v>23.438882427657209</v>
      </c>
      <c r="Q881" s="7">
        <f t="shared" ca="1" si="434"/>
        <v>23.43999437790572</v>
      </c>
      <c r="R881" s="7">
        <f t="shared" ca="1" si="435"/>
        <v>-24.753090292886657</v>
      </c>
      <c r="S881" s="7">
        <f t="shared" ca="1" si="436"/>
        <v>-10.289336773188579</v>
      </c>
      <c r="T881" s="7">
        <f t="shared" ca="1" si="437"/>
        <v>4.3037185174528383E-2</v>
      </c>
      <c r="U881" s="7">
        <f t="shared" ca="1" si="438"/>
        <v>-13.578859034261329</v>
      </c>
      <c r="V881" s="7" t="e">
        <f t="shared" ca="1" si="439"/>
        <v>#NUM!</v>
      </c>
      <c r="W881" s="23">
        <f t="shared" ca="1" si="440"/>
        <v>0.36776309655157036</v>
      </c>
      <c r="X881" s="24" t="e">
        <f t="shared" ca="1" si="441"/>
        <v>#NUM!</v>
      </c>
      <c r="Y881" s="24" t="e">
        <f t="shared" ca="1" si="442"/>
        <v>#NUM!</v>
      </c>
      <c r="Z881" s="7" t="e">
        <f t="shared" ca="1" si="443"/>
        <v>#NUM!</v>
      </c>
      <c r="AA881" s="7">
        <f t="shared" ca="1" si="444"/>
        <v>190.42114096573869</v>
      </c>
      <c r="AB881" s="7">
        <f t="shared" ca="1" si="445"/>
        <v>-132.39471475856533</v>
      </c>
      <c r="AC881" s="7">
        <f t="shared" ca="1" si="446"/>
        <v>79.710663226811434</v>
      </c>
      <c r="AD881" s="7">
        <f t="shared" ca="1" si="447"/>
        <v>10.289336773188566</v>
      </c>
      <c r="AE881" s="7">
        <f t="shared" ca="1" si="448"/>
        <v>8.577173108892211E-2</v>
      </c>
      <c r="AF881" s="7">
        <f t="shared" ca="1" si="449"/>
        <v>10.375108504277488</v>
      </c>
      <c r="AG881" s="7" t="e">
        <f ca="1">IF(AB881&gt;0,MOD(DEGREES(ACOS(((SIN(RADIANS(A881))*COS(RADIANS(AC881)))-SIN(RADIANS(S881)))/(COS(RADIANS(A881))*SIN(RADIANS(AC881)))))+180,360),MOD(540-DEGREES(ACOS(((SIN(RADIANS(A881))*COS(RADIANS(AC881)))-SIN(RADIANS(S881)))/(COS(RADIANS(#REF!))*SIN(RADIANS(AC881))))),360))</f>
        <v>#REF!</v>
      </c>
    </row>
    <row r="882" spans="1:33" x14ac:dyDescent="0.2">
      <c r="A882" s="12">
        <f t="shared" ca="1" si="419"/>
        <v>84</v>
      </c>
      <c r="B882" s="12">
        <f t="shared" ca="1" si="420"/>
        <v>42</v>
      </c>
      <c r="C882" s="3">
        <f t="shared" ca="1" si="422"/>
        <v>2</v>
      </c>
      <c r="D882" s="2">
        <f t="shared" ca="1" si="421"/>
        <v>40297</v>
      </c>
      <c r="E882" s="5">
        <v>0</v>
      </c>
      <c r="F882" s="7">
        <f t="shared" ca="1" si="423"/>
        <v>2455315.4166666665</v>
      </c>
      <c r="G882" s="7">
        <f t="shared" ca="1" si="424"/>
        <v>0.10322838238648901</v>
      </c>
      <c r="H882" s="7">
        <f t="shared" ca="1" si="425"/>
        <v>36.767697450146443</v>
      </c>
      <c r="I882" s="7">
        <f t="shared" ca="1" si="426"/>
        <v>4073.652837248726</v>
      </c>
      <c r="J882" s="7">
        <f t="shared" ca="1" si="427"/>
        <v>1.6704293238361884E-2</v>
      </c>
      <c r="K882" s="7">
        <f t="shared" ca="1" si="428"/>
        <v>1.7385255768912604</v>
      </c>
      <c r="L882" s="7">
        <f t="shared" ca="1" si="429"/>
        <v>38.506223027037706</v>
      </c>
      <c r="M882" s="7">
        <f t="shared" ca="1" si="430"/>
        <v>4075.3913628256173</v>
      </c>
      <c r="N882" s="7">
        <f t="shared" ca="1" si="431"/>
        <v>1.0069344376351885</v>
      </c>
      <c r="O882" s="7">
        <f t="shared" ca="1" si="432"/>
        <v>38.505141795661416</v>
      </c>
      <c r="P882" s="7">
        <f t="shared" ca="1" si="433"/>
        <v>23.437948710829389</v>
      </c>
      <c r="Q882" s="7">
        <f t="shared" ca="1" si="434"/>
        <v>23.438627770691006</v>
      </c>
      <c r="R882" s="7">
        <f t="shared" ca="1" si="435"/>
        <v>36.12706275724404</v>
      </c>
      <c r="S882" s="7">
        <f t="shared" ca="1" si="436"/>
        <v>14.338105877984896</v>
      </c>
      <c r="T882" s="7">
        <f t="shared" ca="1" si="437"/>
        <v>4.303202423580299E-2</v>
      </c>
      <c r="U882" s="7">
        <f t="shared" ca="1" si="438"/>
        <v>2.5588220485870483</v>
      </c>
      <c r="V882" s="7" t="e">
        <f t="shared" ca="1" si="439"/>
        <v>#NUM!</v>
      </c>
      <c r="W882" s="23">
        <f t="shared" ca="1" si="440"/>
        <v>0.46488970691070342</v>
      </c>
      <c r="X882" s="24" t="e">
        <f t="shared" ca="1" si="441"/>
        <v>#NUM!</v>
      </c>
      <c r="Y882" s="24" t="e">
        <f t="shared" ca="1" si="442"/>
        <v>#NUM!</v>
      </c>
      <c r="Z882" s="7" t="e">
        <f t="shared" ca="1" si="443"/>
        <v>#NUM!</v>
      </c>
      <c r="AA882" s="7">
        <f t="shared" ca="1" si="444"/>
        <v>50.558822048587047</v>
      </c>
      <c r="AB882" s="7">
        <f t="shared" ca="1" si="445"/>
        <v>-167.36029448785325</v>
      </c>
      <c r="AC882" s="7">
        <f t="shared" ca="1" si="446"/>
        <v>81.519744577741534</v>
      </c>
      <c r="AD882" s="7">
        <f t="shared" ca="1" si="447"/>
        <v>8.4802554222584661</v>
      </c>
      <c r="AE882" s="7">
        <f t="shared" ca="1" si="448"/>
        <v>0.1027007587881094</v>
      </c>
      <c r="AF882" s="7">
        <f t="shared" ca="1" si="449"/>
        <v>8.5829561810465762</v>
      </c>
      <c r="AG882" s="7" t="e">
        <f ca="1">IF(AB882&gt;0,MOD(DEGREES(ACOS(((SIN(RADIANS(A882))*COS(RADIANS(AC882)))-SIN(RADIANS(S882)))/(COS(RADIANS(A882))*SIN(RADIANS(AC882)))))+180,360),MOD(540-DEGREES(ACOS(((SIN(RADIANS(A882))*COS(RADIANS(AC882)))-SIN(RADIANS(S882)))/(COS(RADIANS(#REF!))*SIN(RADIANS(AC882))))),360))</f>
        <v>#REF!</v>
      </c>
    </row>
    <row r="883" spans="1:33" x14ac:dyDescent="0.2">
      <c r="A883" s="12">
        <f t="shared" ca="1" si="419"/>
        <v>41</v>
      </c>
      <c r="B883" s="12">
        <f t="shared" ca="1" si="420"/>
        <v>-50</v>
      </c>
      <c r="C883" s="3">
        <f t="shared" ca="1" si="422"/>
        <v>3</v>
      </c>
      <c r="D883" s="2">
        <f t="shared" ca="1" si="421"/>
        <v>39804</v>
      </c>
      <c r="E883" s="5">
        <v>0</v>
      </c>
      <c r="F883" s="7">
        <f t="shared" ca="1" si="423"/>
        <v>2454822.375</v>
      </c>
      <c r="G883" s="7">
        <f t="shared" ca="1" si="424"/>
        <v>8.9729637234770704E-2</v>
      </c>
      <c r="H883" s="7">
        <f t="shared" ca="1" si="425"/>
        <v>270.80247945956444</v>
      </c>
      <c r="I883" s="7">
        <f t="shared" ca="1" si="426"/>
        <v>3587.7108320804655</v>
      </c>
      <c r="J883" s="7">
        <f t="shared" ca="1" si="427"/>
        <v>1.6704861015126193E-2</v>
      </c>
      <c r="K883" s="7">
        <f t="shared" ca="1" si="428"/>
        <v>-0.4159081659810675</v>
      </c>
      <c r="L883" s="7">
        <f t="shared" ca="1" si="429"/>
        <v>270.38657129358336</v>
      </c>
      <c r="M883" s="7">
        <f t="shared" ca="1" si="430"/>
        <v>3587.2949239144846</v>
      </c>
      <c r="N883" s="7">
        <f t="shared" ca="1" si="431"/>
        <v>0.98369187641963318</v>
      </c>
      <c r="O883" s="7">
        <f t="shared" ca="1" si="432"/>
        <v>270.38446181718388</v>
      </c>
      <c r="P883" s="7">
        <f t="shared" ca="1" si="433"/>
        <v>23.43812425099787</v>
      </c>
      <c r="Q883" s="7">
        <f t="shared" ca="1" si="434"/>
        <v>23.439820246362544</v>
      </c>
      <c r="R883" s="7">
        <f t="shared" ca="1" si="435"/>
        <v>-89.580959358450059</v>
      </c>
      <c r="S883" s="7">
        <f t="shared" ca="1" si="436"/>
        <v>-23.439260998287228</v>
      </c>
      <c r="T883" s="7">
        <f t="shared" ca="1" si="437"/>
        <v>4.3036527554939183E-2</v>
      </c>
      <c r="U883" s="7">
        <f t="shared" ca="1" si="438"/>
        <v>1.5150852676251396</v>
      </c>
      <c r="V883" s="7">
        <f t="shared" ca="1" si="439"/>
        <v>69.152261933583887</v>
      </c>
      <c r="W883" s="23">
        <f t="shared" ca="1" si="440"/>
        <v>0.762836746341927</v>
      </c>
      <c r="X883" s="24">
        <f t="shared" ca="1" si="441"/>
        <v>0.57074712985974951</v>
      </c>
      <c r="Y883" s="24">
        <f t="shared" ca="1" si="442"/>
        <v>0.95492636282410448</v>
      </c>
      <c r="Z883" s="7">
        <f t="shared" ca="1" si="443"/>
        <v>553.21809546867109</v>
      </c>
      <c r="AA883" s="7">
        <f t="shared" ca="1" si="444"/>
        <v>1061.5150852676252</v>
      </c>
      <c r="AB883" s="7">
        <f t="shared" ca="1" si="445"/>
        <v>85.378771316906295</v>
      </c>
      <c r="AC883" s="7">
        <f t="shared" ca="1" si="446"/>
        <v>101.83985483134478</v>
      </c>
      <c r="AD883" s="7">
        <f t="shared" ca="1" si="447"/>
        <v>-11.83985483134478</v>
      </c>
      <c r="AE883" s="7">
        <f t="shared" ca="1" si="448"/>
        <v>2.7523774296392564E-2</v>
      </c>
      <c r="AF883" s="7">
        <f t="shared" ca="1" si="449"/>
        <v>-11.812331057048388</v>
      </c>
      <c r="AG883" s="7">
        <f ca="1">IF(AB883&gt;0,MOD(DEGREES(ACOS(((SIN(RADIANS(A883))*COS(RADIANS(AC883)))-SIN(RADIANS(S883)))/(COS(RADIANS(A883))*SIN(RADIANS(AC883)))))+180,360),MOD(540-DEGREES(ACOS(((SIN(RADIANS(A883))*COS(RADIANS(AC883)))-SIN(RADIANS(S883)))/(COS(RADIANS(#REF!))*SIN(RADIANS(AC883))))),360))</f>
        <v>249.12798713450417</v>
      </c>
    </row>
    <row r="884" spans="1:33" x14ac:dyDescent="0.2">
      <c r="A884" s="12">
        <f t="shared" ca="1" si="419"/>
        <v>-52</v>
      </c>
      <c r="B884" s="12">
        <f t="shared" ca="1" si="420"/>
        <v>160</v>
      </c>
      <c r="C884" s="3">
        <f t="shared" ca="1" si="422"/>
        <v>-6</v>
      </c>
      <c r="D884" s="2">
        <f t="shared" ca="1" si="421"/>
        <v>41410</v>
      </c>
      <c r="E884" s="5">
        <v>0</v>
      </c>
      <c r="F884" s="7">
        <f t="shared" ca="1" si="423"/>
        <v>2456428.75</v>
      </c>
      <c r="G884" s="7">
        <f t="shared" ca="1" si="424"/>
        <v>0.13370978781656401</v>
      </c>
      <c r="H884" s="7">
        <f t="shared" ca="1" si="425"/>
        <v>54.121760622961119</v>
      </c>
      <c r="I884" s="7">
        <f t="shared" ca="1" si="426"/>
        <v>5170.9544831258208</v>
      </c>
      <c r="J884" s="7">
        <f t="shared" ca="1" si="427"/>
        <v>1.6703010976468011E-2</v>
      </c>
      <c r="K884" s="7">
        <f t="shared" ca="1" si="428"/>
        <v>1.4258554706600433</v>
      </c>
      <c r="L884" s="7">
        <f t="shared" ca="1" si="429"/>
        <v>55.547616093621166</v>
      </c>
      <c r="M884" s="7">
        <f t="shared" ca="1" si="430"/>
        <v>5172.3803385964811</v>
      </c>
      <c r="N884" s="7">
        <f t="shared" ca="1" si="431"/>
        <v>1.0111057092820526</v>
      </c>
      <c r="O884" s="7">
        <f t="shared" ca="1" si="432"/>
        <v>55.545389193053261</v>
      </c>
      <c r="P884" s="7">
        <f t="shared" ca="1" si="433"/>
        <v>23.437552325019208</v>
      </c>
      <c r="Q884" s="7">
        <f t="shared" ca="1" si="434"/>
        <v>23.435787775582028</v>
      </c>
      <c r="R884" s="7">
        <f t="shared" ca="1" si="435"/>
        <v>53.210702475999099</v>
      </c>
      <c r="S884" s="7">
        <f t="shared" ca="1" si="436"/>
        <v>19.144438027179731</v>
      </c>
      <c r="T884" s="7">
        <f t="shared" ca="1" si="437"/>
        <v>4.3021300176733807E-2</v>
      </c>
      <c r="U884" s="7">
        <f t="shared" ca="1" si="438"/>
        <v>3.6315312111576543</v>
      </c>
      <c r="V884" s="7">
        <f t="shared" ca="1" si="439"/>
        <v>65.207364403598248</v>
      </c>
      <c r="W884" s="23">
        <f t="shared" ca="1" si="440"/>
        <v>-0.19696634111885949</v>
      </c>
      <c r="X884" s="24">
        <f t="shared" ca="1" si="441"/>
        <v>-0.37809790890663242</v>
      </c>
      <c r="Y884" s="24">
        <f t="shared" ca="1" si="442"/>
        <v>-1.5834773331086571E-2</v>
      </c>
      <c r="Z884" s="7">
        <f t="shared" ca="1" si="443"/>
        <v>521.65891522878599</v>
      </c>
      <c r="AA884" s="7">
        <f t="shared" ca="1" si="444"/>
        <v>1003.6315312111576</v>
      </c>
      <c r="AB884" s="7">
        <f t="shared" ca="1" si="445"/>
        <v>70.907882802789402</v>
      </c>
      <c r="AC884" s="7">
        <f t="shared" ca="1" si="446"/>
        <v>93.910054068454755</v>
      </c>
      <c r="AD884" s="7">
        <f t="shared" ca="1" si="447"/>
        <v>-3.9100540684547553</v>
      </c>
      <c r="AE884" s="7">
        <f t="shared" ca="1" si="448"/>
        <v>8.4419107724105671E-2</v>
      </c>
      <c r="AF884" s="7">
        <f t="shared" ca="1" si="449"/>
        <v>-3.8256349607306497</v>
      </c>
      <c r="AG884" s="7">
        <f ca="1">IF(AB884&gt;0,MOD(DEGREES(ACOS(((SIN(RADIANS(A884))*COS(RADIANS(AC884)))-SIN(RADIANS(S884)))/(COS(RADIANS(A884))*SIN(RADIANS(AC884)))))+180,360),MOD(540-DEGREES(ACOS(((SIN(RADIANS(A884))*COS(RADIANS(AC884)))-SIN(RADIANS(S884)))/(COS(RADIANS(#REF!))*SIN(RADIANS(AC884))))),360))</f>
        <v>296.51548782737149</v>
      </c>
    </row>
    <row r="885" spans="1:33" x14ac:dyDescent="0.2">
      <c r="A885" s="12">
        <f t="shared" ca="1" si="419"/>
        <v>79</v>
      </c>
      <c r="B885" s="12">
        <f t="shared" ca="1" si="420"/>
        <v>-156</v>
      </c>
      <c r="C885" s="3">
        <f t="shared" ca="1" si="422"/>
        <v>-10</v>
      </c>
      <c r="D885" s="2">
        <f t="shared" ca="1" si="421"/>
        <v>41674</v>
      </c>
      <c r="E885" s="5">
        <v>0</v>
      </c>
      <c r="F885" s="7">
        <f t="shared" ca="1" si="423"/>
        <v>2456692.9166666665</v>
      </c>
      <c r="G885" s="7">
        <f t="shared" ca="1" si="424"/>
        <v>0.14094227697923373</v>
      </c>
      <c r="H885" s="7">
        <f t="shared" ca="1" si="425"/>
        <v>314.49693886848581</v>
      </c>
      <c r="I885" s="7">
        <f t="shared" ca="1" si="426"/>
        <v>5431.3172239093365</v>
      </c>
      <c r="J885" s="7">
        <f t="shared" ca="1" si="427"/>
        <v>1.670270669264191E-2</v>
      </c>
      <c r="K885" s="7">
        <f t="shared" ca="1" si="428"/>
        <v>1.0128423366486958</v>
      </c>
      <c r="L885" s="7">
        <f t="shared" ca="1" si="429"/>
        <v>315.50978120513452</v>
      </c>
      <c r="M885" s="7">
        <f t="shared" ca="1" si="430"/>
        <v>5432.3300662459851</v>
      </c>
      <c r="N885" s="7">
        <f t="shared" ca="1" si="431"/>
        <v>0.9858088487357336</v>
      </c>
      <c r="O885" s="7">
        <f t="shared" ca="1" si="432"/>
        <v>315.50665516631682</v>
      </c>
      <c r="P885" s="7">
        <f t="shared" ca="1" si="433"/>
        <v>23.437458272405287</v>
      </c>
      <c r="Q885" s="7">
        <f t="shared" ca="1" si="434"/>
        <v>23.435297714368502</v>
      </c>
      <c r="R885" s="7">
        <f t="shared" ca="1" si="435"/>
        <v>-42.032285556196527</v>
      </c>
      <c r="S885" s="7">
        <f t="shared" ca="1" si="436"/>
        <v>-16.184297725172918</v>
      </c>
      <c r="T885" s="7">
        <f t="shared" ca="1" si="437"/>
        <v>4.3019449810959565E-2</v>
      </c>
      <c r="U885" s="7">
        <f t="shared" ca="1" si="438"/>
        <v>-13.921630329215526</v>
      </c>
      <c r="V885" s="7" t="e">
        <f t="shared" ca="1" si="439"/>
        <v>#NUM!</v>
      </c>
      <c r="W885" s="23">
        <f t="shared" ca="1" si="440"/>
        <v>0.52633446550639973</v>
      </c>
      <c r="X885" s="24" t="e">
        <f t="shared" ca="1" si="441"/>
        <v>#NUM!</v>
      </c>
      <c r="Y885" s="24" t="e">
        <f t="shared" ca="1" si="442"/>
        <v>#NUM!</v>
      </c>
      <c r="Z885" s="7" t="e">
        <f t="shared" ca="1" si="443"/>
        <v>#NUM!</v>
      </c>
      <c r="AA885" s="7">
        <f t="shared" ca="1" si="444"/>
        <v>1402.0783696707845</v>
      </c>
      <c r="AB885" s="7">
        <f t="shared" ca="1" si="445"/>
        <v>170.51959241769612</v>
      </c>
      <c r="AC885" s="7">
        <f t="shared" ca="1" si="446"/>
        <v>117.02320770065852</v>
      </c>
      <c r="AD885" s="7">
        <f t="shared" ca="1" si="447"/>
        <v>-27.023207700658517</v>
      </c>
      <c r="AE885" s="7">
        <f t="shared" ca="1" si="448"/>
        <v>1.1312932179234911E-2</v>
      </c>
      <c r="AF885" s="7">
        <f t="shared" ca="1" si="449"/>
        <v>-27.011894768479284</v>
      </c>
      <c r="AG885" s="7">
        <f ca="1">IF(AB885&gt;0,MOD(DEGREES(ACOS(((SIN(RADIANS(A885))*COS(RADIANS(AC885)))-SIN(RADIANS(S885)))/(COS(RADIANS(A885))*SIN(RADIANS(AC885)))))+180,360),MOD(540-DEGREES(ACOS(((SIN(RADIANS(A885))*COS(RADIANS(AC885)))-SIN(RADIANS(S885)))/(COS(RADIANS(#REF!))*SIN(RADIANS(AC885))))),360))</f>
        <v>349.77178039333137</v>
      </c>
    </row>
    <row r="886" spans="1:33" x14ac:dyDescent="0.2">
      <c r="A886" s="12">
        <f t="shared" ca="1" si="419"/>
        <v>15</v>
      </c>
      <c r="B886" s="12">
        <f t="shared" ca="1" si="420"/>
        <v>95</v>
      </c>
      <c r="C886" s="3">
        <f t="shared" ca="1" si="422"/>
        <v>3</v>
      </c>
      <c r="D886" s="2">
        <f t="shared" ca="1" si="421"/>
        <v>37521</v>
      </c>
      <c r="E886" s="5">
        <v>0</v>
      </c>
      <c r="F886" s="7">
        <f t="shared" ca="1" si="423"/>
        <v>2452539.375</v>
      </c>
      <c r="G886" s="7">
        <f t="shared" ca="1" si="424"/>
        <v>2.7224503764544831E-2</v>
      </c>
      <c r="H886" s="7">
        <f t="shared" ca="1" si="425"/>
        <v>180.56955398807077</v>
      </c>
      <c r="I886" s="7">
        <f t="shared" ca="1" si="426"/>
        <v>1337.5853900262255</v>
      </c>
      <c r="J886" s="7">
        <f t="shared" ca="1" si="427"/>
        <v>1.6707489469628554E-2</v>
      </c>
      <c r="K886" s="7">
        <f t="shared" ca="1" si="428"/>
        <v>-1.8610814478860844</v>
      </c>
      <c r="L886" s="7">
        <f t="shared" ca="1" si="429"/>
        <v>178.70847254018469</v>
      </c>
      <c r="M886" s="7">
        <f t="shared" ca="1" si="430"/>
        <v>1335.7243085783393</v>
      </c>
      <c r="N886" s="7">
        <f t="shared" ca="1" si="431"/>
        <v>1.0038576347060553</v>
      </c>
      <c r="O886" s="7">
        <f t="shared" ca="1" si="432"/>
        <v>178.69822668987581</v>
      </c>
      <c r="P886" s="7">
        <f t="shared" ca="1" si="433"/>
        <v>23.438937079015432</v>
      </c>
      <c r="Q886" s="7">
        <f t="shared" ca="1" si="434"/>
        <v>23.439711822764473</v>
      </c>
      <c r="R886" s="7">
        <f t="shared" ca="1" si="435"/>
        <v>178.80561762462148</v>
      </c>
      <c r="S886" s="7">
        <f t="shared" ca="1" si="436"/>
        <v>0.51778695290369292</v>
      </c>
      <c r="T886" s="7">
        <f t="shared" ca="1" si="437"/>
        <v>4.3036118088611172E-2</v>
      </c>
      <c r="U886" s="7">
        <f t="shared" ca="1" si="438"/>
        <v>6.9895299786517899</v>
      </c>
      <c r="V886" s="7">
        <f t="shared" ca="1" si="439"/>
        <v>91.001185215576228</v>
      </c>
      <c r="W886" s="23">
        <f t="shared" ca="1" si="440"/>
        <v>0.3562572708481585</v>
      </c>
      <c r="X886" s="24">
        <f t="shared" ca="1" si="441"/>
        <v>0.10347620080489123</v>
      </c>
      <c r="Y886" s="24">
        <f t="shared" ca="1" si="442"/>
        <v>0.60903834089142572</v>
      </c>
      <c r="Z886" s="7">
        <f t="shared" ca="1" si="443"/>
        <v>728.00948172460983</v>
      </c>
      <c r="AA886" s="7">
        <f t="shared" ca="1" si="444"/>
        <v>206.98952997865177</v>
      </c>
      <c r="AB886" s="7">
        <f t="shared" ca="1" si="445"/>
        <v>-128.25261750533707</v>
      </c>
      <c r="AC886" s="7">
        <f t="shared" ca="1" si="446"/>
        <v>126.56041885254245</v>
      </c>
      <c r="AD886" s="7">
        <f t="shared" ca="1" si="447"/>
        <v>-36.560418852542455</v>
      </c>
      <c r="AE886" s="7">
        <f t="shared" ca="1" si="448"/>
        <v>7.7805350211755664E-3</v>
      </c>
      <c r="AF886" s="7">
        <f t="shared" ca="1" si="449"/>
        <v>-36.552638317521279</v>
      </c>
      <c r="AG886" s="7" t="e">
        <f ca="1">IF(AB886&gt;0,MOD(DEGREES(ACOS(((SIN(RADIANS(A886))*COS(RADIANS(AC886)))-SIN(RADIANS(S886)))/(COS(RADIANS(A886))*SIN(RADIANS(AC886)))))+180,360),MOD(540-DEGREES(ACOS(((SIN(RADIANS(A886))*COS(RADIANS(AC886)))-SIN(RADIANS(S886)))/(COS(RADIANS(#REF!))*SIN(RADIANS(AC886))))),360))</f>
        <v>#REF!</v>
      </c>
    </row>
    <row r="887" spans="1:33" x14ac:dyDescent="0.2">
      <c r="A887" s="12">
        <f t="shared" ca="1" si="419"/>
        <v>-35</v>
      </c>
      <c r="B887" s="12">
        <f t="shared" ca="1" si="420"/>
        <v>173</v>
      </c>
      <c r="C887" s="3">
        <f t="shared" ca="1" si="422"/>
        <v>0</v>
      </c>
      <c r="D887" s="2">
        <f t="shared" ca="1" si="421"/>
        <v>41341</v>
      </c>
      <c r="E887" s="5">
        <v>0</v>
      </c>
      <c r="F887" s="7">
        <f t="shared" ca="1" si="423"/>
        <v>2456359.5</v>
      </c>
      <c r="G887" s="7">
        <f t="shared" ca="1" si="424"/>
        <v>0.13181382614647502</v>
      </c>
      <c r="H887" s="7">
        <f t="shared" ca="1" si="425"/>
        <v>345.86568077894754</v>
      </c>
      <c r="I887" s="7">
        <f t="shared" ca="1" si="426"/>
        <v>5102.7016636937515</v>
      </c>
      <c r="J887" s="7">
        <f t="shared" ca="1" si="427"/>
        <v>1.6703090740792383E-2</v>
      </c>
      <c r="K887" s="7">
        <f t="shared" ca="1" si="428"/>
        <v>1.7170539592800067</v>
      </c>
      <c r="L887" s="7">
        <f t="shared" ca="1" si="429"/>
        <v>347.58273473822754</v>
      </c>
      <c r="M887" s="7">
        <f t="shared" ca="1" si="430"/>
        <v>5104.4187176530313</v>
      </c>
      <c r="N887" s="7">
        <f t="shared" ca="1" si="431"/>
        <v>0.99256341286609429</v>
      </c>
      <c r="O887" s="7">
        <f t="shared" ca="1" si="432"/>
        <v>347.58071147369662</v>
      </c>
      <c r="P887" s="7">
        <f t="shared" ca="1" si="433"/>
        <v>23.437576980452775</v>
      </c>
      <c r="Q887" s="7">
        <f t="shared" ca="1" si="434"/>
        <v>23.435934668318769</v>
      </c>
      <c r="R887" s="7">
        <f t="shared" ca="1" si="435"/>
        <v>-11.422852427302663</v>
      </c>
      <c r="S887" s="7">
        <f t="shared" ca="1" si="436"/>
        <v>-4.9068494363584909</v>
      </c>
      <c r="T887" s="7">
        <f t="shared" ca="1" si="437"/>
        <v>4.3021854820515348E-2</v>
      </c>
      <c r="U887" s="7">
        <f t="shared" ca="1" si="438"/>
        <v>-10.84580293559449</v>
      </c>
      <c r="V887" s="7">
        <f t="shared" ca="1" si="439"/>
        <v>94.469378530532367</v>
      </c>
      <c r="W887" s="23">
        <f t="shared" ca="1" si="440"/>
        <v>2.6976252038607287E-2</v>
      </c>
      <c r="X887" s="24">
        <f t="shared" ca="1" si="441"/>
        <v>-0.2354386883239826</v>
      </c>
      <c r="Y887" s="24">
        <f t="shared" ca="1" si="442"/>
        <v>0.28939119240119715</v>
      </c>
      <c r="Z887" s="7">
        <f t="shared" ca="1" si="443"/>
        <v>755.75502824425894</v>
      </c>
      <c r="AA887" s="7">
        <f t="shared" ca="1" si="444"/>
        <v>681.15419706440548</v>
      </c>
      <c r="AB887" s="7">
        <f t="shared" ca="1" si="445"/>
        <v>-9.71145073389863</v>
      </c>
      <c r="AC887" s="7">
        <f t="shared" ca="1" si="446"/>
        <v>31.403853220513721</v>
      </c>
      <c r="AD887" s="7">
        <f t="shared" ca="1" si="447"/>
        <v>58.596146779486276</v>
      </c>
      <c r="AE887" s="7">
        <f t="shared" ca="1" si="448"/>
        <v>9.8482874269704163E-3</v>
      </c>
      <c r="AF887" s="7">
        <f t="shared" ca="1" si="449"/>
        <v>58.605995066913245</v>
      </c>
      <c r="AG887" s="7" t="e">
        <f ca="1">IF(AB887&gt;0,MOD(DEGREES(ACOS(((SIN(RADIANS(A887))*COS(RADIANS(AC887)))-SIN(RADIANS(S887)))/(COS(RADIANS(A887))*SIN(RADIANS(AC887)))))+180,360),MOD(540-DEGREES(ACOS(((SIN(RADIANS(A887))*COS(RADIANS(AC887)))-SIN(RADIANS(S887)))/(COS(RADIANS(#REF!))*SIN(RADIANS(AC887))))),360))</f>
        <v>#REF!</v>
      </c>
    </row>
    <row r="888" spans="1:33" x14ac:dyDescent="0.2">
      <c r="A888" s="12">
        <f t="shared" ca="1" si="419"/>
        <v>2</v>
      </c>
      <c r="B888" s="12">
        <f t="shared" ca="1" si="420"/>
        <v>45</v>
      </c>
      <c r="C888" s="3">
        <f t="shared" ca="1" si="422"/>
        <v>-11</v>
      </c>
      <c r="D888" s="2">
        <f t="shared" ca="1" si="421"/>
        <v>42144</v>
      </c>
      <c r="E888" s="5">
        <v>0</v>
      </c>
      <c r="F888" s="7">
        <f t="shared" ca="1" si="423"/>
        <v>2457162.9583333335</v>
      </c>
      <c r="G888" s="7">
        <f t="shared" ca="1" si="424"/>
        <v>0.15381131644992441</v>
      </c>
      <c r="H888" s="7">
        <f t="shared" ca="1" si="425"/>
        <v>57.792267936102689</v>
      </c>
      <c r="I888" s="7">
        <f t="shared" ca="1" si="426"/>
        <v>5894.5904224157102</v>
      </c>
      <c r="J888" s="7">
        <f t="shared" ca="1" si="427"/>
        <v>1.6702165236231796E-2</v>
      </c>
      <c r="K888" s="7">
        <f t="shared" ca="1" si="428"/>
        <v>1.343167825626717</v>
      </c>
      <c r="L888" s="7">
        <f t="shared" ca="1" si="429"/>
        <v>59.135435761729404</v>
      </c>
      <c r="M888" s="7">
        <f t="shared" ca="1" si="430"/>
        <v>5895.9335902413368</v>
      </c>
      <c r="N888" s="7">
        <f t="shared" ca="1" si="431"/>
        <v>1.0118655308072337</v>
      </c>
      <c r="O888" s="7">
        <f t="shared" ca="1" si="432"/>
        <v>59.130373646573304</v>
      </c>
      <c r="P888" s="7">
        <f t="shared" ca="1" si="433"/>
        <v>23.437290921072076</v>
      </c>
      <c r="Q888" s="7">
        <f t="shared" ca="1" si="434"/>
        <v>23.434753103026424</v>
      </c>
      <c r="R888" s="7">
        <f t="shared" ca="1" si="435"/>
        <v>56.915414906937151</v>
      </c>
      <c r="S888" s="7">
        <f t="shared" ca="1" si="436"/>
        <v>19.960027736830305</v>
      </c>
      <c r="T888" s="7">
        <f t="shared" ca="1" si="437"/>
        <v>4.3017393526163808E-2</v>
      </c>
      <c r="U888" s="7">
        <f t="shared" ca="1" si="438"/>
        <v>3.4827651543538529</v>
      </c>
      <c r="V888" s="7">
        <f t="shared" ca="1" si="439"/>
        <v>91.613613415380613</v>
      </c>
      <c r="W888" s="23">
        <f t="shared" ca="1" si="440"/>
        <v>-8.5751920246079055E-2</v>
      </c>
      <c r="X888" s="24">
        <f t="shared" ca="1" si="441"/>
        <v>-0.34023417973324743</v>
      </c>
      <c r="Y888" s="24">
        <f t="shared" ca="1" si="442"/>
        <v>0.16873033924108929</v>
      </c>
      <c r="Z888" s="7">
        <f t="shared" ca="1" si="443"/>
        <v>732.9089073230449</v>
      </c>
      <c r="AA888" s="7">
        <f t="shared" ca="1" si="444"/>
        <v>843.48276515435384</v>
      </c>
      <c r="AB888" s="7">
        <f t="shared" ca="1" si="445"/>
        <v>30.870691288588461</v>
      </c>
      <c r="AC888" s="7">
        <f t="shared" ca="1" si="446"/>
        <v>35.095925925440135</v>
      </c>
      <c r="AD888" s="7">
        <f t="shared" ca="1" si="447"/>
        <v>54.904074074559865</v>
      </c>
      <c r="AE888" s="7">
        <f t="shared" ca="1" si="448"/>
        <v>1.1334143778546125E-2</v>
      </c>
      <c r="AF888" s="7">
        <f t="shared" ca="1" si="449"/>
        <v>54.915408218338413</v>
      </c>
      <c r="AG888" s="7">
        <f ca="1">IF(AB888&gt;0,MOD(DEGREES(ACOS(((SIN(RADIANS(A888))*COS(RADIANS(AC888)))-SIN(RADIANS(S888)))/(COS(RADIANS(A888))*SIN(RADIANS(AC888)))))+180,360),MOD(540-DEGREES(ACOS(((SIN(RADIANS(A888))*COS(RADIANS(AC888)))-SIN(RADIANS(S888)))/(COS(RADIANS(#REF!))*SIN(RADIANS(AC888))))),360))</f>
        <v>302.98361536347306</v>
      </c>
    </row>
    <row r="889" spans="1:33" x14ac:dyDescent="0.2">
      <c r="A889" s="12">
        <f t="shared" ca="1" si="419"/>
        <v>-64</v>
      </c>
      <c r="B889" s="12">
        <f t="shared" ca="1" si="420"/>
        <v>-17</v>
      </c>
      <c r="C889" s="3">
        <f t="shared" ca="1" si="422"/>
        <v>-6</v>
      </c>
      <c r="D889" s="2">
        <f t="shared" ca="1" si="421"/>
        <v>38369</v>
      </c>
      <c r="E889" s="5">
        <v>0</v>
      </c>
      <c r="F889" s="7">
        <f t="shared" ca="1" si="423"/>
        <v>2453387.75</v>
      </c>
      <c r="G889" s="7">
        <f t="shared" ca="1" si="424"/>
        <v>5.0451745379876796E-2</v>
      </c>
      <c r="H889" s="7">
        <f t="shared" ca="1" si="425"/>
        <v>296.76813371446906</v>
      </c>
      <c r="I889" s="7">
        <f t="shared" ca="1" si="426"/>
        <v>2173.7440287572354</v>
      </c>
      <c r="J889" s="7">
        <f t="shared" ca="1" si="427"/>
        <v>1.6706512837479995E-2</v>
      </c>
      <c r="K889" s="7">
        <f t="shared" ca="1" si="428"/>
        <v>0.46423849166613623</v>
      </c>
      <c r="L889" s="7">
        <f t="shared" ca="1" si="429"/>
        <v>297.23237220613521</v>
      </c>
      <c r="M889" s="7">
        <f t="shared" ca="1" si="430"/>
        <v>2174.2082672489014</v>
      </c>
      <c r="N889" s="7">
        <f t="shared" ca="1" si="431"/>
        <v>0.98378899514220608</v>
      </c>
      <c r="O889" s="7">
        <f t="shared" ca="1" si="432"/>
        <v>297.22447804807132</v>
      </c>
      <c r="P889" s="7">
        <f t="shared" ca="1" si="433"/>
        <v>23.438635027853081</v>
      </c>
      <c r="Q889" s="7">
        <f t="shared" ca="1" si="434"/>
        <v>23.440906611341621</v>
      </c>
      <c r="R889" s="7">
        <f t="shared" ca="1" si="435"/>
        <v>-60.718537818960726</v>
      </c>
      <c r="S889" s="7">
        <f t="shared" ca="1" si="436"/>
        <v>-20.715923563598132</v>
      </c>
      <c r="T889" s="7">
        <f t="shared" ca="1" si="437"/>
        <v>4.3040630374884543E-2</v>
      </c>
      <c r="U889" s="7">
        <f t="shared" ca="1" si="438"/>
        <v>-10.085366979234889</v>
      </c>
      <c r="V889" s="7">
        <f t="shared" ca="1" si="439"/>
        <v>144.17933309962828</v>
      </c>
      <c r="W889" s="23">
        <f t="shared" ca="1" si="440"/>
        <v>0.30422594929113533</v>
      </c>
      <c r="X889" s="24">
        <f t="shared" ca="1" si="441"/>
        <v>-9.6272198207832116E-2</v>
      </c>
      <c r="Y889" s="24">
        <f t="shared" ca="1" si="442"/>
        <v>0.70472409679010273</v>
      </c>
      <c r="Z889" s="7">
        <f t="shared" ca="1" si="443"/>
        <v>1153.4346647970262</v>
      </c>
      <c r="AA889" s="7">
        <f t="shared" ca="1" si="444"/>
        <v>281.91463302076511</v>
      </c>
      <c r="AB889" s="7">
        <f t="shared" ca="1" si="445"/>
        <v>-109.52134174480872</v>
      </c>
      <c r="AC889" s="7">
        <f t="shared" ca="1" si="446"/>
        <v>79.576623570168323</v>
      </c>
      <c r="AD889" s="7">
        <f t="shared" ca="1" si="447"/>
        <v>10.423376429831677</v>
      </c>
      <c r="AE889" s="7">
        <f t="shared" ca="1" si="448"/>
        <v>8.4722098719058891E-2</v>
      </c>
      <c r="AF889" s="7">
        <f t="shared" ca="1" si="449"/>
        <v>10.508098528550736</v>
      </c>
      <c r="AG889" s="7" t="e">
        <f ca="1">IF(AB889&gt;0,MOD(DEGREES(ACOS(((SIN(RADIANS(A889))*COS(RADIANS(AC889)))-SIN(RADIANS(S889)))/(COS(RADIANS(A889))*SIN(RADIANS(AC889)))))+180,360),MOD(540-DEGREES(ACOS(((SIN(RADIANS(A889))*COS(RADIANS(AC889)))-SIN(RADIANS(S889)))/(COS(RADIANS(#REF!))*SIN(RADIANS(AC889))))),360))</f>
        <v>#REF!</v>
      </c>
    </row>
    <row r="890" spans="1:33" x14ac:dyDescent="0.2">
      <c r="A890" s="12">
        <f t="shared" ca="1" si="419"/>
        <v>45</v>
      </c>
      <c r="B890" s="12">
        <f t="shared" ca="1" si="420"/>
        <v>80</v>
      </c>
      <c r="C890" s="3">
        <f t="shared" ca="1" si="422"/>
        <v>7</v>
      </c>
      <c r="D890" s="2">
        <f t="shared" ca="1" si="421"/>
        <v>37561</v>
      </c>
      <c r="E890" s="5">
        <v>0</v>
      </c>
      <c r="F890" s="7">
        <f t="shared" ca="1" si="423"/>
        <v>2452579.2083333335</v>
      </c>
      <c r="G890" s="7">
        <f t="shared" ca="1" si="424"/>
        <v>2.8315080994756704E-2</v>
      </c>
      <c r="H890" s="7">
        <f t="shared" ca="1" si="425"/>
        <v>219.83117385313221</v>
      </c>
      <c r="I890" s="7">
        <f t="shared" ca="1" si="426"/>
        <v>1376.8451345724418</v>
      </c>
      <c r="J890" s="7">
        <f t="shared" ca="1" si="427"/>
        <v>1.6707443617359284E-2</v>
      </c>
      <c r="K890" s="7">
        <f t="shared" ca="1" si="428"/>
        <v>-1.724205421603044</v>
      </c>
      <c r="L890" s="7">
        <f t="shared" ca="1" si="429"/>
        <v>218.10696843152917</v>
      </c>
      <c r="M890" s="7">
        <f t="shared" ca="1" si="430"/>
        <v>1375.1209291508387</v>
      </c>
      <c r="N890" s="7">
        <f t="shared" ca="1" si="431"/>
        <v>0.99268097741457795</v>
      </c>
      <c r="O890" s="7">
        <f t="shared" ca="1" si="432"/>
        <v>218.09677891194633</v>
      </c>
      <c r="P890" s="7">
        <f t="shared" ca="1" si="433"/>
        <v>23.438922896958712</v>
      </c>
      <c r="Q890" s="7">
        <f t="shared" ca="1" si="434"/>
        <v>23.439786921518337</v>
      </c>
      <c r="R890" s="7">
        <f t="shared" ca="1" si="435"/>
        <v>-144.27208833032046</v>
      </c>
      <c r="S890" s="7">
        <f t="shared" ca="1" si="436"/>
        <v>-14.207251293041706</v>
      </c>
      <c r="T890" s="7">
        <f t="shared" ca="1" si="437"/>
        <v>4.3036401702023684E-2</v>
      </c>
      <c r="U890" s="7">
        <f t="shared" ca="1" si="438"/>
        <v>16.419891852067927</v>
      </c>
      <c r="V890" s="7">
        <f t="shared" ca="1" si="439"/>
        <v>76.587216601592232</v>
      </c>
      <c r="W890" s="23">
        <f t="shared" ca="1" si="440"/>
        <v>0.55804174176939736</v>
      </c>
      <c r="X890" s="24">
        <f t="shared" ca="1" si="441"/>
        <v>0.34529947343164114</v>
      </c>
      <c r="Y890" s="24">
        <f t="shared" ca="1" si="442"/>
        <v>0.77078401010715358</v>
      </c>
      <c r="Z890" s="7">
        <f t="shared" ca="1" si="443"/>
        <v>612.69773281273785</v>
      </c>
      <c r="AA890" s="7">
        <f t="shared" ca="1" si="444"/>
        <v>1356.4198918520678</v>
      </c>
      <c r="AB890" s="7">
        <f t="shared" ca="1" si="445"/>
        <v>159.10497296301696</v>
      </c>
      <c r="AC890" s="7">
        <f t="shared" ca="1" si="446"/>
        <v>144.48312350285372</v>
      </c>
      <c r="AD890" s="7">
        <f t="shared" ca="1" si="447"/>
        <v>-54.483123502853715</v>
      </c>
      <c r="AE890" s="7">
        <f t="shared" ca="1" si="448"/>
        <v>4.1182658087784308E-3</v>
      </c>
      <c r="AF890" s="7">
        <f t="shared" ca="1" si="449"/>
        <v>-54.479005237044937</v>
      </c>
      <c r="AG890" s="7">
        <f ca="1">IF(AB890&gt;0,MOD(DEGREES(ACOS(((SIN(RADIANS(A890))*COS(RADIANS(AC890)))-SIN(RADIANS(S890)))/(COS(RADIANS(A890))*SIN(RADIANS(AC890)))))+180,360),MOD(540-DEGREES(ACOS(((SIN(RADIANS(A890))*COS(RADIANS(AC890)))-SIN(RADIANS(S890)))/(COS(RADIANS(#REF!))*SIN(RADIANS(AC890))))),360))</f>
        <v>323.47664375472391</v>
      </c>
    </row>
    <row r="891" spans="1:33" x14ac:dyDescent="0.2">
      <c r="A891" s="12">
        <f t="shared" ca="1" si="419"/>
        <v>82</v>
      </c>
      <c r="B891" s="12">
        <f t="shared" ca="1" si="420"/>
        <v>154</v>
      </c>
      <c r="C891" s="3">
        <f t="shared" ca="1" si="422"/>
        <v>8</v>
      </c>
      <c r="D891" s="2">
        <f t="shared" ca="1" si="421"/>
        <v>42420</v>
      </c>
      <c r="E891" s="5">
        <v>0</v>
      </c>
      <c r="F891" s="7">
        <f t="shared" ca="1" si="423"/>
        <v>2457438.1666666665</v>
      </c>
      <c r="G891" s="7">
        <f t="shared" ca="1" si="424"/>
        <v>0.16134610997033569</v>
      </c>
      <c r="H891" s="7">
        <f t="shared" ca="1" si="425"/>
        <v>329.05063590099689</v>
      </c>
      <c r="I891" s="7">
        <f t="shared" ca="1" si="426"/>
        <v>6165.8358329167804</v>
      </c>
      <c r="J891" s="7">
        <f t="shared" ca="1" si="427"/>
        <v>1.6701848195248913E-2</v>
      </c>
      <c r="K891" s="7">
        <f t="shared" ca="1" si="428"/>
        <v>1.3930386315654053</v>
      </c>
      <c r="L891" s="7">
        <f t="shared" ca="1" si="429"/>
        <v>330.44367453256228</v>
      </c>
      <c r="M891" s="7">
        <f t="shared" ca="1" si="430"/>
        <v>6167.2288715483455</v>
      </c>
      <c r="N891" s="7">
        <f t="shared" ca="1" si="431"/>
        <v>0.98851062664918543</v>
      </c>
      <c r="O891" s="7">
        <f t="shared" ca="1" si="432"/>
        <v>330.43739990055838</v>
      </c>
      <c r="P891" s="7">
        <f t="shared" ca="1" si="433"/>
        <v>23.437192937254885</v>
      </c>
      <c r="Q891" s="7">
        <f t="shared" ca="1" si="434"/>
        <v>23.434652157225258</v>
      </c>
      <c r="R891" s="7">
        <f t="shared" ca="1" si="435"/>
        <v>-27.493765311476267</v>
      </c>
      <c r="S891" s="7">
        <f t="shared" ca="1" si="436"/>
        <v>-11.315787234825914</v>
      </c>
      <c r="T891" s="7">
        <f t="shared" ca="1" si="437"/>
        <v>4.3017012391734027E-2</v>
      </c>
      <c r="U891" s="7">
        <f t="shared" ca="1" si="438"/>
        <v>-13.869393881270417</v>
      </c>
      <c r="V891" s="7" t="e">
        <f t="shared" ca="1" si="439"/>
        <v>#NUM!</v>
      </c>
      <c r="W891" s="23">
        <f t="shared" ca="1" si="440"/>
        <v>0.41518707908421554</v>
      </c>
      <c r="X891" s="24" t="e">
        <f t="shared" ca="1" si="441"/>
        <v>#NUM!</v>
      </c>
      <c r="Y891" s="24" t="e">
        <f t="shared" ca="1" si="442"/>
        <v>#NUM!</v>
      </c>
      <c r="Z891" s="7" t="e">
        <f t="shared" ca="1" si="443"/>
        <v>#NUM!</v>
      </c>
      <c r="AA891" s="7">
        <f t="shared" ca="1" si="444"/>
        <v>122.13060611872959</v>
      </c>
      <c r="AB891" s="7">
        <f t="shared" ca="1" si="445"/>
        <v>-149.4673484703176</v>
      </c>
      <c r="AC891" s="7">
        <f t="shared" ca="1" si="446"/>
        <v>108.1708639851888</v>
      </c>
      <c r="AD891" s="7">
        <f t="shared" ca="1" si="447"/>
        <v>-18.170863985188802</v>
      </c>
      <c r="AE891" s="7">
        <f t="shared" ca="1" si="448"/>
        <v>1.7579678830757513E-2</v>
      </c>
      <c r="AF891" s="7">
        <f t="shared" ca="1" si="449"/>
        <v>-18.153284306358046</v>
      </c>
      <c r="AG891" s="7" t="e">
        <f ca="1">IF(AB891&gt;0,MOD(DEGREES(ACOS(((SIN(RADIANS(A891))*COS(RADIANS(AC891)))-SIN(RADIANS(S891)))/(COS(RADIANS(A891))*SIN(RADIANS(AC891)))))+180,360),MOD(540-DEGREES(ACOS(((SIN(RADIANS(A891))*COS(RADIANS(AC891)))-SIN(RADIANS(S891)))/(COS(RADIANS(#REF!))*SIN(RADIANS(AC891))))),360))</f>
        <v>#REF!</v>
      </c>
    </row>
    <row r="892" spans="1:33" x14ac:dyDescent="0.2">
      <c r="A892" s="12">
        <f t="shared" ca="1" si="419"/>
        <v>-40</v>
      </c>
      <c r="B892" s="12">
        <f t="shared" ca="1" si="420"/>
        <v>30</v>
      </c>
      <c r="C892" s="3">
        <f t="shared" ca="1" si="422"/>
        <v>1</v>
      </c>
      <c r="D892" s="2">
        <f t="shared" ca="1" si="421"/>
        <v>41762</v>
      </c>
      <c r="E892" s="5">
        <v>0</v>
      </c>
      <c r="F892" s="7">
        <f t="shared" ca="1" si="423"/>
        <v>2456780.4583333335</v>
      </c>
      <c r="G892" s="7">
        <f t="shared" ca="1" si="424"/>
        <v>0.14333903718914412</v>
      </c>
      <c r="H892" s="7">
        <f t="shared" ca="1" si="425"/>
        <v>40.78215172975797</v>
      </c>
      <c r="I892" s="7">
        <f t="shared" ca="1" si="426"/>
        <v>5517.598315134248</v>
      </c>
      <c r="J892" s="7">
        <f t="shared" ca="1" si="427"/>
        <v>1.6702605853705397E-2</v>
      </c>
      <c r="K892" s="7">
        <f t="shared" ca="1" si="428"/>
        <v>1.6797001485410004</v>
      </c>
      <c r="L892" s="7">
        <f t="shared" ca="1" si="429"/>
        <v>42.461851878298972</v>
      </c>
      <c r="M892" s="7">
        <f t="shared" ca="1" si="430"/>
        <v>5519.2780152827891</v>
      </c>
      <c r="N892" s="7">
        <f t="shared" ca="1" si="431"/>
        <v>1.0079553959217902</v>
      </c>
      <c r="O892" s="7">
        <f t="shared" ca="1" si="432"/>
        <v>42.458391413658653</v>
      </c>
      <c r="P892" s="7">
        <f t="shared" ca="1" si="433"/>
        <v>23.437427104497552</v>
      </c>
      <c r="Q892" s="7">
        <f t="shared" ca="1" si="434"/>
        <v>23.435162635717138</v>
      </c>
      <c r="R892" s="7">
        <f t="shared" ca="1" si="435"/>
        <v>40.014087914604154</v>
      </c>
      <c r="S892" s="7">
        <f t="shared" ca="1" si="436"/>
        <v>15.573640291186603</v>
      </c>
      <c r="T892" s="7">
        <f t="shared" ca="1" si="437"/>
        <v>4.3018939790588261E-2</v>
      </c>
      <c r="U892" s="7">
        <f t="shared" ca="1" si="438"/>
        <v>3.0574627603601519</v>
      </c>
      <c r="V892" s="7">
        <f t="shared" ca="1" si="439"/>
        <v>77.63355447223941</v>
      </c>
      <c r="W892" s="23">
        <f t="shared" ca="1" si="440"/>
        <v>0.45621009530530543</v>
      </c>
      <c r="X892" s="24">
        <f t="shared" ca="1" si="441"/>
        <v>0.24056133288241818</v>
      </c>
      <c r="Y892" s="24">
        <f t="shared" ca="1" si="442"/>
        <v>0.67185885772819265</v>
      </c>
      <c r="Z892" s="7">
        <f t="shared" ca="1" si="443"/>
        <v>621.06843577791528</v>
      </c>
      <c r="AA892" s="7">
        <f t="shared" ca="1" si="444"/>
        <v>63.057462760360153</v>
      </c>
      <c r="AB892" s="7">
        <f t="shared" ca="1" si="445"/>
        <v>-164.23563430990995</v>
      </c>
      <c r="AC892" s="7">
        <f t="shared" ca="1" si="446"/>
        <v>151.9744598294657</v>
      </c>
      <c r="AD892" s="7">
        <f t="shared" ca="1" si="447"/>
        <v>-61.974459829465701</v>
      </c>
      <c r="AE892" s="7">
        <f t="shared" ca="1" si="448"/>
        <v>3.0712633914708361E-3</v>
      </c>
      <c r="AF892" s="7">
        <f t="shared" ca="1" si="449"/>
        <v>-61.971388566074232</v>
      </c>
      <c r="AG892" s="7" t="e">
        <f ca="1">IF(AB892&gt;0,MOD(DEGREES(ACOS(((SIN(RADIANS(A892))*COS(RADIANS(AC892)))-SIN(RADIANS(S892)))/(COS(RADIANS(A892))*SIN(RADIANS(AC892)))))+180,360),MOD(540-DEGREES(ACOS(((SIN(RADIANS(A892))*COS(RADIANS(AC892)))-SIN(RADIANS(S892)))/(COS(RADIANS(#REF!))*SIN(RADIANS(AC892))))),360))</f>
        <v>#REF!</v>
      </c>
    </row>
    <row r="893" spans="1:33" x14ac:dyDescent="0.2">
      <c r="A893" s="12">
        <f t="shared" ca="1" si="419"/>
        <v>-10</v>
      </c>
      <c r="B893" s="12">
        <f t="shared" ca="1" si="420"/>
        <v>-68</v>
      </c>
      <c r="C893" s="3">
        <f t="shared" ca="1" si="422"/>
        <v>12</v>
      </c>
      <c r="D893" s="2">
        <f t="shared" ca="1" si="421"/>
        <v>42178</v>
      </c>
      <c r="E893" s="5">
        <v>0</v>
      </c>
      <c r="F893" s="7">
        <f t="shared" ca="1" si="423"/>
        <v>2457196</v>
      </c>
      <c r="G893" s="7">
        <f t="shared" ca="1" si="424"/>
        <v>0.15471594798083504</v>
      </c>
      <c r="H893" s="7">
        <f t="shared" ca="1" si="425"/>
        <v>90.359699546000229</v>
      </c>
      <c r="I893" s="7">
        <f t="shared" ca="1" si="426"/>
        <v>5927.1562983479853</v>
      </c>
      <c r="J893" s="7">
        <f t="shared" ca="1" si="427"/>
        <v>1.6702127172873719E-2</v>
      </c>
      <c r="K893" s="7">
        <f t="shared" ca="1" si="428"/>
        <v>0.41695599814961243</v>
      </c>
      <c r="L893" s="7">
        <f t="shared" ca="1" si="429"/>
        <v>90.776655544149847</v>
      </c>
      <c r="M893" s="7">
        <f t="shared" ca="1" si="430"/>
        <v>5927.5732543461345</v>
      </c>
      <c r="N893" s="7">
        <f t="shared" ca="1" si="431"/>
        <v>1.0162987311011598</v>
      </c>
      <c r="O893" s="7">
        <f t="shared" ca="1" si="432"/>
        <v>90.77144845341536</v>
      </c>
      <c r="P893" s="7">
        <f t="shared" ca="1" si="433"/>
        <v>23.437279157079658</v>
      </c>
      <c r="Q893" s="7">
        <f t="shared" ca="1" si="434"/>
        <v>23.434732254859046</v>
      </c>
      <c r="R893" s="7">
        <f t="shared" ca="1" si="435"/>
        <v>90.84079364411447</v>
      </c>
      <c r="S893" s="7">
        <f t="shared" ca="1" si="436"/>
        <v>23.43248113560378</v>
      </c>
      <c r="T893" s="7">
        <f t="shared" ca="1" si="437"/>
        <v>4.3017314810958121E-2</v>
      </c>
      <c r="U893" s="7">
        <f t="shared" ca="1" si="438"/>
        <v>-1.9426697508651707</v>
      </c>
      <c r="V893" s="7">
        <f t="shared" ca="1" si="439"/>
        <v>86.541075296828339</v>
      </c>
      <c r="W893" s="23">
        <f t="shared" ca="1" si="440"/>
        <v>1.1902379651047674</v>
      </c>
      <c r="X893" s="24">
        <f t="shared" ca="1" si="441"/>
        <v>0.94984608928024428</v>
      </c>
      <c r="Y893" s="24">
        <f t="shared" ca="1" si="442"/>
        <v>1.4306298409292906</v>
      </c>
      <c r="Z893" s="7">
        <f t="shared" ca="1" si="443"/>
        <v>692.32860237462671</v>
      </c>
      <c r="AA893" s="7">
        <f t="shared" ca="1" si="444"/>
        <v>446.05733024913479</v>
      </c>
      <c r="AB893" s="7">
        <f t="shared" ca="1" si="445"/>
        <v>-68.485667437716302</v>
      </c>
      <c r="AC893" s="7">
        <f t="shared" ca="1" si="446"/>
        <v>74.792066516823269</v>
      </c>
      <c r="AD893" s="7">
        <f t="shared" ca="1" si="447"/>
        <v>15.207933483176731</v>
      </c>
      <c r="AE893" s="7">
        <f t="shared" ca="1" si="448"/>
        <v>5.8416653142099241E-2</v>
      </c>
      <c r="AF893" s="7">
        <f t="shared" ca="1" si="449"/>
        <v>15.266350136318831</v>
      </c>
      <c r="AG893" s="7" t="e">
        <f ca="1">IF(AB893&gt;0,MOD(DEGREES(ACOS(((SIN(RADIANS(A893))*COS(RADIANS(AC893)))-SIN(RADIANS(S893)))/(COS(RADIANS(A893))*SIN(RADIANS(AC893)))))+180,360),MOD(540-DEGREES(ACOS(((SIN(RADIANS(A893))*COS(RADIANS(AC893)))-SIN(RADIANS(S893)))/(COS(RADIANS(#REF!))*SIN(RADIANS(AC893))))),360))</f>
        <v>#REF!</v>
      </c>
    </row>
    <row r="894" spans="1:33" x14ac:dyDescent="0.2">
      <c r="A894" s="12">
        <f t="shared" ca="1" si="419"/>
        <v>38</v>
      </c>
      <c r="B894" s="12">
        <f t="shared" ca="1" si="420"/>
        <v>-29</v>
      </c>
      <c r="C894" s="3">
        <f t="shared" ca="1" si="422"/>
        <v>3</v>
      </c>
      <c r="D894" s="2">
        <f t="shared" ca="1" si="421"/>
        <v>37710</v>
      </c>
      <c r="E894" s="5">
        <v>0</v>
      </c>
      <c r="F894" s="7">
        <f t="shared" ca="1" si="423"/>
        <v>2452728.375</v>
      </c>
      <c r="G894" s="7">
        <f t="shared" ca="1" si="424"/>
        <v>3.2399041752224501E-2</v>
      </c>
      <c r="H894" s="7">
        <f t="shared" ca="1" si="425"/>
        <v>6.8569051526624207</v>
      </c>
      <c r="I894" s="7">
        <f t="shared" ca="1" si="426"/>
        <v>1523.863843224801</v>
      </c>
      <c r="J894" s="7">
        <f t="shared" ca="1" si="427"/>
        <v>1.6707271908485137E-2</v>
      </c>
      <c r="K894" s="7">
        <f t="shared" ca="1" si="428"/>
        <v>1.9074522301027734</v>
      </c>
      <c r="L894" s="7">
        <f t="shared" ca="1" si="429"/>
        <v>8.7643573827651942</v>
      </c>
      <c r="M894" s="7">
        <f t="shared" ca="1" si="430"/>
        <v>1525.7712954549038</v>
      </c>
      <c r="N894" s="7">
        <f t="shared" ca="1" si="431"/>
        <v>0.99849178484112355</v>
      </c>
      <c r="O894" s="7">
        <f t="shared" ca="1" si="432"/>
        <v>8.7544322635778329</v>
      </c>
      <c r="P894" s="7">
        <f t="shared" ca="1" si="433"/>
        <v>23.438869788417417</v>
      </c>
      <c r="Q894" s="7">
        <f t="shared" ca="1" si="434"/>
        <v>23.440056782523769</v>
      </c>
      <c r="R894" s="7">
        <f t="shared" ca="1" si="435"/>
        <v>8.041854203867949</v>
      </c>
      <c r="S894" s="7">
        <f t="shared" ca="1" si="436"/>
        <v>3.4710089801678783</v>
      </c>
      <c r="T894" s="7">
        <f t="shared" ca="1" si="437"/>
        <v>4.3037420851127051E-2</v>
      </c>
      <c r="U894" s="7">
        <f t="shared" ca="1" si="438"/>
        <v>-4.7538829854554248</v>
      </c>
      <c r="V894" s="7">
        <f t="shared" ca="1" si="439"/>
        <v>93.776904146885258</v>
      </c>
      <c r="W894" s="23">
        <f t="shared" ca="1" si="440"/>
        <v>0.70885686318434404</v>
      </c>
      <c r="X894" s="24">
        <f t="shared" ca="1" si="441"/>
        <v>0.44836546277632944</v>
      </c>
      <c r="Y894" s="24">
        <f t="shared" ca="1" si="442"/>
        <v>0.96934826359235871</v>
      </c>
      <c r="Z894" s="7">
        <f t="shared" ca="1" si="443"/>
        <v>750.21523317508206</v>
      </c>
      <c r="AA894" s="7">
        <f t="shared" ca="1" si="444"/>
        <v>1139.2461170145446</v>
      </c>
      <c r="AB894" s="7">
        <f t="shared" ca="1" si="445"/>
        <v>104.81152925363614</v>
      </c>
      <c r="AC894" s="7">
        <f t="shared" ca="1" si="446"/>
        <v>99.427732690040642</v>
      </c>
      <c r="AD894" s="7">
        <f t="shared" ca="1" si="447"/>
        <v>-9.4277326900406422</v>
      </c>
      <c r="AE894" s="7">
        <f t="shared" ca="1" si="448"/>
        <v>3.474935267900825E-2</v>
      </c>
      <c r="AF894" s="7">
        <f t="shared" ca="1" si="449"/>
        <v>-9.3929833373616347</v>
      </c>
      <c r="AG894" s="7">
        <f ca="1">IF(AB894&gt;0,MOD(DEGREES(ACOS(((SIN(RADIANS(A894))*COS(RADIANS(AC894)))-SIN(RADIANS(S894)))/(COS(RADIANS(A894))*SIN(RADIANS(AC894)))))+180,360),MOD(540-DEGREES(ACOS(((SIN(RADIANS(A894))*COS(RADIANS(AC894)))-SIN(RADIANS(S894)))/(COS(RADIANS(#REF!))*SIN(RADIANS(AC894))))),360))</f>
        <v>281.98246384116089</v>
      </c>
    </row>
    <row r="895" spans="1:33" x14ac:dyDescent="0.2">
      <c r="A895" s="12">
        <f t="shared" ca="1" si="419"/>
        <v>-15</v>
      </c>
      <c r="B895" s="12">
        <f t="shared" ca="1" si="420"/>
        <v>89</v>
      </c>
      <c r="C895" s="3">
        <f t="shared" ca="1" si="422"/>
        <v>13</v>
      </c>
      <c r="D895" s="2">
        <f t="shared" ca="1" si="421"/>
        <v>36872</v>
      </c>
      <c r="E895" s="5">
        <v>0</v>
      </c>
      <c r="F895" s="7">
        <f t="shared" ca="1" si="423"/>
        <v>2451889.9583333335</v>
      </c>
      <c r="G895" s="7">
        <f t="shared" ca="1" si="424"/>
        <v>9.4444444444486946E-3</v>
      </c>
      <c r="H895" s="7">
        <f t="shared" ca="1" si="425"/>
        <v>260.47373064386431</v>
      </c>
      <c r="I895" s="7">
        <f t="shared" ca="1" si="426"/>
        <v>697.52014050311004</v>
      </c>
      <c r="J895" s="7">
        <f t="shared" ca="1" si="427"/>
        <v>1.670823697258756E-2</v>
      </c>
      <c r="K895" s="7">
        <f t="shared" ca="1" si="428"/>
        <v>-0.74644069121464529</v>
      </c>
      <c r="L895" s="7">
        <f t="shared" ca="1" si="429"/>
        <v>259.72728995264964</v>
      </c>
      <c r="M895" s="7">
        <f t="shared" ca="1" si="430"/>
        <v>696.77369981189543</v>
      </c>
      <c r="N895" s="7">
        <f t="shared" ca="1" si="431"/>
        <v>0.98460413421638093</v>
      </c>
      <c r="O895" s="7">
        <f t="shared" ca="1" si="432"/>
        <v>259.71702331876116</v>
      </c>
      <c r="P895" s="7">
        <f t="shared" ca="1" si="433"/>
        <v>23.439168293967288</v>
      </c>
      <c r="Q895" s="7">
        <f t="shared" ca="1" si="434"/>
        <v>23.438429520687535</v>
      </c>
      <c r="R895" s="7">
        <f t="shared" ca="1" si="435"/>
        <v>-101.18535870526858</v>
      </c>
      <c r="S895" s="7">
        <f t="shared" ca="1" si="436"/>
        <v>-23.040053830440026</v>
      </c>
      <c r="T895" s="7">
        <f t="shared" ca="1" si="437"/>
        <v>4.3031275580238136E-2</v>
      </c>
      <c r="U895" s="7">
        <f t="shared" ca="1" si="438"/>
        <v>6.5732706536053511</v>
      </c>
      <c r="V895" s="7">
        <f t="shared" ca="1" si="439"/>
        <v>97.487760971783217</v>
      </c>
      <c r="W895" s="23">
        <f t="shared" ca="1" si="440"/>
        <v>0.78987967315721852</v>
      </c>
      <c r="X895" s="24">
        <f t="shared" ca="1" si="441"/>
        <v>0.51908033712448742</v>
      </c>
      <c r="Y895" s="24">
        <f t="shared" ca="1" si="442"/>
        <v>1.0606790091899496</v>
      </c>
      <c r="Z895" s="7">
        <f t="shared" ca="1" si="443"/>
        <v>779.90208777426574</v>
      </c>
      <c r="AA895" s="7">
        <f t="shared" ca="1" si="444"/>
        <v>1022.5732706536053</v>
      </c>
      <c r="AB895" s="7">
        <f t="shared" ca="1" si="445"/>
        <v>75.643317663401319</v>
      </c>
      <c r="AC895" s="7">
        <f t="shared" ca="1" si="446"/>
        <v>71.234324584070478</v>
      </c>
      <c r="AD895" s="7">
        <f t="shared" ca="1" si="447"/>
        <v>18.765675415929522</v>
      </c>
      <c r="AE895" s="7">
        <f t="shared" ca="1" si="448"/>
        <v>4.7010439579367833E-2</v>
      </c>
      <c r="AF895" s="7">
        <f t="shared" ca="1" si="449"/>
        <v>18.812685855508889</v>
      </c>
      <c r="AG895" s="7">
        <f ca="1">IF(AB895&gt;0,MOD(DEGREES(ACOS(((SIN(RADIANS(A895))*COS(RADIANS(AC895)))-SIN(RADIANS(S895)))/(COS(RADIANS(A895))*SIN(RADIANS(AC895)))))+180,360),MOD(540-DEGREES(ACOS(((SIN(RADIANS(A895))*COS(RADIANS(AC895)))-SIN(RADIANS(S895)))/(COS(RADIANS(#REF!))*SIN(RADIANS(AC895))))),360))</f>
        <v>250.31247705113577</v>
      </c>
    </row>
    <row r="896" spans="1:33" x14ac:dyDescent="0.2">
      <c r="A896" s="12">
        <f t="shared" ca="1" si="419"/>
        <v>-77</v>
      </c>
      <c r="B896" s="12">
        <f t="shared" ca="1" si="420"/>
        <v>63</v>
      </c>
      <c r="C896" s="3">
        <f t="shared" ca="1" si="422"/>
        <v>-6</v>
      </c>
      <c r="D896" s="2">
        <f t="shared" ca="1" si="421"/>
        <v>39997</v>
      </c>
      <c r="E896" s="5">
        <v>0</v>
      </c>
      <c r="F896" s="7">
        <f t="shared" ca="1" si="423"/>
        <v>2455015.75</v>
      </c>
      <c r="G896" s="7">
        <f t="shared" ca="1" si="424"/>
        <v>9.5023956194387402E-2</v>
      </c>
      <c r="H896" s="7">
        <f t="shared" ca="1" si="425"/>
        <v>101.40203802790393</v>
      </c>
      <c r="I896" s="7">
        <f t="shared" ca="1" si="426"/>
        <v>3778.3012864086668</v>
      </c>
      <c r="J896" s="7">
        <f t="shared" ca="1" si="427"/>
        <v>1.6704638333909186E-2</v>
      </c>
      <c r="K896" s="7">
        <f t="shared" ca="1" si="428"/>
        <v>5.55839334584027E-2</v>
      </c>
      <c r="L896" s="7">
        <f t="shared" ca="1" si="429"/>
        <v>101.45762196136234</v>
      </c>
      <c r="M896" s="7">
        <f t="shared" ca="1" si="430"/>
        <v>3778.3568703421251</v>
      </c>
      <c r="N896" s="7">
        <f t="shared" ca="1" si="431"/>
        <v>1.0166985712856613</v>
      </c>
      <c r="O896" s="7">
        <f t="shared" ca="1" si="432"/>
        <v>101.45601840784053</v>
      </c>
      <c r="P896" s="7">
        <f t="shared" ca="1" si="433"/>
        <v>23.4380554026997</v>
      </c>
      <c r="Q896" s="7">
        <f t="shared" ca="1" si="434"/>
        <v>23.43938349071551</v>
      </c>
      <c r="R896" s="7">
        <f t="shared" ca="1" si="435"/>
        <v>102.45548617415105</v>
      </c>
      <c r="S896" s="7">
        <f t="shared" ca="1" si="436"/>
        <v>22.945407236383435</v>
      </c>
      <c r="T896" s="7">
        <f t="shared" ca="1" si="437"/>
        <v>4.3034878141529592E-2</v>
      </c>
      <c r="U896" s="7">
        <f t="shared" ca="1" si="438"/>
        <v>-4.2145602826945607</v>
      </c>
      <c r="V896" s="7" t="e">
        <f t="shared" ca="1" si="439"/>
        <v>#NUM!</v>
      </c>
      <c r="W896" s="23">
        <f t="shared" ca="1" si="440"/>
        <v>7.7926777974093434E-2</v>
      </c>
      <c r="X896" s="24" t="e">
        <f t="shared" ca="1" si="441"/>
        <v>#NUM!</v>
      </c>
      <c r="Y896" s="24" t="e">
        <f t="shared" ca="1" si="442"/>
        <v>#NUM!</v>
      </c>
      <c r="Z896" s="7" t="e">
        <f t="shared" ca="1" si="443"/>
        <v>#NUM!</v>
      </c>
      <c r="AA896" s="7">
        <f t="shared" ca="1" si="444"/>
        <v>607.78543971730551</v>
      </c>
      <c r="AB896" s="7">
        <f t="shared" ca="1" si="445"/>
        <v>-28.053640070673623</v>
      </c>
      <c r="AC896" s="7">
        <f t="shared" ca="1" si="446"/>
        <v>101.36441856005739</v>
      </c>
      <c r="AD896" s="7">
        <f t="shared" ca="1" si="447"/>
        <v>-11.364418560057388</v>
      </c>
      <c r="AE896" s="7">
        <f t="shared" ca="1" si="448"/>
        <v>2.870801182479556E-2</v>
      </c>
      <c r="AF896" s="7">
        <f t="shared" ca="1" si="449"/>
        <v>-11.335710548232592</v>
      </c>
      <c r="AG896" s="7" t="e">
        <f ca="1">IF(AB896&gt;0,MOD(DEGREES(ACOS(((SIN(RADIANS(A896))*COS(RADIANS(AC896)))-SIN(RADIANS(S896)))/(COS(RADIANS(A896))*SIN(RADIANS(AC896)))))+180,360),MOD(540-DEGREES(ACOS(((SIN(RADIANS(A896))*COS(RADIANS(AC896)))-SIN(RADIANS(S896)))/(COS(RADIANS(#REF!))*SIN(RADIANS(AC896))))),360))</f>
        <v>#REF!</v>
      </c>
    </row>
    <row r="897" spans="1:33" x14ac:dyDescent="0.2">
      <c r="A897" s="12">
        <f t="shared" ca="1" si="419"/>
        <v>29</v>
      </c>
      <c r="B897" s="12">
        <f t="shared" ca="1" si="420"/>
        <v>-36</v>
      </c>
      <c r="C897" s="3">
        <f t="shared" ca="1" si="422"/>
        <v>5</v>
      </c>
      <c r="D897" s="2">
        <f t="shared" ca="1" si="421"/>
        <v>42650</v>
      </c>
      <c r="E897" s="5">
        <v>0</v>
      </c>
      <c r="F897" s="7">
        <f t="shared" ca="1" si="423"/>
        <v>2457668.2916666665</v>
      </c>
      <c r="G897" s="7">
        <f t="shared" ca="1" si="424"/>
        <v>0.16764658909422345</v>
      </c>
      <c r="H897" s="7">
        <f t="shared" ca="1" si="425"/>
        <v>195.87273528727656</v>
      </c>
      <c r="I897" s="7">
        <f t="shared" ca="1" si="426"/>
        <v>6392.6470974301192</v>
      </c>
      <c r="J897" s="7">
        <f t="shared" ca="1" si="427"/>
        <v>1.6701583079382749E-2</v>
      </c>
      <c r="K897" s="7">
        <f t="shared" ca="1" si="428"/>
        <v>-1.913308884138051</v>
      </c>
      <c r="L897" s="7">
        <f t="shared" ca="1" si="429"/>
        <v>193.95942640313851</v>
      </c>
      <c r="M897" s="7">
        <f t="shared" ca="1" si="430"/>
        <v>6390.733788545981</v>
      </c>
      <c r="N897" s="7">
        <f t="shared" ca="1" si="431"/>
        <v>0.9995082882478793</v>
      </c>
      <c r="O897" s="7">
        <f t="shared" ca="1" si="432"/>
        <v>193.95216353005759</v>
      </c>
      <c r="P897" s="7">
        <f t="shared" ca="1" si="433"/>
        <v>23.437111004692174</v>
      </c>
      <c r="Q897" s="7">
        <f t="shared" ca="1" si="434"/>
        <v>23.434693567320185</v>
      </c>
      <c r="R897" s="7">
        <f t="shared" ca="1" si="435"/>
        <v>-167.15892534286141</v>
      </c>
      <c r="S897" s="7">
        <f t="shared" ca="1" si="436"/>
        <v>-5.5026032303278738</v>
      </c>
      <c r="T897" s="7">
        <f t="shared" ca="1" si="437"/>
        <v>4.3017168740887887E-2</v>
      </c>
      <c r="U897" s="7">
        <f t="shared" ca="1" si="438"/>
        <v>12.0925731533871</v>
      </c>
      <c r="V897" s="7">
        <f t="shared" ca="1" si="439"/>
        <v>87.896762031483576</v>
      </c>
      <c r="W897" s="23">
        <f t="shared" ca="1" si="440"/>
        <v>0.79993571308792566</v>
      </c>
      <c r="X897" s="24">
        <f t="shared" ca="1" si="441"/>
        <v>0.55577804077824911</v>
      </c>
      <c r="Y897" s="24">
        <f t="shared" ca="1" si="442"/>
        <v>1.0440933853976022</v>
      </c>
      <c r="Z897" s="7">
        <f t="shared" ca="1" si="443"/>
        <v>703.1740962518686</v>
      </c>
      <c r="AA897" s="7">
        <f t="shared" ca="1" si="444"/>
        <v>1008.0925731533871</v>
      </c>
      <c r="AB897" s="7">
        <f t="shared" ca="1" si="445"/>
        <v>72.023143288346773</v>
      </c>
      <c r="AC897" s="7">
        <f t="shared" ca="1" si="446"/>
        <v>77.16150816546434</v>
      </c>
      <c r="AD897" s="7">
        <f t="shared" ca="1" si="447"/>
        <v>12.83849183453566</v>
      </c>
      <c r="AE897" s="7">
        <f t="shared" ca="1" si="448"/>
        <v>6.9211505299445031E-2</v>
      </c>
      <c r="AF897" s="7">
        <f t="shared" ca="1" si="449"/>
        <v>12.907703339835104</v>
      </c>
      <c r="AG897" s="7">
        <f ca="1">IF(AB897&gt;0,MOD(DEGREES(ACOS(((SIN(RADIANS(A897))*COS(RADIANS(AC897)))-SIN(RADIANS(S897)))/(COS(RADIANS(A897))*SIN(RADIANS(AC897)))))+180,360),MOD(540-DEGREES(ACOS(((SIN(RADIANS(A897))*COS(RADIANS(AC897)))-SIN(RADIANS(S897)))/(COS(RADIANS(#REF!))*SIN(RADIANS(AC897))))),360))</f>
        <v>256.18568288638164</v>
      </c>
    </row>
    <row r="898" spans="1:33" x14ac:dyDescent="0.2">
      <c r="A898" s="12">
        <f t="shared" ca="1" si="419"/>
        <v>-23</v>
      </c>
      <c r="B898" s="12">
        <f t="shared" ca="1" si="420"/>
        <v>-142</v>
      </c>
      <c r="C898" s="3">
        <f t="shared" ca="1" si="422"/>
        <v>-13</v>
      </c>
      <c r="D898" s="2">
        <f t="shared" ca="1" si="421"/>
        <v>37933</v>
      </c>
      <c r="E898" s="5">
        <v>0</v>
      </c>
      <c r="F898" s="7">
        <f t="shared" ca="1" si="423"/>
        <v>2452952.0416666665</v>
      </c>
      <c r="G898" s="7">
        <f t="shared" ca="1" si="424"/>
        <v>3.852270134610572E-2</v>
      </c>
      <c r="H898" s="7">
        <f t="shared" ca="1" si="425"/>
        <v>227.31336484093117</v>
      </c>
      <c r="I898" s="7">
        <f t="shared" ca="1" si="426"/>
        <v>1744.3097728370199</v>
      </c>
      <c r="J898" s="7">
        <f t="shared" ca="1" si="427"/>
        <v>1.67070144331809E-2</v>
      </c>
      <c r="K898" s="7">
        <f t="shared" ca="1" si="428"/>
        <v>-1.5999902265436288</v>
      </c>
      <c r="L898" s="7">
        <f t="shared" ca="1" si="429"/>
        <v>225.71337461438753</v>
      </c>
      <c r="M898" s="7">
        <f t="shared" ca="1" si="430"/>
        <v>1742.7097826104762</v>
      </c>
      <c r="N898" s="7">
        <f t="shared" ca="1" si="431"/>
        <v>0.99077695774465646</v>
      </c>
      <c r="O898" s="7">
        <f t="shared" ca="1" si="432"/>
        <v>225.70399455895381</v>
      </c>
      <c r="P898" s="7">
        <f t="shared" ca="1" si="433"/>
        <v>23.438790155267935</v>
      </c>
      <c r="Q898" s="7">
        <f t="shared" ca="1" si="434"/>
        <v>23.440417416958717</v>
      </c>
      <c r="R898" s="7">
        <f t="shared" ca="1" si="435"/>
        <v>-136.76228695415372</v>
      </c>
      <c r="S898" s="7">
        <f t="shared" ca="1" si="436"/>
        <v>-16.542022532756839</v>
      </c>
      <c r="T898" s="7">
        <f t="shared" ca="1" si="437"/>
        <v>4.3038782832876508E-2</v>
      </c>
      <c r="U898" s="7">
        <f t="shared" ca="1" si="438"/>
        <v>16.309600150015566</v>
      </c>
      <c r="V898" s="7">
        <f t="shared" ca="1" si="439"/>
        <v>98.19539474126934</v>
      </c>
      <c r="W898" s="23">
        <f t="shared" ca="1" si="440"/>
        <v>0.34145166656248921</v>
      </c>
      <c r="X898" s="24">
        <f t="shared" ca="1" si="441"/>
        <v>6.8686681170074371E-2</v>
      </c>
      <c r="Y898" s="24">
        <f t="shared" ca="1" si="442"/>
        <v>0.61421665195490405</v>
      </c>
      <c r="Z898" s="7">
        <f t="shared" ca="1" si="443"/>
        <v>785.56315793015472</v>
      </c>
      <c r="AA898" s="7">
        <f t="shared" ca="1" si="444"/>
        <v>228.30960015001551</v>
      </c>
      <c r="AB898" s="7">
        <f t="shared" ca="1" si="445"/>
        <v>-122.92259996249612</v>
      </c>
      <c r="AC898" s="7">
        <f t="shared" ca="1" si="446"/>
        <v>111.61354478476565</v>
      </c>
      <c r="AD898" s="7">
        <f t="shared" ca="1" si="447"/>
        <v>-21.613544784765651</v>
      </c>
      <c r="AE898" s="7">
        <f t="shared" ca="1" si="448"/>
        <v>1.456329694575585E-2</v>
      </c>
      <c r="AF898" s="7">
        <f t="shared" ca="1" si="449"/>
        <v>-21.598981487819895</v>
      </c>
      <c r="AG898" s="7" t="e">
        <f ca="1">IF(AB898&gt;0,MOD(DEGREES(ACOS(((SIN(RADIANS(A898))*COS(RADIANS(AC898)))-SIN(RADIANS(S898)))/(COS(RADIANS(A898))*SIN(RADIANS(AC898)))))+180,360),MOD(540-DEGREES(ACOS(((SIN(RADIANS(A898))*COS(RADIANS(AC898)))-SIN(RADIANS(S898)))/(COS(RADIANS(#REF!))*SIN(RADIANS(AC898))))),360))</f>
        <v>#REF!</v>
      </c>
    </row>
    <row r="899" spans="1:33" x14ac:dyDescent="0.2">
      <c r="A899" s="12">
        <f t="shared" ref="A899:A962" ca="1" si="450">RANDBETWEEN(-90,90)</f>
        <v>-59</v>
      </c>
      <c r="B899" s="12">
        <f t="shared" ref="B899:B962" ca="1" si="451">RANDBETWEEN(-180,180)</f>
        <v>-71</v>
      </c>
      <c r="C899" s="3">
        <f t="shared" ca="1" si="422"/>
        <v>-7</v>
      </c>
      <c r="D899" s="2">
        <f t="shared" ref="D899:D962" ca="1" si="452">RANDBETWEEN(DATE(2000,1,1), DATE(2018,12,31))</f>
        <v>37575</v>
      </c>
      <c r="E899" s="5">
        <v>0</v>
      </c>
      <c r="F899" s="7">
        <f t="shared" ca="1" si="423"/>
        <v>2452593.7916666665</v>
      </c>
      <c r="G899" s="7">
        <f t="shared" ca="1" si="424"/>
        <v>2.8714350901204968E-2</v>
      </c>
      <c r="H899" s="7">
        <f t="shared" ca="1" si="425"/>
        <v>234.20519786212571</v>
      </c>
      <c r="I899" s="7">
        <f t="shared" ca="1" si="426"/>
        <v>1391.2184720104567</v>
      </c>
      <c r="J899" s="7">
        <f t="shared" ca="1" si="427"/>
        <v>1.670742683036525E-2</v>
      </c>
      <c r="K899" s="7">
        <f t="shared" ca="1" si="428"/>
        <v>-1.4600407401257511</v>
      </c>
      <c r="L899" s="7">
        <f t="shared" ca="1" si="429"/>
        <v>232.74515712199997</v>
      </c>
      <c r="M899" s="7">
        <f t="shared" ca="1" si="430"/>
        <v>1389.7584312703309</v>
      </c>
      <c r="N899" s="7">
        <f t="shared" ca="1" si="431"/>
        <v>0.9891525174272523</v>
      </c>
      <c r="O899" s="7">
        <f t="shared" ca="1" si="432"/>
        <v>232.73498975472344</v>
      </c>
      <c r="P899" s="7">
        <f t="shared" ca="1" si="433"/>
        <v>23.438917704783062</v>
      </c>
      <c r="Q899" s="7">
        <f t="shared" ca="1" si="434"/>
        <v>23.439814129368287</v>
      </c>
      <c r="R899" s="7">
        <f t="shared" ca="1" si="435"/>
        <v>-129.6676725143912</v>
      </c>
      <c r="S899" s="7">
        <f t="shared" ca="1" si="436"/>
        <v>-18.455920717470875</v>
      </c>
      <c r="T899" s="7">
        <f t="shared" ca="1" si="437"/>
        <v>4.3036504453794158E-2</v>
      </c>
      <c r="U899" s="7">
        <f t="shared" ca="1" si="438"/>
        <v>15.481944607198161</v>
      </c>
      <c r="V899" s="7">
        <f t="shared" ca="1" si="439"/>
        <v>125.81673027810389</v>
      </c>
      <c r="W899" s="23">
        <f t="shared" ca="1" si="440"/>
        <v>0.39480420513389014</v>
      </c>
      <c r="X899" s="24">
        <f t="shared" ca="1" si="441"/>
        <v>4.5313287694712656E-2</v>
      </c>
      <c r="Y899" s="24">
        <f t="shared" ca="1" si="442"/>
        <v>0.74429512257306762</v>
      </c>
      <c r="Z899" s="7">
        <f t="shared" ca="1" si="443"/>
        <v>1006.5338422248311</v>
      </c>
      <c r="AA899" s="7">
        <f t="shared" ca="1" si="444"/>
        <v>151.48194460719816</v>
      </c>
      <c r="AB899" s="7">
        <f t="shared" ca="1" si="445"/>
        <v>-142.12951384820047</v>
      </c>
      <c r="AC899" s="7">
        <f t="shared" ca="1" si="446"/>
        <v>96.563399073855066</v>
      </c>
      <c r="AD899" s="7">
        <f t="shared" ca="1" si="447"/>
        <v>-6.5633990738550665</v>
      </c>
      <c r="AE899" s="7">
        <f t="shared" ca="1" si="448"/>
        <v>5.0149214861207193E-2</v>
      </c>
      <c r="AF899" s="7">
        <f t="shared" ca="1" si="449"/>
        <v>-6.5132498589938592</v>
      </c>
      <c r="AG899" s="7" t="e">
        <f ca="1">IF(AB899&gt;0,MOD(DEGREES(ACOS(((SIN(RADIANS(A899))*COS(RADIANS(AC899)))-SIN(RADIANS(S899)))/(COS(RADIANS(A899))*SIN(RADIANS(AC899)))))+180,360),MOD(540-DEGREES(ACOS(((SIN(RADIANS(A899))*COS(RADIANS(AC899)))-SIN(RADIANS(S899)))/(COS(RADIANS(#REF!))*SIN(RADIANS(AC899))))),360))</f>
        <v>#REF!</v>
      </c>
    </row>
    <row r="900" spans="1:33" x14ac:dyDescent="0.2">
      <c r="A900" s="12">
        <f t="shared" ca="1" si="450"/>
        <v>59</v>
      </c>
      <c r="B900" s="12">
        <f t="shared" ca="1" si="451"/>
        <v>-143</v>
      </c>
      <c r="C900" s="3">
        <f t="shared" ref="C900:C963" ca="1" si="453">RANDBETWEEN(-13,13)</f>
        <v>-13</v>
      </c>
      <c r="D900" s="2">
        <f t="shared" ca="1" si="452"/>
        <v>38804</v>
      </c>
      <c r="E900" s="5">
        <v>0</v>
      </c>
      <c r="F900" s="7">
        <f t="shared" ca="1" si="423"/>
        <v>2453823.0416666665</v>
      </c>
      <c r="G900" s="7">
        <f t="shared" ca="1" si="424"/>
        <v>6.2369381702026321E-2</v>
      </c>
      <c r="H900" s="7">
        <f t="shared" ca="1" si="425"/>
        <v>5.8122162734930498</v>
      </c>
      <c r="I900" s="7">
        <f t="shared" ca="1" si="426"/>
        <v>2602.7676178495672</v>
      </c>
      <c r="J900" s="7">
        <f t="shared" ca="1" si="427"/>
        <v>1.6706011685446023E-2</v>
      </c>
      <c r="K900" s="7">
        <f t="shared" ca="1" si="428"/>
        <v>1.9037946144583118</v>
      </c>
      <c r="L900" s="7">
        <f t="shared" ca="1" si="429"/>
        <v>7.7160108879513611</v>
      </c>
      <c r="M900" s="7">
        <f t="shared" ca="1" si="430"/>
        <v>2604.6714124640253</v>
      </c>
      <c r="N900" s="7">
        <f t="shared" ca="1" si="431"/>
        <v>0.99817331719231506</v>
      </c>
      <c r="O900" s="7">
        <f t="shared" ca="1" si="432"/>
        <v>7.7099534112648458</v>
      </c>
      <c r="P900" s="7">
        <f t="shared" ca="1" si="433"/>
        <v>23.438480048761225</v>
      </c>
      <c r="Q900" s="7">
        <f t="shared" ca="1" si="434"/>
        <v>23.441032472466148</v>
      </c>
      <c r="R900" s="7">
        <f t="shared" ca="1" si="435"/>
        <v>7.0803943460353702</v>
      </c>
      <c r="S900" s="7">
        <f t="shared" ca="1" si="436"/>
        <v>3.0592640075293493</v>
      </c>
      <c r="T900" s="7">
        <f t="shared" ca="1" si="437"/>
        <v>4.3041105721943515E-2</v>
      </c>
      <c r="U900" s="7">
        <f t="shared" ca="1" si="438"/>
        <v>-5.0721848529301559</v>
      </c>
      <c r="V900" s="7">
        <f t="shared" ca="1" si="439"/>
        <v>96.731396268156772</v>
      </c>
      <c r="W900" s="23">
        <f t="shared" ca="1" si="440"/>
        <v>0.35907790614786816</v>
      </c>
      <c r="X900" s="24">
        <f t="shared" ca="1" si="441"/>
        <v>9.0379583180765999E-2</v>
      </c>
      <c r="Y900" s="24">
        <f t="shared" ca="1" si="442"/>
        <v>0.62777622911497033</v>
      </c>
      <c r="Z900" s="7">
        <f t="shared" ca="1" si="443"/>
        <v>773.85117014525417</v>
      </c>
      <c r="AA900" s="7">
        <f t="shared" ca="1" si="444"/>
        <v>202.92781514706985</v>
      </c>
      <c r="AB900" s="7">
        <f t="shared" ca="1" si="445"/>
        <v>-129.26804621323254</v>
      </c>
      <c r="AC900" s="7">
        <f t="shared" ca="1" si="446"/>
        <v>106.24721287201632</v>
      </c>
      <c r="AD900" s="7">
        <f t="shared" ca="1" si="447"/>
        <v>-16.24721287201632</v>
      </c>
      <c r="AE900" s="7">
        <f t="shared" ca="1" si="448"/>
        <v>1.9799558256446897E-2</v>
      </c>
      <c r="AF900" s="7">
        <f t="shared" ca="1" si="449"/>
        <v>-16.227413313759872</v>
      </c>
      <c r="AG900" s="7" t="e">
        <f ca="1">IF(AB900&gt;0,MOD(DEGREES(ACOS(((SIN(RADIANS(A900))*COS(RADIANS(AC900)))-SIN(RADIANS(S900)))/(COS(RADIANS(A900))*SIN(RADIANS(AC900)))))+180,360),MOD(540-DEGREES(ACOS(((SIN(RADIANS(A900))*COS(RADIANS(AC900)))-SIN(RADIANS(S900)))/(COS(RADIANS(#REF!))*SIN(RADIANS(AC900))))),360))</f>
        <v>#REF!</v>
      </c>
    </row>
    <row r="901" spans="1:33" x14ac:dyDescent="0.2">
      <c r="A901" s="12">
        <f t="shared" ca="1" si="450"/>
        <v>-47</v>
      </c>
      <c r="B901" s="12">
        <f t="shared" ca="1" si="451"/>
        <v>138</v>
      </c>
      <c r="C901" s="3">
        <f t="shared" ca="1" si="453"/>
        <v>-2</v>
      </c>
      <c r="D901" s="2">
        <f t="shared" ca="1" si="452"/>
        <v>41207</v>
      </c>
      <c r="E901" s="5">
        <v>0</v>
      </c>
      <c r="F901" s="7">
        <f t="shared" ca="1" si="423"/>
        <v>2456225.5833333335</v>
      </c>
      <c r="G901" s="7">
        <f t="shared" ca="1" si="424"/>
        <v>0.12814738763404487</v>
      </c>
      <c r="H901" s="7">
        <f t="shared" ca="1" si="425"/>
        <v>213.87107150811244</v>
      </c>
      <c r="I901" s="7">
        <f t="shared" ca="1" si="426"/>
        <v>4970.7133594460829</v>
      </c>
      <c r="J901" s="7">
        <f t="shared" ca="1" si="427"/>
        <v>1.6703244987629928E-2</v>
      </c>
      <c r="K901" s="7">
        <f t="shared" ca="1" si="428"/>
        <v>-1.8033525479441239</v>
      </c>
      <c r="L901" s="7">
        <f t="shared" ca="1" si="429"/>
        <v>212.06771896016832</v>
      </c>
      <c r="M901" s="7">
        <f t="shared" ca="1" si="430"/>
        <v>4968.9100068981388</v>
      </c>
      <c r="N901" s="7">
        <f t="shared" ca="1" si="431"/>
        <v>0.9943394294015776</v>
      </c>
      <c r="O901" s="7">
        <f t="shared" ca="1" si="432"/>
        <v>212.06604621420394</v>
      </c>
      <c r="P901" s="7">
        <f t="shared" ca="1" si="433"/>
        <v>23.437624659492879</v>
      </c>
      <c r="Q901" s="7">
        <f t="shared" ca="1" si="434"/>
        <v>23.436237342855659</v>
      </c>
      <c r="R901" s="7">
        <f t="shared" ca="1" si="435"/>
        <v>-150.11008457368342</v>
      </c>
      <c r="S901" s="7">
        <f t="shared" ca="1" si="436"/>
        <v>-12.189901966200063</v>
      </c>
      <c r="T901" s="7">
        <f t="shared" ca="1" si="437"/>
        <v>4.3022997683981733E-2</v>
      </c>
      <c r="U901" s="7">
        <f t="shared" ca="1" si="438"/>
        <v>15.95754326501654</v>
      </c>
      <c r="V901" s="7">
        <f t="shared" ca="1" si="439"/>
        <v>104.68265394405437</v>
      </c>
      <c r="W901" s="23">
        <f t="shared" ca="1" si="440"/>
        <v>2.2251706065960736E-2</v>
      </c>
      <c r="X901" s="24">
        <f t="shared" ca="1" si="441"/>
        <v>-0.26853344377863475</v>
      </c>
      <c r="Y901" s="24">
        <f t="shared" ca="1" si="442"/>
        <v>0.31303685591055619</v>
      </c>
      <c r="Z901" s="7">
        <f t="shared" ca="1" si="443"/>
        <v>837.46123155243492</v>
      </c>
      <c r="AA901" s="7">
        <f t="shared" ca="1" si="444"/>
        <v>687.95754326501651</v>
      </c>
      <c r="AB901" s="7">
        <f t="shared" ca="1" si="445"/>
        <v>-8.0106141837458722</v>
      </c>
      <c r="AC901" s="7">
        <f t="shared" ca="1" si="446"/>
        <v>35.457711368604116</v>
      </c>
      <c r="AD901" s="7">
        <f t="shared" ca="1" si="447"/>
        <v>54.542288631395884</v>
      </c>
      <c r="AE901" s="7">
        <f t="shared" ca="1" si="448"/>
        <v>1.1486775459659457E-2</v>
      </c>
      <c r="AF901" s="7">
        <f t="shared" ca="1" si="449"/>
        <v>54.553775406855543</v>
      </c>
      <c r="AG901" s="7" t="e">
        <f ca="1">IF(AB901&gt;0,MOD(DEGREES(ACOS(((SIN(RADIANS(A901))*COS(RADIANS(AC901)))-SIN(RADIANS(S901)))/(COS(RADIANS(A901))*SIN(RADIANS(AC901)))))+180,360),MOD(540-DEGREES(ACOS(((SIN(RADIANS(A901))*COS(RADIANS(AC901)))-SIN(RADIANS(S901)))/(COS(RADIANS(#REF!))*SIN(RADIANS(AC901))))),360))</f>
        <v>#REF!</v>
      </c>
    </row>
    <row r="902" spans="1:33" x14ac:dyDescent="0.2">
      <c r="A902" s="12">
        <f t="shared" ca="1" si="450"/>
        <v>52</v>
      </c>
      <c r="B902" s="12">
        <f t="shared" ca="1" si="451"/>
        <v>-4</v>
      </c>
      <c r="C902" s="3">
        <f t="shared" ca="1" si="453"/>
        <v>-12</v>
      </c>
      <c r="D902" s="2">
        <f t="shared" ca="1" si="452"/>
        <v>41579</v>
      </c>
      <c r="E902" s="5">
        <v>0</v>
      </c>
      <c r="F902" s="7">
        <f t="shared" ca="1" si="423"/>
        <v>2456598</v>
      </c>
      <c r="G902" s="7">
        <f t="shared" ca="1" si="424"/>
        <v>0.13834360027378509</v>
      </c>
      <c r="H902" s="7">
        <f t="shared" ca="1" si="425"/>
        <v>220.94257671299147</v>
      </c>
      <c r="I902" s="7">
        <f t="shared" ca="1" si="426"/>
        <v>5337.7673306139905</v>
      </c>
      <c r="J902" s="7">
        <f t="shared" ca="1" si="427"/>
        <v>1.6702816025170104E-2</v>
      </c>
      <c r="K902" s="7">
        <f t="shared" ca="1" si="428"/>
        <v>-1.7099778502573684</v>
      </c>
      <c r="L902" s="7">
        <f t="shared" ca="1" si="429"/>
        <v>219.23259886273411</v>
      </c>
      <c r="M902" s="7">
        <f t="shared" ca="1" si="430"/>
        <v>5336.0573527637334</v>
      </c>
      <c r="N902" s="7">
        <f t="shared" ca="1" si="431"/>
        <v>0.99244044228601813</v>
      </c>
      <c r="O902" s="7">
        <f t="shared" ca="1" si="432"/>
        <v>219.22981640292204</v>
      </c>
      <c r="P902" s="7">
        <f t="shared" ca="1" si="433"/>
        <v>23.437492066072661</v>
      </c>
      <c r="Q902" s="7">
        <f t="shared" ca="1" si="434"/>
        <v>23.435460120733367</v>
      </c>
      <c r="R902" s="7">
        <f t="shared" ca="1" si="435"/>
        <v>-143.16322168372963</v>
      </c>
      <c r="S902" s="7">
        <f t="shared" ca="1" si="436"/>
        <v>-14.567973524765305</v>
      </c>
      <c r="T902" s="7">
        <f t="shared" ca="1" si="437"/>
        <v>4.3020063017702045E-2</v>
      </c>
      <c r="U902" s="7">
        <f t="shared" ca="1" si="438"/>
        <v>16.459487508314602</v>
      </c>
      <c r="V902" s="7">
        <f t="shared" ca="1" si="439"/>
        <v>72.046936710227314</v>
      </c>
      <c r="W902" s="23">
        <f t="shared" ca="1" si="440"/>
        <v>-3.1908854744071074E-4</v>
      </c>
      <c r="X902" s="24">
        <f t="shared" ca="1" si="441"/>
        <v>-0.20044946829807211</v>
      </c>
      <c r="Y902" s="24">
        <f t="shared" ca="1" si="442"/>
        <v>0.19981129120319072</v>
      </c>
      <c r="Z902" s="7">
        <f t="shared" ca="1" si="443"/>
        <v>576.37549368181851</v>
      </c>
      <c r="AA902" s="7">
        <f t="shared" ca="1" si="444"/>
        <v>720.45948750831462</v>
      </c>
      <c r="AB902" s="7">
        <f t="shared" ca="1" si="445"/>
        <v>0.11487187707865587</v>
      </c>
      <c r="AC902" s="7">
        <f t="shared" ca="1" si="446"/>
        <v>66.568048307799842</v>
      </c>
      <c r="AD902" s="7">
        <f t="shared" ca="1" si="447"/>
        <v>23.431951692200158</v>
      </c>
      <c r="AE902" s="7">
        <f t="shared" ca="1" si="448"/>
        <v>3.7000495803561982E-2</v>
      </c>
      <c r="AF902" s="7">
        <f t="shared" ca="1" si="449"/>
        <v>23.468952188003719</v>
      </c>
      <c r="AG902" s="7">
        <f ca="1">IF(AB902&gt;0,MOD(DEGREES(ACOS(((SIN(RADIANS(A902))*COS(RADIANS(AC902)))-SIN(RADIANS(S902)))/(COS(RADIANS(A902))*SIN(RADIANS(AC902)))))+180,360),MOD(540-DEGREES(ACOS(((SIN(RADIANS(A902))*COS(RADIANS(AC902)))-SIN(RADIANS(S902)))/(COS(RADIANS(#REF!))*SIN(RADIANS(AC902))))),360))</f>
        <v>180.12117138471953</v>
      </c>
    </row>
    <row r="903" spans="1:33" x14ac:dyDescent="0.2">
      <c r="A903" s="12">
        <f t="shared" ca="1" si="450"/>
        <v>10</v>
      </c>
      <c r="B903" s="12">
        <f t="shared" ca="1" si="451"/>
        <v>62</v>
      </c>
      <c r="C903" s="3">
        <f t="shared" ca="1" si="453"/>
        <v>-1</v>
      </c>
      <c r="D903" s="2">
        <f t="shared" ca="1" si="452"/>
        <v>41552</v>
      </c>
      <c r="E903" s="5">
        <v>0</v>
      </c>
      <c r="F903" s="7">
        <f t="shared" ca="1" si="423"/>
        <v>2456570.5416666665</v>
      </c>
      <c r="G903" s="7">
        <f t="shared" ca="1" si="424"/>
        <v>0.1375918320784808</v>
      </c>
      <c r="H903" s="7">
        <f t="shared" ca="1" si="425"/>
        <v>193.87834288543218</v>
      </c>
      <c r="I903" s="7">
        <f t="shared" ca="1" si="426"/>
        <v>5310.7043895766928</v>
      </c>
      <c r="J903" s="7">
        <f t="shared" ca="1" si="427"/>
        <v>1.6702847653532315E-2</v>
      </c>
      <c r="K903" s="7">
        <f t="shared" ca="1" si="428"/>
        <v>-1.9139967100988988</v>
      </c>
      <c r="L903" s="7">
        <f t="shared" ca="1" si="429"/>
        <v>191.96434617533328</v>
      </c>
      <c r="M903" s="7">
        <f t="shared" ca="1" si="430"/>
        <v>5308.7903928665937</v>
      </c>
      <c r="N903" s="7">
        <f t="shared" ca="1" si="431"/>
        <v>1.0000746570183376</v>
      </c>
      <c r="O903" s="7">
        <f t="shared" ca="1" si="432"/>
        <v>191.96165905168959</v>
      </c>
      <c r="P903" s="7">
        <f t="shared" ca="1" si="433"/>
        <v>23.437501842203943</v>
      </c>
      <c r="Q903" s="7">
        <f t="shared" ca="1" si="434"/>
        <v>23.435510064086539</v>
      </c>
      <c r="R903" s="7">
        <f t="shared" ca="1" si="435"/>
        <v>-168.99997350834352</v>
      </c>
      <c r="S903" s="7">
        <f t="shared" ca="1" si="436"/>
        <v>-4.7282322599687463</v>
      </c>
      <c r="T903" s="7">
        <f t="shared" ca="1" si="437"/>
        <v>4.3020251592548853E-2</v>
      </c>
      <c r="U903" s="7">
        <f t="shared" ca="1" si="438"/>
        <v>11.491465007149017</v>
      </c>
      <c r="V903" s="7">
        <f t="shared" ca="1" si="439"/>
        <v>90.013096175020038</v>
      </c>
      <c r="W903" s="23">
        <f t="shared" ca="1" si="440"/>
        <v>0.27813092707836873</v>
      </c>
      <c r="X903" s="24">
        <f t="shared" ca="1" si="441"/>
        <v>2.8094548814424192E-2</v>
      </c>
      <c r="Y903" s="24">
        <f t="shared" ca="1" si="442"/>
        <v>0.52816730534231326</v>
      </c>
      <c r="Z903" s="7">
        <f t="shared" ca="1" si="443"/>
        <v>720.10476940016031</v>
      </c>
      <c r="AA903" s="7">
        <f t="shared" ca="1" si="444"/>
        <v>319.49146500714903</v>
      </c>
      <c r="AB903" s="7">
        <f t="shared" ca="1" si="445"/>
        <v>-100.12713374821274</v>
      </c>
      <c r="AC903" s="7">
        <f t="shared" ca="1" si="446"/>
        <v>100.77111622015255</v>
      </c>
      <c r="AD903" s="7">
        <f t="shared" ca="1" si="447"/>
        <v>-10.77111622015255</v>
      </c>
      <c r="AE903" s="7">
        <f t="shared" ca="1" si="448"/>
        <v>3.0330461552749079E-2</v>
      </c>
      <c r="AF903" s="7">
        <f t="shared" ca="1" si="449"/>
        <v>-10.740785758599801</v>
      </c>
      <c r="AG903" s="7" t="e">
        <f ca="1">IF(AB903&gt;0,MOD(DEGREES(ACOS(((SIN(RADIANS(A903))*COS(RADIANS(AC903)))-SIN(RADIANS(S903)))/(COS(RADIANS(A903))*SIN(RADIANS(AC903)))))+180,360),MOD(540-DEGREES(ACOS(((SIN(RADIANS(A903))*COS(RADIANS(AC903)))-SIN(RADIANS(S903)))/(COS(RADIANS(#REF!))*SIN(RADIANS(AC903))))),360))</f>
        <v>#REF!</v>
      </c>
    </row>
    <row r="904" spans="1:33" x14ac:dyDescent="0.2">
      <c r="A904" s="12">
        <f t="shared" ca="1" si="450"/>
        <v>48</v>
      </c>
      <c r="B904" s="12">
        <f t="shared" ca="1" si="451"/>
        <v>176</v>
      </c>
      <c r="C904" s="3">
        <f t="shared" ca="1" si="453"/>
        <v>5</v>
      </c>
      <c r="D904" s="2">
        <f t="shared" ca="1" si="452"/>
        <v>40912</v>
      </c>
      <c r="E904" s="5">
        <v>0</v>
      </c>
      <c r="F904" s="7">
        <f t="shared" ca="1" si="423"/>
        <v>2455930.2916666665</v>
      </c>
      <c r="G904" s="7">
        <f t="shared" ca="1" si="424"/>
        <v>0.12006274241386752</v>
      </c>
      <c r="H904" s="7">
        <f t="shared" ca="1" si="425"/>
        <v>282.81761917086897</v>
      </c>
      <c r="I904" s="7">
        <f t="shared" ca="1" si="426"/>
        <v>4679.6738098965388</v>
      </c>
      <c r="J904" s="7">
        <f t="shared" ca="1" si="427"/>
        <v>1.6703585096108777E-2</v>
      </c>
      <c r="K904" s="7">
        <f t="shared" ca="1" si="428"/>
        <v>-1.1129088038863014E-2</v>
      </c>
      <c r="L904" s="7">
        <f t="shared" ca="1" si="429"/>
        <v>282.80649008283012</v>
      </c>
      <c r="M904" s="7">
        <f t="shared" ca="1" si="430"/>
        <v>4679.6626808085002</v>
      </c>
      <c r="N904" s="7">
        <f t="shared" ca="1" si="431"/>
        <v>0.98329769586606386</v>
      </c>
      <c r="O904" s="7">
        <f t="shared" ca="1" si="432"/>
        <v>282.80536686387626</v>
      </c>
      <c r="P904" s="7">
        <f t="shared" ca="1" si="433"/>
        <v>23.43772979370744</v>
      </c>
      <c r="Q904" s="7">
        <f t="shared" ca="1" si="434"/>
        <v>23.436973734150566</v>
      </c>
      <c r="R904" s="7">
        <f t="shared" ca="1" si="435"/>
        <v>-76.0861668675564</v>
      </c>
      <c r="S904" s="7">
        <f t="shared" ca="1" si="436"/>
        <v>-22.820642795788807</v>
      </c>
      <c r="T904" s="7">
        <f t="shared" ca="1" si="437"/>
        <v>4.3025778279556795E-2</v>
      </c>
      <c r="U904" s="7">
        <f t="shared" ca="1" si="438"/>
        <v>-4.383779425825483</v>
      </c>
      <c r="V904" s="7">
        <f t="shared" ca="1" si="439"/>
        <v>63.656130203090093</v>
      </c>
      <c r="W904" s="23">
        <f t="shared" ca="1" si="440"/>
        <v>0.22248873571237882</v>
      </c>
      <c r="X904" s="24">
        <f t="shared" ca="1" si="441"/>
        <v>4.5666151814906325E-2</v>
      </c>
      <c r="Y904" s="24">
        <f t="shared" ca="1" si="442"/>
        <v>0.39931131960985133</v>
      </c>
      <c r="Z904" s="7">
        <f t="shared" ca="1" si="443"/>
        <v>509.24904162472075</v>
      </c>
      <c r="AA904" s="7">
        <f t="shared" ca="1" si="444"/>
        <v>399.61622057417446</v>
      </c>
      <c r="AB904" s="7">
        <f t="shared" ca="1" si="445"/>
        <v>-80.095944856456384</v>
      </c>
      <c r="AC904" s="7">
        <f t="shared" ca="1" si="446"/>
        <v>100.49479207142161</v>
      </c>
      <c r="AD904" s="7">
        <f t="shared" ca="1" si="447"/>
        <v>-10.494792071421614</v>
      </c>
      <c r="AE904" s="7">
        <f t="shared" ca="1" si="448"/>
        <v>3.1147934389428474E-2</v>
      </c>
      <c r="AF904" s="7">
        <f t="shared" ca="1" si="449"/>
        <v>-10.463644137032185</v>
      </c>
      <c r="AG904" s="7" t="e">
        <f ca="1">IF(AB904&gt;0,MOD(DEGREES(ACOS(((SIN(RADIANS(A904))*COS(RADIANS(AC904)))-SIN(RADIANS(S904)))/(COS(RADIANS(A904))*SIN(RADIANS(AC904)))))+180,360),MOD(540-DEGREES(ACOS(((SIN(RADIANS(A904))*COS(RADIANS(AC904)))-SIN(RADIANS(S904)))/(COS(RADIANS(#REF!))*SIN(RADIANS(AC904))))),360))</f>
        <v>#REF!</v>
      </c>
    </row>
    <row r="905" spans="1:33" x14ac:dyDescent="0.2">
      <c r="A905" s="12">
        <f t="shared" ca="1" si="450"/>
        <v>-11</v>
      </c>
      <c r="B905" s="12">
        <f t="shared" ca="1" si="451"/>
        <v>30</v>
      </c>
      <c r="C905" s="3">
        <f t="shared" ca="1" si="453"/>
        <v>-1</v>
      </c>
      <c r="D905" s="2">
        <f t="shared" ca="1" si="452"/>
        <v>36655</v>
      </c>
      <c r="E905" s="5">
        <v>0</v>
      </c>
      <c r="F905" s="7">
        <f t="shared" ca="1" si="423"/>
        <v>2451673.5416666665</v>
      </c>
      <c r="G905" s="7">
        <f t="shared" ca="1" si="424"/>
        <v>3.5192790326218056E-3</v>
      </c>
      <c r="H905" s="7">
        <f t="shared" ca="1" si="425"/>
        <v>47.163214424717921</v>
      </c>
      <c r="I905" s="7">
        <f t="shared" ca="1" si="426"/>
        <v>484.21981287799127</v>
      </c>
      <c r="J905" s="7">
        <f t="shared" ca="1" si="427"/>
        <v>1.6708486058498086E-2</v>
      </c>
      <c r="K905" s="7">
        <f t="shared" ca="1" si="428"/>
        <v>1.5646134306111708</v>
      </c>
      <c r="L905" s="7">
        <f t="shared" ca="1" si="429"/>
        <v>48.727827855329089</v>
      </c>
      <c r="M905" s="7">
        <f t="shared" ca="1" si="430"/>
        <v>485.78442630860246</v>
      </c>
      <c r="N905" s="7">
        <f t="shared" ca="1" si="431"/>
        <v>1.0095855692162805</v>
      </c>
      <c r="O905" s="7">
        <f t="shared" ca="1" si="432"/>
        <v>48.71792653580129</v>
      </c>
      <c r="P905" s="7">
        <f t="shared" ca="1" si="433"/>
        <v>23.439245345818016</v>
      </c>
      <c r="Q905" s="7">
        <f t="shared" ca="1" si="434"/>
        <v>23.438034307339716</v>
      </c>
      <c r="R905" s="7">
        <f t="shared" ca="1" si="435"/>
        <v>46.26105172471555</v>
      </c>
      <c r="S905" s="7">
        <f t="shared" ca="1" si="436"/>
        <v>17.391709438499515</v>
      </c>
      <c r="T905" s="7">
        <f t="shared" ca="1" si="437"/>
        <v>4.3029783148980941E-2</v>
      </c>
      <c r="U905" s="7">
        <f t="shared" ca="1" si="438"/>
        <v>3.5659916325508179</v>
      </c>
      <c r="V905" s="7">
        <f t="shared" ca="1" si="439"/>
        <v>87.399912173168516</v>
      </c>
      <c r="W905" s="23">
        <f t="shared" ca="1" si="440"/>
        <v>0.37252361692183972</v>
      </c>
      <c r="X905" s="24">
        <f t="shared" ca="1" si="441"/>
        <v>0.12974608310748273</v>
      </c>
      <c r="Y905" s="24">
        <f t="shared" ca="1" si="442"/>
        <v>0.61530115073619673</v>
      </c>
      <c r="Z905" s="7">
        <f t="shared" ca="1" si="443"/>
        <v>699.19929738534813</v>
      </c>
      <c r="AA905" s="7">
        <f t="shared" ca="1" si="444"/>
        <v>183.56599163255083</v>
      </c>
      <c r="AB905" s="7">
        <f t="shared" ca="1" si="445"/>
        <v>-134.10850209186231</v>
      </c>
      <c r="AC905" s="7">
        <f t="shared" ca="1" si="446"/>
        <v>135.15604403183502</v>
      </c>
      <c r="AD905" s="7">
        <f t="shared" ca="1" si="447"/>
        <v>-45.156044031835023</v>
      </c>
      <c r="AE905" s="7">
        <f t="shared" ca="1" si="448"/>
        <v>5.7386563026819949E-3</v>
      </c>
      <c r="AF905" s="7">
        <f t="shared" ca="1" si="449"/>
        <v>-45.150305375532341</v>
      </c>
      <c r="AG905" s="7" t="e">
        <f ca="1">IF(AB905&gt;0,MOD(DEGREES(ACOS(((SIN(RADIANS(A905))*COS(RADIANS(AC905)))-SIN(RADIANS(S905)))/(COS(RADIANS(A905))*SIN(RADIANS(AC905)))))+180,360),MOD(540-DEGREES(ACOS(((SIN(RADIANS(A905))*COS(RADIANS(AC905)))-SIN(RADIANS(S905)))/(COS(RADIANS(#REF!))*SIN(RADIANS(AC905))))),360))</f>
        <v>#REF!</v>
      </c>
    </row>
    <row r="906" spans="1:33" x14ac:dyDescent="0.2">
      <c r="A906" s="12">
        <f t="shared" ca="1" si="450"/>
        <v>-25</v>
      </c>
      <c r="B906" s="12">
        <f t="shared" ca="1" si="451"/>
        <v>-9</v>
      </c>
      <c r="C906" s="3">
        <f t="shared" ca="1" si="453"/>
        <v>6</v>
      </c>
      <c r="D906" s="2">
        <f t="shared" ca="1" si="452"/>
        <v>41759</v>
      </c>
      <c r="E906" s="5">
        <v>0</v>
      </c>
      <c r="F906" s="7">
        <f t="shared" ca="1" si="423"/>
        <v>2456777.25</v>
      </c>
      <c r="G906" s="7">
        <f t="shared" ca="1" si="424"/>
        <v>0.14325119780971937</v>
      </c>
      <c r="H906" s="7">
        <f t="shared" ca="1" si="425"/>
        <v>37.619866441445083</v>
      </c>
      <c r="I906" s="7">
        <f t="shared" ca="1" si="426"/>
        <v>5514.4361809007623</v>
      </c>
      <c r="J906" s="7">
        <f t="shared" ca="1" si="427"/>
        <v>1.6702609549398922E-2</v>
      </c>
      <c r="K906" s="7">
        <f t="shared" ca="1" si="428"/>
        <v>1.7273367077054718</v>
      </c>
      <c r="L906" s="7">
        <f t="shared" ca="1" si="429"/>
        <v>39.347203149150552</v>
      </c>
      <c r="M906" s="7">
        <f t="shared" ca="1" si="430"/>
        <v>5516.1635176084674</v>
      </c>
      <c r="N906" s="7">
        <f t="shared" ca="1" si="431"/>
        <v>1.0071393761840077</v>
      </c>
      <c r="O906" s="7">
        <f t="shared" ca="1" si="432"/>
        <v>39.343755212102565</v>
      </c>
      <c r="P906" s="7">
        <f t="shared" ca="1" si="433"/>
        <v>23.437428246776882</v>
      </c>
      <c r="Q906" s="7">
        <f t="shared" ca="1" si="434"/>
        <v>23.43516732857244</v>
      </c>
      <c r="R906" s="7">
        <f t="shared" ca="1" si="435"/>
        <v>36.948458068133831</v>
      </c>
      <c r="S906" s="7">
        <f t="shared" ca="1" si="436"/>
        <v>14.604038966664923</v>
      </c>
      <c r="T906" s="7">
        <f t="shared" ca="1" si="437"/>
        <v>4.3018957509482897E-2</v>
      </c>
      <c r="U906" s="7">
        <f t="shared" ca="1" si="438"/>
        <v>2.6722466091545503</v>
      </c>
      <c r="V906" s="7">
        <f t="shared" ca="1" si="439"/>
        <v>83.977293517451301</v>
      </c>
      <c r="W906" s="23">
        <f t="shared" ca="1" si="440"/>
        <v>0.77314427318808709</v>
      </c>
      <c r="X906" s="24">
        <f t="shared" ca="1" si="441"/>
        <v>0.53987401341738905</v>
      </c>
      <c r="Y906" s="24">
        <f t="shared" ca="1" si="442"/>
        <v>1.0064145329587852</v>
      </c>
      <c r="Z906" s="7">
        <f t="shared" ca="1" si="443"/>
        <v>671.81834813961041</v>
      </c>
      <c r="AA906" s="7">
        <f t="shared" ca="1" si="444"/>
        <v>1046.6722466091546</v>
      </c>
      <c r="AB906" s="7">
        <f t="shared" ca="1" si="445"/>
        <v>81.668061652288657</v>
      </c>
      <c r="AC906" s="7">
        <f t="shared" ca="1" si="446"/>
        <v>88.823636491303319</v>
      </c>
      <c r="AD906" s="7">
        <f t="shared" ca="1" si="447"/>
        <v>1.1763635086966815</v>
      </c>
      <c r="AE906" s="7">
        <f t="shared" ca="1" si="448"/>
        <v>0.34695484167773211</v>
      </c>
      <c r="AF906" s="7">
        <f t="shared" ca="1" si="449"/>
        <v>1.5233183503744137</v>
      </c>
      <c r="AG906" s="7">
        <f ca="1">IF(AB906&gt;0,MOD(DEGREES(ACOS(((SIN(RADIANS(A906))*COS(RADIANS(AC906)))-SIN(RADIANS(S906)))/(COS(RADIANS(A906))*SIN(RADIANS(AC906)))))+180,360),MOD(540-DEGREES(ACOS(((SIN(RADIANS(A906))*COS(RADIANS(AC906)))-SIN(RADIANS(S906)))/(COS(RADIANS(#REF!))*SIN(RADIANS(AC906))))),360))</f>
        <v>286.72850349087156</v>
      </c>
    </row>
    <row r="907" spans="1:33" x14ac:dyDescent="0.2">
      <c r="A907" s="12">
        <f t="shared" ca="1" si="450"/>
        <v>-14</v>
      </c>
      <c r="B907" s="12">
        <f t="shared" ca="1" si="451"/>
        <v>-85</v>
      </c>
      <c r="C907" s="3">
        <f t="shared" ca="1" si="453"/>
        <v>-9</v>
      </c>
      <c r="D907" s="2">
        <f t="shared" ca="1" si="452"/>
        <v>43205</v>
      </c>
      <c r="E907" s="5">
        <v>0</v>
      </c>
      <c r="F907" s="7">
        <f t="shared" ca="1" si="423"/>
        <v>2458223.875</v>
      </c>
      <c r="G907" s="7">
        <f t="shared" ca="1" si="424"/>
        <v>0.18285763175906913</v>
      </c>
      <c r="H907" s="7">
        <f t="shared" ca="1" si="425"/>
        <v>23.481982755217359</v>
      </c>
      <c r="I907" s="7">
        <f t="shared" ca="1" si="426"/>
        <v>6940.2301864657775</v>
      </c>
      <c r="J907" s="7">
        <f t="shared" ca="1" si="427"/>
        <v>1.6700942977276804E-2</v>
      </c>
      <c r="K907" s="7">
        <f t="shared" ca="1" si="428"/>
        <v>1.876065899027187</v>
      </c>
      <c r="L907" s="7">
        <f t="shared" ca="1" si="429"/>
        <v>25.358048654244545</v>
      </c>
      <c r="M907" s="7">
        <f t="shared" ca="1" si="430"/>
        <v>6942.1062523648043</v>
      </c>
      <c r="N907" s="7">
        <f t="shared" ca="1" si="431"/>
        <v>1.0032360404413259</v>
      </c>
      <c r="O907" s="7">
        <f t="shared" ca="1" si="432"/>
        <v>25.348771384415091</v>
      </c>
      <c r="P907" s="7">
        <f t="shared" ca="1" si="433"/>
        <v>23.43691319759068</v>
      </c>
      <c r="Q907" s="7">
        <f t="shared" ca="1" si="434"/>
        <v>23.435221296157014</v>
      </c>
      <c r="R907" s="7">
        <f t="shared" ca="1" si="435"/>
        <v>23.492707319073482</v>
      </c>
      <c r="S907" s="7">
        <f t="shared" ca="1" si="436"/>
        <v>9.8035963637838268</v>
      </c>
      <c r="T907" s="7">
        <f t="shared" ca="1" si="437"/>
        <v>4.3019161276105909E-2</v>
      </c>
      <c r="U907" s="7">
        <f t="shared" ca="1" si="438"/>
        <v>-6.8361359073999289E-2</v>
      </c>
      <c r="V907" s="7">
        <f t="shared" ca="1" si="439"/>
        <v>88.402538018082467</v>
      </c>
      <c r="W907" s="23">
        <f t="shared" ca="1" si="440"/>
        <v>0.36115858427713476</v>
      </c>
      <c r="X907" s="24">
        <f t="shared" ca="1" si="441"/>
        <v>0.11559597867135013</v>
      </c>
      <c r="Y907" s="24">
        <f t="shared" ca="1" si="442"/>
        <v>0.60672118988291945</v>
      </c>
      <c r="Z907" s="7">
        <f t="shared" ca="1" si="443"/>
        <v>707.22030414465974</v>
      </c>
      <c r="AA907" s="7">
        <f t="shared" ca="1" si="444"/>
        <v>199.931638640926</v>
      </c>
      <c r="AB907" s="7">
        <f t="shared" ca="1" si="445"/>
        <v>-130.01709033976852</v>
      </c>
      <c r="AC907" s="7">
        <f t="shared" ca="1" si="446"/>
        <v>130.9953071929132</v>
      </c>
      <c r="AD907" s="7">
        <f t="shared" ca="1" si="447"/>
        <v>-40.995307192913202</v>
      </c>
      <c r="AE907" s="7">
        <f t="shared" ca="1" si="448"/>
        <v>6.6387238073378077E-3</v>
      </c>
      <c r="AF907" s="7">
        <f t="shared" ca="1" si="449"/>
        <v>-40.988668469105868</v>
      </c>
      <c r="AG907" s="7" t="e">
        <f ca="1">IF(AB907&gt;0,MOD(DEGREES(ACOS(((SIN(RADIANS(A907))*COS(RADIANS(AC907)))-SIN(RADIANS(S907)))/(COS(RADIANS(A907))*SIN(RADIANS(AC907)))))+180,360),MOD(540-DEGREES(ACOS(((SIN(RADIANS(A907))*COS(RADIANS(AC907)))-SIN(RADIANS(S907)))/(COS(RADIANS(#REF!))*SIN(RADIANS(AC907))))),360))</f>
        <v>#REF!</v>
      </c>
    </row>
    <row r="908" spans="1:33" x14ac:dyDescent="0.2">
      <c r="A908" s="12">
        <f t="shared" ca="1" si="450"/>
        <v>-24</v>
      </c>
      <c r="B908" s="12">
        <f t="shared" ca="1" si="451"/>
        <v>140</v>
      </c>
      <c r="C908" s="3">
        <f t="shared" ca="1" si="453"/>
        <v>6</v>
      </c>
      <c r="D908" s="2">
        <f t="shared" ca="1" si="452"/>
        <v>38685</v>
      </c>
      <c r="E908" s="5">
        <v>0</v>
      </c>
      <c r="F908" s="7">
        <f t="shared" ca="1" si="423"/>
        <v>2453703.25</v>
      </c>
      <c r="G908" s="7">
        <f t="shared" ca="1" si="424"/>
        <v>5.9089664613278574E-2</v>
      </c>
      <c r="H908" s="7">
        <f t="shared" ca="1" si="425"/>
        <v>247.73987613318741</v>
      </c>
      <c r="I908" s="7">
        <f t="shared" ca="1" si="426"/>
        <v>2484.7009174959912</v>
      </c>
      <c r="J908" s="7">
        <f t="shared" ca="1" si="427"/>
        <v>1.6706149605384392E-2</v>
      </c>
      <c r="K908" s="7">
        <f t="shared" ca="1" si="428"/>
        <v>-1.1253077939591509</v>
      </c>
      <c r="L908" s="7">
        <f t="shared" ca="1" si="429"/>
        <v>246.61456833922827</v>
      </c>
      <c r="M908" s="7">
        <f t="shared" ca="1" si="430"/>
        <v>2483.5756097020321</v>
      </c>
      <c r="N908" s="7">
        <f t="shared" ca="1" si="431"/>
        <v>0.9864614587252809</v>
      </c>
      <c r="O908" s="7">
        <f t="shared" ca="1" si="432"/>
        <v>246.60798654513206</v>
      </c>
      <c r="P908" s="7">
        <f t="shared" ca="1" si="433"/>
        <v>23.438522698795872</v>
      </c>
      <c r="Q908" s="7">
        <f t="shared" ca="1" si="434"/>
        <v>23.441037750539554</v>
      </c>
      <c r="R908" s="7">
        <f t="shared" ca="1" si="435"/>
        <v>-115.24316653422123</v>
      </c>
      <c r="S908" s="7">
        <f t="shared" ca="1" si="436"/>
        <v>-21.414322413039493</v>
      </c>
      <c r="T908" s="7">
        <f t="shared" ca="1" si="437"/>
        <v>4.3041125656013646E-2</v>
      </c>
      <c r="U908" s="7">
        <f t="shared" ca="1" si="438"/>
        <v>11.900583969877978</v>
      </c>
      <c r="V908" s="7">
        <f t="shared" ca="1" si="439"/>
        <v>101.05233879315615</v>
      </c>
      <c r="W908" s="23">
        <f t="shared" ca="1" si="440"/>
        <v>0.35284681668758472</v>
      </c>
      <c r="X908" s="24">
        <f t="shared" ca="1" si="441"/>
        <v>7.2145875595484299E-2</v>
      </c>
      <c r="Y908" s="24">
        <f t="shared" ca="1" si="442"/>
        <v>0.63354775777968508</v>
      </c>
      <c r="Z908" s="7">
        <f t="shared" ca="1" si="443"/>
        <v>808.41871034524922</v>
      </c>
      <c r="AA908" s="7">
        <f t="shared" ca="1" si="444"/>
        <v>211.90058396987797</v>
      </c>
      <c r="AB908" s="7">
        <f t="shared" ca="1" si="445"/>
        <v>-127.02485400753051</v>
      </c>
      <c r="AC908" s="7">
        <f t="shared" ca="1" si="446"/>
        <v>111.32279574416908</v>
      </c>
      <c r="AD908" s="7">
        <f t="shared" ca="1" si="447"/>
        <v>-21.322795744169085</v>
      </c>
      <c r="AE908" s="7">
        <f t="shared" ca="1" si="448"/>
        <v>1.4781904713355803E-2</v>
      </c>
      <c r="AF908" s="7">
        <f t="shared" ca="1" si="449"/>
        <v>-21.308013839455729</v>
      </c>
      <c r="AG908" s="7" t="e">
        <f ca="1">IF(AB908&gt;0,MOD(DEGREES(ACOS(((SIN(RADIANS(A908))*COS(RADIANS(AC908)))-SIN(RADIANS(S908)))/(COS(RADIANS(A908))*SIN(RADIANS(AC908)))))+180,360),MOD(540-DEGREES(ACOS(((SIN(RADIANS(A908))*COS(RADIANS(AC908)))-SIN(RADIANS(S908)))/(COS(RADIANS(#REF!))*SIN(RADIANS(AC908))))),360))</f>
        <v>#REF!</v>
      </c>
    </row>
    <row r="909" spans="1:33" x14ac:dyDescent="0.2">
      <c r="A909" s="12">
        <f t="shared" ca="1" si="450"/>
        <v>25</v>
      </c>
      <c r="B909" s="12">
        <f t="shared" ca="1" si="451"/>
        <v>102</v>
      </c>
      <c r="C909" s="3">
        <f t="shared" ca="1" si="453"/>
        <v>12</v>
      </c>
      <c r="D909" s="2">
        <f t="shared" ca="1" si="452"/>
        <v>36756</v>
      </c>
      <c r="E909" s="5">
        <v>0</v>
      </c>
      <c r="F909" s="7">
        <f t="shared" ca="1" si="423"/>
        <v>2451774</v>
      </c>
      <c r="G909" s="7">
        <f t="shared" ca="1" si="424"/>
        <v>6.2696783025325119E-3</v>
      </c>
      <c r="H909" s="7">
        <f t="shared" ca="1" si="425"/>
        <v>146.1797054895365</v>
      </c>
      <c r="I909" s="7">
        <f t="shared" ca="1" si="426"/>
        <v>583.23157450894792</v>
      </c>
      <c r="J909" s="7">
        <f t="shared" ca="1" si="427"/>
        <v>1.6708370436552763E-2</v>
      </c>
      <c r="K909" s="7">
        <f t="shared" ca="1" si="428"/>
        <v>-1.2916515909123489</v>
      </c>
      <c r="L909" s="7">
        <f t="shared" ca="1" si="429"/>
        <v>144.88805389862415</v>
      </c>
      <c r="M909" s="7">
        <f t="shared" ca="1" si="430"/>
        <v>581.93992291803556</v>
      </c>
      <c r="N909" s="7">
        <f t="shared" ca="1" si="431"/>
        <v>1.0123032130019811</v>
      </c>
      <c r="O909" s="7">
        <f t="shared" ca="1" si="432"/>
        <v>144.87796107366955</v>
      </c>
      <c r="P909" s="7">
        <f t="shared" ca="1" si="433"/>
        <v>23.439209579163201</v>
      </c>
      <c r="Q909" s="7">
        <f t="shared" ca="1" si="434"/>
        <v>23.438212862549744</v>
      </c>
      <c r="R909" s="7">
        <f t="shared" ca="1" si="435"/>
        <v>147.16383119023266</v>
      </c>
      <c r="S909" s="7">
        <f t="shared" ca="1" si="436"/>
        <v>13.228739348485735</v>
      </c>
      <c r="T909" s="7">
        <f t="shared" ca="1" si="437"/>
        <v>4.3030457417719215E-2</v>
      </c>
      <c r="U909" s="7">
        <f t="shared" ca="1" si="438"/>
        <v>-3.9769492874568599</v>
      </c>
      <c r="V909" s="7">
        <f t="shared" ca="1" si="439"/>
        <v>97.244083322602137</v>
      </c>
      <c r="W909" s="23">
        <f t="shared" ca="1" si="440"/>
        <v>0.71942843700517833</v>
      </c>
      <c r="X909" s="24">
        <f t="shared" ca="1" si="441"/>
        <v>0.44930598333128352</v>
      </c>
      <c r="Y909" s="24">
        <f t="shared" ca="1" si="442"/>
        <v>0.98955089067907309</v>
      </c>
      <c r="Z909" s="7">
        <f t="shared" ca="1" si="443"/>
        <v>777.95266658081709</v>
      </c>
      <c r="AA909" s="7">
        <f t="shared" ca="1" si="444"/>
        <v>1124.0230507125432</v>
      </c>
      <c r="AB909" s="7">
        <f t="shared" ca="1" si="445"/>
        <v>101.0057626781358</v>
      </c>
      <c r="AC909" s="7">
        <f t="shared" ca="1" si="446"/>
        <v>94.112686132441951</v>
      </c>
      <c r="AD909" s="7">
        <f t="shared" ca="1" si="447"/>
        <v>-4.1126861324419508</v>
      </c>
      <c r="AE909" s="7">
        <f t="shared" ca="1" si="448"/>
        <v>8.0246500257196013E-2</v>
      </c>
      <c r="AF909" s="7">
        <f t="shared" ca="1" si="449"/>
        <v>-4.0324396321847544</v>
      </c>
      <c r="AG909" s="7">
        <f ca="1">IF(AB909&gt;0,MOD(DEGREES(ACOS(((SIN(RADIANS(A909))*COS(RADIANS(AC909)))-SIN(RADIANS(S909)))/(COS(RADIANS(A909))*SIN(RADIANS(AC909)))))+180,360),MOD(540-DEGREES(ACOS(((SIN(RADIANS(A909))*COS(RADIANS(AC909)))-SIN(RADIANS(S909)))/(COS(RADIANS(#REF!))*SIN(RADIANS(AC909))))),360))</f>
        <v>286.65912338480194</v>
      </c>
    </row>
    <row r="910" spans="1:33" x14ac:dyDescent="0.2">
      <c r="A910" s="12">
        <f t="shared" ca="1" si="450"/>
        <v>26</v>
      </c>
      <c r="B910" s="12">
        <f t="shared" ca="1" si="451"/>
        <v>7</v>
      </c>
      <c r="C910" s="3">
        <f t="shared" ca="1" si="453"/>
        <v>-5</v>
      </c>
      <c r="D910" s="2">
        <f t="shared" ca="1" si="452"/>
        <v>36539</v>
      </c>
      <c r="E910" s="5">
        <v>0</v>
      </c>
      <c r="F910" s="7">
        <f t="shared" ca="1" si="423"/>
        <v>2451557.7083333335</v>
      </c>
      <c r="G910" s="7">
        <f t="shared" ca="1" si="424"/>
        <v>3.4793520420228757E-4</v>
      </c>
      <c r="H910" s="7">
        <f t="shared" ca="1" si="425"/>
        <v>292.99239520227729</v>
      </c>
      <c r="I910" s="7">
        <f t="shared" ca="1" si="426"/>
        <v>370.05444691372099</v>
      </c>
      <c r="J910" s="7">
        <f t="shared" ca="1" si="427"/>
        <v>1.6708619373832483E-2</v>
      </c>
      <c r="K910" s="7">
        <f t="shared" ca="1" si="428"/>
        <v>0.34127737188538321</v>
      </c>
      <c r="L910" s="7">
        <f t="shared" ca="1" si="429"/>
        <v>293.33367257416268</v>
      </c>
      <c r="M910" s="7">
        <f t="shared" ca="1" si="430"/>
        <v>370.39572428560638</v>
      </c>
      <c r="N910" s="7">
        <f t="shared" ca="1" si="431"/>
        <v>0.98355771164270822</v>
      </c>
      <c r="O910" s="7">
        <f t="shared" ca="1" si="432"/>
        <v>293.32403697906057</v>
      </c>
      <c r="P910" s="7">
        <f t="shared" ca="1" si="433"/>
        <v>23.439286586503705</v>
      </c>
      <c r="Q910" s="7">
        <f t="shared" ca="1" si="434"/>
        <v>23.437841486110415</v>
      </c>
      <c r="R910" s="7">
        <f t="shared" ca="1" si="435"/>
        <v>-64.829331410484372</v>
      </c>
      <c r="S910" s="7">
        <f t="shared" ca="1" si="436"/>
        <v>-21.422946388156465</v>
      </c>
      <c r="T910" s="7">
        <f t="shared" ca="1" si="437"/>
        <v>4.3029055014639522E-2</v>
      </c>
      <c r="U910" s="7">
        <f t="shared" ca="1" si="438"/>
        <v>-8.7485465955310673</v>
      </c>
      <c r="V910" s="7">
        <f t="shared" ca="1" si="439"/>
        <v>79.980106698424692</v>
      </c>
      <c r="W910" s="23">
        <f t="shared" ca="1" si="440"/>
        <v>0.27829760180245211</v>
      </c>
      <c r="X910" s="24">
        <f t="shared" ca="1" si="441"/>
        <v>5.6130638751272416E-2</v>
      </c>
      <c r="Y910" s="24">
        <f t="shared" ca="1" si="442"/>
        <v>0.50046456485363178</v>
      </c>
      <c r="Z910" s="7">
        <f t="shared" ca="1" si="443"/>
        <v>639.84085358739753</v>
      </c>
      <c r="AA910" s="7">
        <f t="shared" ca="1" si="444"/>
        <v>319.25145340446892</v>
      </c>
      <c r="AB910" s="7">
        <f t="shared" ca="1" si="445"/>
        <v>-100.18713664888277</v>
      </c>
      <c r="AC910" s="7">
        <f t="shared" ca="1" si="446"/>
        <v>107.94453110829673</v>
      </c>
      <c r="AD910" s="7">
        <f t="shared" ca="1" si="447"/>
        <v>-17.944531108296729</v>
      </c>
      <c r="AE910" s="7">
        <f t="shared" ca="1" si="448"/>
        <v>1.7816906430835385E-2</v>
      </c>
      <c r="AF910" s="7">
        <f t="shared" ca="1" si="449"/>
        <v>-17.926714201865895</v>
      </c>
      <c r="AG910" s="7" t="e">
        <f ca="1">IF(AB910&gt;0,MOD(DEGREES(ACOS(((SIN(RADIANS(A910))*COS(RADIANS(AC910)))-SIN(RADIANS(S910)))/(COS(RADIANS(A910))*SIN(RADIANS(AC910)))))+180,360),MOD(540-DEGREES(ACOS(((SIN(RADIANS(A910))*COS(RADIANS(AC910)))-SIN(RADIANS(S910)))/(COS(RADIANS(#REF!))*SIN(RADIANS(AC910))))),360))</f>
        <v>#REF!</v>
      </c>
    </row>
    <row r="911" spans="1:33" x14ac:dyDescent="0.2">
      <c r="A911" s="12">
        <f t="shared" ca="1" si="450"/>
        <v>-88</v>
      </c>
      <c r="B911" s="12">
        <f t="shared" ca="1" si="451"/>
        <v>154</v>
      </c>
      <c r="C911" s="3">
        <f t="shared" ca="1" si="453"/>
        <v>-4</v>
      </c>
      <c r="D911" s="2">
        <f t="shared" ca="1" si="452"/>
        <v>43190</v>
      </c>
      <c r="E911" s="5">
        <v>0</v>
      </c>
      <c r="F911" s="7">
        <f t="shared" ca="1" si="423"/>
        <v>2458208.6666666665</v>
      </c>
      <c r="G911" s="7">
        <f t="shared" ca="1" si="424"/>
        <v>0.18244125028518854</v>
      </c>
      <c r="H911" s="7">
        <f t="shared" ca="1" si="425"/>
        <v>8.4919291064479694</v>
      </c>
      <c r="I911" s="7">
        <f t="shared" ca="1" si="426"/>
        <v>6925.2408488711044</v>
      </c>
      <c r="J911" s="7">
        <f t="shared" ca="1" si="427"/>
        <v>1.670096049997636E-2</v>
      </c>
      <c r="K911" s="7">
        <f t="shared" ca="1" si="428"/>
        <v>1.9101476783912463</v>
      </c>
      <c r="L911" s="7">
        <f t="shared" ca="1" si="429"/>
        <v>10.402076784839215</v>
      </c>
      <c r="M911" s="7">
        <f t="shared" ca="1" si="430"/>
        <v>6927.1509965494961</v>
      </c>
      <c r="N911" s="7">
        <f t="shared" ca="1" si="431"/>
        <v>0.99889291005569347</v>
      </c>
      <c r="O911" s="7">
        <f t="shared" ca="1" si="432"/>
        <v>10.392844271562103</v>
      </c>
      <c r="P911" s="7">
        <f t="shared" ca="1" si="433"/>
        <v>23.436918612288707</v>
      </c>
      <c r="Q911" s="7">
        <f t="shared" ca="1" si="434"/>
        <v>23.435199874636741</v>
      </c>
      <c r="R911" s="7">
        <f t="shared" ca="1" si="435"/>
        <v>9.5520277489704561</v>
      </c>
      <c r="S911" s="7">
        <f t="shared" ca="1" si="436"/>
        <v>4.1142612248525134</v>
      </c>
      <c r="T911" s="7">
        <f t="shared" ca="1" si="437"/>
        <v>4.3019080394327447E-2</v>
      </c>
      <c r="U911" s="7">
        <f t="shared" ca="1" si="438"/>
        <v>-4.2528172835621874</v>
      </c>
      <c r="V911" s="7" t="e">
        <f t="shared" ca="1" si="439"/>
        <v>#NUM!</v>
      </c>
      <c r="W911" s="23">
        <f t="shared" ca="1" si="440"/>
        <v>-9.1491099108637369E-2</v>
      </c>
      <c r="X911" s="24" t="e">
        <f t="shared" ca="1" si="441"/>
        <v>#NUM!</v>
      </c>
      <c r="Y911" s="24" t="e">
        <f t="shared" ca="1" si="442"/>
        <v>#NUM!</v>
      </c>
      <c r="Z911" s="7" t="e">
        <f t="shared" ca="1" si="443"/>
        <v>#NUM!</v>
      </c>
      <c r="AA911" s="7">
        <f t="shared" ca="1" si="444"/>
        <v>851.74718271643781</v>
      </c>
      <c r="AB911" s="7">
        <f t="shared" ca="1" si="445"/>
        <v>32.936795679109451</v>
      </c>
      <c r="AC911" s="7">
        <f t="shared" ca="1" si="446"/>
        <v>92.435079191123748</v>
      </c>
      <c r="AD911" s="7">
        <f t="shared" ca="1" si="447"/>
        <v>-2.4350791911237479</v>
      </c>
      <c r="AE911" s="7">
        <f t="shared" ca="1" si="448"/>
        <v>0.13568247673029457</v>
      </c>
      <c r="AF911" s="7">
        <f t="shared" ca="1" si="449"/>
        <v>-2.2993967143934535</v>
      </c>
      <c r="AG911" s="7">
        <f ca="1">IF(AB911&gt;0,MOD(DEGREES(ACOS(((SIN(RADIANS(A911))*COS(RADIANS(AC911)))-SIN(RADIANS(S911)))/(COS(RADIANS(A911))*SIN(RADIANS(AC911)))))+180,360),MOD(540-DEGREES(ACOS(((SIN(RADIANS(A911))*COS(RADIANS(AC911)))-SIN(RADIANS(S911)))/(COS(RADIANS(#REF!))*SIN(RADIANS(AC911))))),360))</f>
        <v>327.12537684775242</v>
      </c>
    </row>
    <row r="912" spans="1:33" x14ac:dyDescent="0.2">
      <c r="A912" s="12">
        <f t="shared" ca="1" si="450"/>
        <v>-39</v>
      </c>
      <c r="B912" s="12">
        <f t="shared" ca="1" si="451"/>
        <v>-89</v>
      </c>
      <c r="C912" s="3">
        <f t="shared" ca="1" si="453"/>
        <v>4</v>
      </c>
      <c r="D912" s="2">
        <f t="shared" ca="1" si="452"/>
        <v>38785</v>
      </c>
      <c r="E912" s="5">
        <v>0</v>
      </c>
      <c r="F912" s="7">
        <f t="shared" ca="1" si="423"/>
        <v>2453803.3333333335</v>
      </c>
      <c r="G912" s="7">
        <f t="shared" ca="1" si="424"/>
        <v>6.182979694273754E-2</v>
      </c>
      <c r="H912" s="7">
        <f t="shared" ca="1" si="425"/>
        <v>346.38674953024247</v>
      </c>
      <c r="I912" s="7">
        <f t="shared" ca="1" si="426"/>
        <v>2583.3430789745134</v>
      </c>
      <c r="J912" s="7">
        <f t="shared" ca="1" si="427"/>
        <v>1.6706034376461475E-2</v>
      </c>
      <c r="K912" s="7">
        <f t="shared" ca="1" si="428"/>
        <v>1.7268081965726381</v>
      </c>
      <c r="L912" s="7">
        <f t="shared" ca="1" si="429"/>
        <v>348.11355772681509</v>
      </c>
      <c r="M912" s="7">
        <f t="shared" ca="1" si="430"/>
        <v>2585.0698871710861</v>
      </c>
      <c r="N912" s="7">
        <f t="shared" ca="1" si="431"/>
        <v>0.99273130902330309</v>
      </c>
      <c r="O912" s="7">
        <f t="shared" ca="1" si="432"/>
        <v>348.10741350688789</v>
      </c>
      <c r="P912" s="7">
        <f t="shared" ca="1" si="433"/>
        <v>23.438487065619206</v>
      </c>
      <c r="Q912" s="7">
        <f t="shared" ca="1" si="434"/>
        <v>23.44103548130645</v>
      </c>
      <c r="R912" s="7">
        <f t="shared" ca="1" si="435"/>
        <v>-10.935774578319505</v>
      </c>
      <c r="S912" s="7">
        <f t="shared" ca="1" si="436"/>
        <v>-4.7023110105924886</v>
      </c>
      <c r="T912" s="7">
        <f t="shared" ca="1" si="437"/>
        <v>4.3041117085641165E-2</v>
      </c>
      <c r="U912" s="7">
        <f t="shared" ca="1" si="438"/>
        <v>-10.724122344516346</v>
      </c>
      <c r="V912" s="7">
        <f t="shared" ca="1" si="439"/>
        <v>94.897844671614649</v>
      </c>
      <c r="W912" s="23">
        <f t="shared" ca="1" si="440"/>
        <v>0.92133619607258088</v>
      </c>
      <c r="X912" s="24">
        <f t="shared" ca="1" si="441"/>
        <v>0.65773107198476244</v>
      </c>
      <c r="Y912" s="24">
        <f t="shared" ca="1" si="442"/>
        <v>1.1849413201603993</v>
      </c>
      <c r="Z912" s="7">
        <f t="shared" ca="1" si="443"/>
        <v>759.18275737291719</v>
      </c>
      <c r="AA912" s="7">
        <f t="shared" ca="1" si="444"/>
        <v>833.27587765548367</v>
      </c>
      <c r="AB912" s="7">
        <f t="shared" ca="1" si="445"/>
        <v>28.318969413870917</v>
      </c>
      <c r="AC912" s="7">
        <f t="shared" ca="1" si="446"/>
        <v>42.825658323550591</v>
      </c>
      <c r="AD912" s="7">
        <f t="shared" ca="1" si="447"/>
        <v>47.174341676449409</v>
      </c>
      <c r="AE912" s="7">
        <f t="shared" ca="1" si="448"/>
        <v>1.494274015051282E-2</v>
      </c>
      <c r="AF912" s="7">
        <f t="shared" ca="1" si="449"/>
        <v>47.189284416599918</v>
      </c>
      <c r="AG912" s="7">
        <f ca="1">IF(AB912&gt;0,MOD(DEGREES(ACOS(((SIN(RADIANS(A912))*COS(RADIANS(AC912)))-SIN(RADIANS(S912)))/(COS(RADIANS(A912))*SIN(RADIANS(AC912)))))+180,360),MOD(540-DEGREES(ACOS(((SIN(RADIANS(A912))*COS(RADIANS(AC912)))-SIN(RADIANS(S912)))/(COS(RADIANS(#REF!))*SIN(RADIANS(AC912))))),360))</f>
        <v>315.93256697833999</v>
      </c>
    </row>
    <row r="913" spans="1:33" x14ac:dyDescent="0.2">
      <c r="A913" s="12">
        <f t="shared" ca="1" si="450"/>
        <v>31</v>
      </c>
      <c r="B913" s="12">
        <f t="shared" ca="1" si="451"/>
        <v>159</v>
      </c>
      <c r="C913" s="3">
        <f t="shared" ca="1" si="453"/>
        <v>-6</v>
      </c>
      <c r="D913" s="2">
        <f t="shared" ca="1" si="452"/>
        <v>43263</v>
      </c>
      <c r="E913" s="5">
        <v>0</v>
      </c>
      <c r="F913" s="7">
        <f t="shared" ca="1" si="423"/>
        <v>2458281.75</v>
      </c>
      <c r="G913" s="7">
        <f t="shared" ca="1" si="424"/>
        <v>0.18444216290212184</v>
      </c>
      <c r="H913" s="7">
        <f t="shared" ca="1" si="425"/>
        <v>80.526323901186515</v>
      </c>
      <c r="I913" s="7">
        <f t="shared" ca="1" si="426"/>
        <v>6997.2718026811499</v>
      </c>
      <c r="J913" s="7">
        <f t="shared" ca="1" si="427"/>
        <v>1.6700876294602002E-2</v>
      </c>
      <c r="K913" s="7">
        <f t="shared" ca="1" si="428"/>
        <v>0.72541443222032553</v>
      </c>
      <c r="L913" s="7">
        <f t="shared" ca="1" si="429"/>
        <v>81.251738333406834</v>
      </c>
      <c r="M913" s="7">
        <f t="shared" ca="1" si="430"/>
        <v>6997.9972171133704</v>
      </c>
      <c r="N913" s="7">
        <f t="shared" ca="1" si="431"/>
        <v>1.0154457467572771</v>
      </c>
      <c r="O913" s="7">
        <f t="shared" ca="1" si="432"/>
        <v>81.242297297441439</v>
      </c>
      <c r="P913" s="7">
        <f t="shared" ca="1" si="433"/>
        <v>23.436892592068968</v>
      </c>
      <c r="Q913" s="7">
        <f t="shared" ca="1" si="434"/>
        <v>23.435305825460546</v>
      </c>
      <c r="R913" s="7">
        <f t="shared" ca="1" si="435"/>
        <v>80.468787052293536</v>
      </c>
      <c r="S913" s="7">
        <f t="shared" ca="1" si="436"/>
        <v>23.146059096487274</v>
      </c>
      <c r="T913" s="7">
        <f t="shared" ca="1" si="437"/>
        <v>4.3019480436348567E-2</v>
      </c>
      <c r="U913" s="7">
        <f t="shared" ca="1" si="438"/>
        <v>0.19021079225597878</v>
      </c>
      <c r="V913" s="7">
        <f t="shared" ca="1" si="439"/>
        <v>105.98020422504827</v>
      </c>
      <c r="W913" s="23">
        <f t="shared" ca="1" si="440"/>
        <v>-0.19179875749462222</v>
      </c>
      <c r="X913" s="24">
        <f t="shared" ca="1" si="441"/>
        <v>-0.48618821367531184</v>
      </c>
      <c r="Y913" s="24">
        <f t="shared" ca="1" si="442"/>
        <v>0.10259069868606741</v>
      </c>
      <c r="Z913" s="7">
        <f t="shared" ca="1" si="443"/>
        <v>847.84163380038615</v>
      </c>
      <c r="AA913" s="7">
        <f t="shared" ca="1" si="444"/>
        <v>996.19021079225593</v>
      </c>
      <c r="AB913" s="7">
        <f t="shared" ca="1" si="445"/>
        <v>69.047552698063981</v>
      </c>
      <c r="AC913" s="7">
        <f t="shared" ca="1" si="446"/>
        <v>61.033804670575911</v>
      </c>
      <c r="AD913" s="7">
        <f t="shared" ca="1" si="447"/>
        <v>28.966195329424089</v>
      </c>
      <c r="AE913" s="7">
        <f t="shared" ca="1" si="448"/>
        <v>2.9041696785707307E-2</v>
      </c>
      <c r="AF913" s="7">
        <f t="shared" ca="1" si="449"/>
        <v>28.995237026209796</v>
      </c>
      <c r="AG913" s="7">
        <f ca="1">IF(AB913&gt;0,MOD(DEGREES(ACOS(((SIN(RADIANS(A913))*COS(RADIANS(AC913)))-SIN(RADIANS(S913)))/(COS(RADIANS(A913))*SIN(RADIANS(AC913)))))+180,360),MOD(540-DEGREES(ACOS(((SIN(RADIANS(A913))*COS(RADIANS(AC913)))-SIN(RADIANS(S913)))/(COS(RADIANS(#REF!))*SIN(RADIANS(AC913))))),360))</f>
        <v>281.04292158175167</v>
      </c>
    </row>
    <row r="914" spans="1:33" x14ac:dyDescent="0.2">
      <c r="A914" s="12">
        <f t="shared" ca="1" si="450"/>
        <v>28</v>
      </c>
      <c r="B914" s="12">
        <f t="shared" ca="1" si="451"/>
        <v>-137</v>
      </c>
      <c r="C914" s="3">
        <f t="shared" ca="1" si="453"/>
        <v>11</v>
      </c>
      <c r="D914" s="2">
        <f t="shared" ca="1" si="452"/>
        <v>38594</v>
      </c>
      <c r="E914" s="5">
        <v>0</v>
      </c>
      <c r="F914" s="7">
        <f t="shared" ca="1" si="423"/>
        <v>2453612.0416666665</v>
      </c>
      <c r="G914" s="7">
        <f t="shared" ca="1" si="424"/>
        <v>5.6592516541177591E-2</v>
      </c>
      <c r="H914" s="7">
        <f t="shared" ca="1" si="425"/>
        <v>157.84062307046497</v>
      </c>
      <c r="I914" s="7">
        <f t="shared" ca="1" si="426"/>
        <v>2394.8059585112519</v>
      </c>
      <c r="J914" s="7">
        <f t="shared" ca="1" si="427"/>
        <v>1.6706254614598431E-2</v>
      </c>
      <c r="K914" s="7">
        <f t="shared" ca="1" si="428"/>
        <v>-1.5456490659830726</v>
      </c>
      <c r="L914" s="7">
        <f t="shared" ca="1" si="429"/>
        <v>156.2949740044819</v>
      </c>
      <c r="M914" s="7">
        <f t="shared" ca="1" si="430"/>
        <v>2393.2603094452688</v>
      </c>
      <c r="N914" s="7">
        <f t="shared" ca="1" si="431"/>
        <v>1.009813341343365</v>
      </c>
      <c r="O914" s="7">
        <f t="shared" ca="1" si="432"/>
        <v>156.28799998391611</v>
      </c>
      <c r="P914" s="7">
        <f t="shared" ca="1" si="433"/>
        <v>23.438555172160314</v>
      </c>
      <c r="Q914" s="7">
        <f t="shared" ca="1" si="434"/>
        <v>23.441021079969882</v>
      </c>
      <c r="R914" s="7">
        <f t="shared" ca="1" si="435"/>
        <v>158.05202434080954</v>
      </c>
      <c r="S914" s="7">
        <f t="shared" ca="1" si="436"/>
        <v>9.2053327728834251</v>
      </c>
      <c r="T914" s="7">
        <f t="shared" ca="1" si="437"/>
        <v>4.3041062695120605E-2</v>
      </c>
      <c r="U914" s="7">
        <f t="shared" ca="1" si="438"/>
        <v>-0.8823672055172197</v>
      </c>
      <c r="V914" s="7">
        <f t="shared" ca="1" si="439"/>
        <v>95.903260206951202</v>
      </c>
      <c r="W914" s="23">
        <f t="shared" ca="1" si="440"/>
        <v>1.3395016438927203</v>
      </c>
      <c r="X914" s="24">
        <f t="shared" ca="1" si="441"/>
        <v>1.0731036988734113</v>
      </c>
      <c r="Y914" s="24">
        <f t="shared" ca="1" si="442"/>
        <v>1.6058995889120293</v>
      </c>
      <c r="Z914" s="7">
        <f t="shared" ca="1" si="443"/>
        <v>767.22608165560962</v>
      </c>
      <c r="AA914" s="7">
        <f t="shared" ca="1" si="444"/>
        <v>231.11763279448269</v>
      </c>
      <c r="AB914" s="7">
        <f t="shared" ca="1" si="445"/>
        <v>-122.22059180137933</v>
      </c>
      <c r="AC914" s="7">
        <f t="shared" ca="1" si="446"/>
        <v>112.9299010695885</v>
      </c>
      <c r="AD914" s="7">
        <f t="shared" ca="1" si="447"/>
        <v>-22.929901069588496</v>
      </c>
      <c r="AE914" s="7">
        <f t="shared" ca="1" si="448"/>
        <v>1.3639640845555452E-2</v>
      </c>
      <c r="AF914" s="7">
        <f t="shared" ca="1" si="449"/>
        <v>-22.916261428742942</v>
      </c>
      <c r="AG914" s="7" t="e">
        <f ca="1">IF(AB914&gt;0,MOD(DEGREES(ACOS(((SIN(RADIANS(A914))*COS(RADIANS(AC914)))-SIN(RADIANS(S914)))/(COS(RADIANS(A914))*SIN(RADIANS(AC914)))))+180,360),MOD(540-DEGREES(ACOS(((SIN(RADIANS(A914))*COS(RADIANS(AC914)))-SIN(RADIANS(S914)))/(COS(RADIANS(#REF!))*SIN(RADIANS(AC914))))),360))</f>
        <v>#REF!</v>
      </c>
    </row>
    <row r="915" spans="1:33" x14ac:dyDescent="0.2">
      <c r="A915" s="12">
        <f t="shared" ca="1" si="450"/>
        <v>-53</v>
      </c>
      <c r="B915" s="12">
        <f t="shared" ca="1" si="451"/>
        <v>47</v>
      </c>
      <c r="C915" s="3">
        <f t="shared" ca="1" si="453"/>
        <v>13</v>
      </c>
      <c r="D915" s="2">
        <f t="shared" ca="1" si="452"/>
        <v>41854</v>
      </c>
      <c r="E915" s="5">
        <v>0</v>
      </c>
      <c r="F915" s="7">
        <f t="shared" ca="1" si="423"/>
        <v>2456871.9583333335</v>
      </c>
      <c r="G915" s="7">
        <f t="shared" ca="1" si="424"/>
        <v>0.14584417065936997</v>
      </c>
      <c r="H915" s="7">
        <f t="shared" ca="1" si="425"/>
        <v>130.96888540443888</v>
      </c>
      <c r="I915" s="7">
        <f t="shared" ca="1" si="426"/>
        <v>5607.7807408007229</v>
      </c>
      <c r="J915" s="7">
        <f t="shared" ca="1" si="427"/>
        <v>1.6702500453622839E-2</v>
      </c>
      <c r="K915" s="7">
        <f t="shared" ca="1" si="428"/>
        <v>-0.87585817800064192</v>
      </c>
      <c r="L915" s="7">
        <f t="shared" ca="1" si="429"/>
        <v>130.09302722643824</v>
      </c>
      <c r="M915" s="7">
        <f t="shared" ca="1" si="430"/>
        <v>5606.9048826227227</v>
      </c>
      <c r="N915" s="7">
        <f t="shared" ca="1" si="431"/>
        <v>1.0148376497361062</v>
      </c>
      <c r="O915" s="7">
        <f t="shared" ca="1" si="432"/>
        <v>130.08920165994994</v>
      </c>
      <c r="P915" s="7">
        <f t="shared" ca="1" si="433"/>
        <v>23.437394527284784</v>
      </c>
      <c r="Q915" s="7">
        <f t="shared" ca="1" si="434"/>
        <v>23.435037294223914</v>
      </c>
      <c r="R915" s="7">
        <f t="shared" ca="1" si="435"/>
        <v>132.534321740911</v>
      </c>
      <c r="S915" s="7">
        <f t="shared" ca="1" si="436"/>
        <v>17.713915698933288</v>
      </c>
      <c r="T915" s="7">
        <f t="shared" ca="1" si="437"/>
        <v>4.3018466538013944E-2</v>
      </c>
      <c r="U915" s="7">
        <f t="shared" ca="1" si="438"/>
        <v>-6.2750971055220299</v>
      </c>
      <c r="V915" s="7">
        <f t="shared" ca="1" si="439"/>
        <v>66.514949504071893</v>
      </c>
      <c r="W915" s="23">
        <f t="shared" ca="1" si="440"/>
        <v>0.91546881743439035</v>
      </c>
      <c r="X915" s="24">
        <f t="shared" ca="1" si="441"/>
        <v>0.73070506881196839</v>
      </c>
      <c r="Y915" s="24">
        <f t="shared" ca="1" si="442"/>
        <v>1.1002325660568122</v>
      </c>
      <c r="Z915" s="7">
        <f t="shared" ca="1" si="443"/>
        <v>532.11959603257515</v>
      </c>
      <c r="AA915" s="7">
        <f t="shared" ca="1" si="444"/>
        <v>841.72490289447796</v>
      </c>
      <c r="AB915" s="7">
        <f t="shared" ca="1" si="445"/>
        <v>30.431225723619491</v>
      </c>
      <c r="AC915" s="7">
        <f t="shared" ca="1" si="446"/>
        <v>75.445037662965547</v>
      </c>
      <c r="AD915" s="7">
        <f t="shared" ca="1" si="447"/>
        <v>14.554962337034453</v>
      </c>
      <c r="AE915" s="7">
        <f t="shared" ca="1" si="448"/>
        <v>6.1067758081242554E-2</v>
      </c>
      <c r="AF915" s="7">
        <f t="shared" ca="1" si="449"/>
        <v>14.616030095115695</v>
      </c>
      <c r="AG915" s="7">
        <f ca="1">IF(AB915&gt;0,MOD(DEGREES(ACOS(((SIN(RADIANS(A915))*COS(RADIANS(AC915)))-SIN(RADIANS(S915)))/(COS(RADIANS(A915))*SIN(RADIANS(AC915)))))+180,360),MOD(540-DEGREES(ACOS(((SIN(RADIANS(A915))*COS(RADIANS(AC915)))-SIN(RADIANS(S915)))/(COS(RADIANS(#REF!))*SIN(RADIANS(AC915))))),360))</f>
        <v>330.1000395901267</v>
      </c>
    </row>
    <row r="916" spans="1:33" x14ac:dyDescent="0.2">
      <c r="A916" s="12">
        <f t="shared" ca="1" si="450"/>
        <v>-6</v>
      </c>
      <c r="B916" s="12">
        <f t="shared" ca="1" si="451"/>
        <v>142</v>
      </c>
      <c r="C916" s="3">
        <f t="shared" ca="1" si="453"/>
        <v>11</v>
      </c>
      <c r="D916" s="2">
        <f t="shared" ca="1" si="452"/>
        <v>38373</v>
      </c>
      <c r="E916" s="5">
        <v>0</v>
      </c>
      <c r="F916" s="7">
        <f t="shared" ca="1" si="423"/>
        <v>2453391.0416666665</v>
      </c>
      <c r="G916" s="7">
        <f t="shared" ca="1" si="424"/>
        <v>5.0541866301615647E-2</v>
      </c>
      <c r="H916" s="7">
        <f t="shared" ca="1" si="425"/>
        <v>300.01255627761657</v>
      </c>
      <c r="I916" s="7">
        <f t="shared" ca="1" si="426"/>
        <v>2176.9882963496943</v>
      </c>
      <c r="J916" s="7">
        <f t="shared" ca="1" si="427"/>
        <v>1.6706509047913633E-2</v>
      </c>
      <c r="K916" s="7">
        <f t="shared" ca="1" si="428"/>
        <v>0.5707250957546266</v>
      </c>
      <c r="L916" s="7">
        <f t="shared" ca="1" si="429"/>
        <v>300.58328137337122</v>
      </c>
      <c r="M916" s="7">
        <f t="shared" ca="1" si="430"/>
        <v>2177.5590214454492</v>
      </c>
      <c r="N916" s="7">
        <f t="shared" ca="1" si="431"/>
        <v>0.98404789951896621</v>
      </c>
      <c r="O916" s="7">
        <f t="shared" ca="1" si="432"/>
        <v>300.57540012896078</v>
      </c>
      <c r="P916" s="7">
        <f t="shared" ca="1" si="433"/>
        <v>23.438633855904449</v>
      </c>
      <c r="Q916" s="7">
        <f t="shared" ca="1" si="434"/>
        <v>23.440909020118724</v>
      </c>
      <c r="R916" s="7">
        <f t="shared" ca="1" si="435"/>
        <v>-57.219887489692738</v>
      </c>
      <c r="S916" s="7">
        <f t="shared" ca="1" si="436"/>
        <v>-20.028817373442603</v>
      </c>
      <c r="T916" s="7">
        <f t="shared" ca="1" si="437"/>
        <v>4.3040639472227027E-2</v>
      </c>
      <c r="U916" s="7">
        <f t="shared" ca="1" si="438"/>
        <v>-11.106855266746262</v>
      </c>
      <c r="V916" s="7">
        <f t="shared" ca="1" si="439"/>
        <v>93.088240009993996</v>
      </c>
      <c r="W916" s="23">
        <f t="shared" ca="1" si="440"/>
        <v>0.57160198282412933</v>
      </c>
      <c r="X916" s="24">
        <f t="shared" ca="1" si="441"/>
        <v>0.31302353835192376</v>
      </c>
      <c r="Y916" s="24">
        <f t="shared" ca="1" si="442"/>
        <v>0.8301804272963349</v>
      </c>
      <c r="Z916" s="7">
        <f t="shared" ca="1" si="443"/>
        <v>744.70592007995197</v>
      </c>
      <c r="AA916" s="7">
        <f t="shared" ca="1" si="444"/>
        <v>1336.8931447332538</v>
      </c>
      <c r="AB916" s="7">
        <f t="shared" ca="1" si="445"/>
        <v>154.22328618331346</v>
      </c>
      <c r="AC916" s="7">
        <f t="shared" ca="1" si="446"/>
        <v>143.66815744007752</v>
      </c>
      <c r="AD916" s="7">
        <f t="shared" ca="1" si="447"/>
        <v>-53.668157440077522</v>
      </c>
      <c r="AE916" s="7">
        <f t="shared" ca="1" si="448"/>
        <v>4.2434254490551458E-3</v>
      </c>
      <c r="AF916" s="7">
        <f t="shared" ca="1" si="449"/>
        <v>-53.663914014628467</v>
      </c>
      <c r="AG916" s="7">
        <f ca="1">IF(AB916&gt;0,MOD(DEGREES(ACOS(((SIN(RADIANS(A916))*COS(RADIANS(AC916)))-SIN(RADIANS(S916)))/(COS(RADIANS(A916))*SIN(RADIANS(AC916)))))+180,360),MOD(540-DEGREES(ACOS(((SIN(RADIANS(A916))*COS(RADIANS(AC916)))-SIN(RADIANS(S916)))/(COS(RADIANS(#REF!))*SIN(RADIANS(AC916))))),360))</f>
        <v>223.59893744978885</v>
      </c>
    </row>
    <row r="917" spans="1:33" x14ac:dyDescent="0.2">
      <c r="A917" s="12">
        <f t="shared" ca="1" si="450"/>
        <v>-28</v>
      </c>
      <c r="B917" s="12">
        <f t="shared" ca="1" si="451"/>
        <v>18</v>
      </c>
      <c r="C917" s="3">
        <f t="shared" ca="1" si="453"/>
        <v>-3</v>
      </c>
      <c r="D917" s="2">
        <f t="shared" ca="1" si="452"/>
        <v>42559</v>
      </c>
      <c r="E917" s="5">
        <v>0</v>
      </c>
      <c r="F917" s="7">
        <f t="shared" ca="1" si="423"/>
        <v>2457577.625</v>
      </c>
      <c r="G917" s="7">
        <f t="shared" ca="1" si="424"/>
        <v>0.16516427104722792</v>
      </c>
      <c r="H917" s="7">
        <f t="shared" ca="1" si="425"/>
        <v>106.50737438204851</v>
      </c>
      <c r="I917" s="7">
        <f t="shared" ca="1" si="426"/>
        <v>6303.2860053475297</v>
      </c>
      <c r="J917" s="7">
        <f t="shared" ca="1" si="427"/>
        <v>1.6701687533258732E-2</v>
      </c>
      <c r="K917" s="7">
        <f t="shared" ca="1" si="428"/>
        <v>-0.10746285277613911</v>
      </c>
      <c r="L917" s="7">
        <f t="shared" ca="1" si="429"/>
        <v>106.39991152927237</v>
      </c>
      <c r="M917" s="7">
        <f t="shared" ca="1" si="430"/>
        <v>6303.1785424947539</v>
      </c>
      <c r="N917" s="7">
        <f t="shared" ca="1" si="431"/>
        <v>1.0166761564787135</v>
      </c>
      <c r="O917" s="7">
        <f t="shared" ca="1" si="432"/>
        <v>106.39303197043843</v>
      </c>
      <c r="P917" s="7">
        <f t="shared" ca="1" si="433"/>
        <v>23.437143285201319</v>
      </c>
      <c r="Q917" s="7">
        <f t="shared" ca="1" si="434"/>
        <v>23.434663825269684</v>
      </c>
      <c r="R917" s="7">
        <f t="shared" ca="1" si="435"/>
        <v>107.77748196213851</v>
      </c>
      <c r="S917" s="7">
        <f t="shared" ca="1" si="436"/>
        <v>22.428843276636069</v>
      </c>
      <c r="T917" s="7">
        <f t="shared" ca="1" si="437"/>
        <v>4.3017056445909405E-2</v>
      </c>
      <c r="U917" s="7">
        <f t="shared" ca="1" si="438"/>
        <v>-5.1040411747404946</v>
      </c>
      <c r="V917" s="7">
        <f t="shared" ca="1" si="439"/>
        <v>78.366235383421738</v>
      </c>
      <c r="W917" s="23">
        <f t="shared" ca="1" si="440"/>
        <v>0.32854447303801421</v>
      </c>
      <c r="X917" s="24">
        <f t="shared" ca="1" si="441"/>
        <v>0.11086048586184272</v>
      </c>
      <c r="Y917" s="24">
        <f t="shared" ca="1" si="442"/>
        <v>0.5462284602141857</v>
      </c>
      <c r="Z917" s="7">
        <f t="shared" ca="1" si="443"/>
        <v>626.92988306737391</v>
      </c>
      <c r="AA917" s="7">
        <f t="shared" ca="1" si="444"/>
        <v>246.8959588252595</v>
      </c>
      <c r="AB917" s="7">
        <f t="shared" ca="1" si="445"/>
        <v>-118.27601029368512</v>
      </c>
      <c r="AC917" s="7">
        <f t="shared" ca="1" si="446"/>
        <v>124.45434085572867</v>
      </c>
      <c r="AD917" s="7">
        <f t="shared" ca="1" si="447"/>
        <v>-34.454340855728674</v>
      </c>
      <c r="AE917" s="7">
        <f t="shared" ca="1" si="448"/>
        <v>8.4097513335904001E-3</v>
      </c>
      <c r="AF917" s="7">
        <f t="shared" ca="1" si="449"/>
        <v>-34.445931104395086</v>
      </c>
      <c r="AG917" s="7" t="e">
        <f ca="1">IF(AB917&gt;0,MOD(DEGREES(ACOS(((SIN(RADIANS(A917))*COS(RADIANS(AC917)))-SIN(RADIANS(S917)))/(COS(RADIANS(A917))*SIN(RADIANS(AC917)))))+180,360),MOD(540-DEGREES(ACOS(((SIN(RADIANS(A917))*COS(RADIANS(AC917)))-SIN(RADIANS(S917)))/(COS(RADIANS(#REF!))*SIN(RADIANS(AC917))))),360))</f>
        <v>#REF!</v>
      </c>
    </row>
    <row r="918" spans="1:33" x14ac:dyDescent="0.2">
      <c r="A918" s="12">
        <f t="shared" ca="1" si="450"/>
        <v>72</v>
      </c>
      <c r="B918" s="12">
        <f t="shared" ca="1" si="451"/>
        <v>-99</v>
      </c>
      <c r="C918" s="3">
        <f t="shared" ca="1" si="453"/>
        <v>0</v>
      </c>
      <c r="D918" s="2">
        <f t="shared" ca="1" si="452"/>
        <v>40053</v>
      </c>
      <c r="E918" s="5">
        <v>0</v>
      </c>
      <c r="F918" s="7">
        <f t="shared" ca="1" si="423"/>
        <v>2455071.5</v>
      </c>
      <c r="G918" s="7">
        <f t="shared" ca="1" si="424"/>
        <v>9.6550308008213556E-2</v>
      </c>
      <c r="H918" s="7">
        <f t="shared" ca="1" si="425"/>
        <v>156.35187844572056</v>
      </c>
      <c r="I918" s="7">
        <f t="shared" ca="1" si="426"/>
        <v>3833.2485020698841</v>
      </c>
      <c r="J918" s="7">
        <f t="shared" ca="1" si="427"/>
        <v>1.6704574133609675E-2</v>
      </c>
      <c r="K918" s="7">
        <f t="shared" ca="1" si="428"/>
        <v>-1.5146188753495489</v>
      </c>
      <c r="L918" s="7">
        <f t="shared" ca="1" si="429"/>
        <v>154.837259570371</v>
      </c>
      <c r="M918" s="7">
        <f t="shared" ca="1" si="430"/>
        <v>3831.7338831945344</v>
      </c>
      <c r="N918" s="7">
        <f t="shared" ca="1" si="431"/>
        <v>1.010172604939477</v>
      </c>
      <c r="O918" s="7">
        <f t="shared" ca="1" si="432"/>
        <v>154.83577830854108</v>
      </c>
      <c r="P918" s="7">
        <f t="shared" ca="1" si="433"/>
        <v>23.438035553739557</v>
      </c>
      <c r="Q918" s="7">
        <f t="shared" ca="1" si="434"/>
        <v>23.439249163434511</v>
      </c>
      <c r="R918" s="7">
        <f t="shared" ca="1" si="435"/>
        <v>156.68227406138834</v>
      </c>
      <c r="S918" s="7">
        <f t="shared" ca="1" si="436"/>
        <v>9.7378325627166262</v>
      </c>
      <c r="T918" s="7">
        <f t="shared" ca="1" si="437"/>
        <v>4.3034370859677241E-2</v>
      </c>
      <c r="U918" s="7">
        <f t="shared" ca="1" si="438"/>
        <v>-1.3361336798255539</v>
      </c>
      <c r="V918" s="7">
        <f t="shared" ca="1" si="439"/>
        <v>125.16295505586059</v>
      </c>
      <c r="W918" s="23">
        <f t="shared" ca="1" si="440"/>
        <v>0.77592787061098989</v>
      </c>
      <c r="X918" s="24">
        <f t="shared" ca="1" si="441"/>
        <v>0.42825299545582157</v>
      </c>
      <c r="Y918" s="24">
        <f t="shared" ca="1" si="442"/>
        <v>1.1236027457661582</v>
      </c>
      <c r="Z918" s="7">
        <f t="shared" ca="1" si="443"/>
        <v>1001.3036404468847</v>
      </c>
      <c r="AA918" s="7">
        <f t="shared" ca="1" si="444"/>
        <v>1042.6638663201745</v>
      </c>
      <c r="AB918" s="7">
        <f t="shared" ca="1" si="445"/>
        <v>80.66596658004363</v>
      </c>
      <c r="AC918" s="7">
        <f t="shared" ca="1" si="446"/>
        <v>77.862455573374405</v>
      </c>
      <c r="AD918" s="7">
        <f t="shared" ca="1" si="447"/>
        <v>12.137544426625595</v>
      </c>
      <c r="AE918" s="7">
        <f t="shared" ca="1" si="448"/>
        <v>7.3138489111253049E-2</v>
      </c>
      <c r="AF918" s="7">
        <f t="shared" ca="1" si="449"/>
        <v>12.210682915736848</v>
      </c>
      <c r="AG918" s="7">
        <f ca="1">IF(AB918&gt;0,MOD(DEGREES(ACOS(((SIN(RADIANS(A918))*COS(RADIANS(AC918)))-SIN(RADIANS(S918)))/(COS(RADIANS(A918))*SIN(RADIANS(AC918)))))+180,360),MOD(540-DEGREES(ACOS(((SIN(RADIANS(A918))*COS(RADIANS(AC918)))-SIN(RADIANS(S918)))/(COS(RADIANS(#REF!))*SIN(RADIANS(AC918))))),360))</f>
        <v>264.14315569962008</v>
      </c>
    </row>
    <row r="919" spans="1:33" x14ac:dyDescent="0.2">
      <c r="A919" s="12">
        <f t="shared" ca="1" si="450"/>
        <v>46</v>
      </c>
      <c r="B919" s="12">
        <f t="shared" ca="1" si="451"/>
        <v>49</v>
      </c>
      <c r="C919" s="3">
        <f t="shared" ca="1" si="453"/>
        <v>7</v>
      </c>
      <c r="D919" s="2">
        <f t="shared" ca="1" si="452"/>
        <v>37842</v>
      </c>
      <c r="E919" s="5">
        <v>0</v>
      </c>
      <c r="F919" s="7">
        <f t="shared" ca="1" si="423"/>
        <v>2452860.2083333335</v>
      </c>
      <c r="G919" s="7">
        <f t="shared" ca="1" si="424"/>
        <v>3.6008441706597907E-2</v>
      </c>
      <c r="H919" s="7">
        <f t="shared" ca="1" si="425"/>
        <v>136.79808220933501</v>
      </c>
      <c r="I919" s="7">
        <f t="shared" ca="1" si="426"/>
        <v>1653.7988136610627</v>
      </c>
      <c r="J919" s="7">
        <f t="shared" ca="1" si="427"/>
        <v>1.6707120148855763E-2</v>
      </c>
      <c r="K919" s="7">
        <f t="shared" ca="1" si="428"/>
        <v>-1.0467577881164967</v>
      </c>
      <c r="L919" s="7">
        <f t="shared" ca="1" si="429"/>
        <v>135.7513244212185</v>
      </c>
      <c r="M919" s="7">
        <f t="shared" ca="1" si="430"/>
        <v>1652.7520558729461</v>
      </c>
      <c r="N919" s="7">
        <f t="shared" ca="1" si="431"/>
        <v>1.0139691866371621</v>
      </c>
      <c r="O919" s="7">
        <f t="shared" ca="1" si="432"/>
        <v>135.74170007684364</v>
      </c>
      <c r="P919" s="7">
        <f t="shared" ca="1" si="433"/>
        <v>23.438822851144764</v>
      </c>
      <c r="Q919" s="7">
        <f t="shared" ca="1" si="434"/>
        <v>23.44027672323303</v>
      </c>
      <c r="R919" s="7">
        <f t="shared" ca="1" si="435"/>
        <v>138.20252618465662</v>
      </c>
      <c r="S919" s="7">
        <f t="shared" ca="1" si="436"/>
        <v>16.11805451053009</v>
      </c>
      <c r="T919" s="7">
        <f t="shared" ca="1" si="437"/>
        <v>4.3038251482375944E-2</v>
      </c>
      <c r="U919" s="7">
        <f t="shared" ca="1" si="438"/>
        <v>-5.6546040973165068</v>
      </c>
      <c r="V919" s="7">
        <f t="shared" ca="1" si="439"/>
        <v>108.72514762104805</v>
      </c>
      <c r="W919" s="23">
        <f t="shared" ca="1" si="440"/>
        <v>0.65948236395646975</v>
      </c>
      <c r="X919" s="24">
        <f t="shared" ca="1" si="441"/>
        <v>0.35746806500911404</v>
      </c>
      <c r="Y919" s="24">
        <f t="shared" ca="1" si="442"/>
        <v>0.96149666290382552</v>
      </c>
      <c r="Z919" s="7">
        <f t="shared" ca="1" si="443"/>
        <v>869.80118096838441</v>
      </c>
      <c r="AA919" s="7">
        <f t="shared" ca="1" si="444"/>
        <v>1210.3453959026835</v>
      </c>
      <c r="AB919" s="7">
        <f t="shared" ca="1" si="445"/>
        <v>122.58634897567089</v>
      </c>
      <c r="AC919" s="7">
        <f t="shared" ca="1" si="446"/>
        <v>99.190345827319291</v>
      </c>
      <c r="AD919" s="7">
        <f t="shared" ca="1" si="447"/>
        <v>-9.1903458273192911</v>
      </c>
      <c r="AE919" s="7">
        <f t="shared" ca="1" si="448"/>
        <v>3.5663129645616791E-2</v>
      </c>
      <c r="AF919" s="7">
        <f t="shared" ca="1" si="449"/>
        <v>-9.1546826976736746</v>
      </c>
      <c r="AG919" s="7">
        <f ca="1">IF(AB919&gt;0,MOD(DEGREES(ACOS(((SIN(RADIANS(A919))*COS(RADIANS(AC919)))-SIN(RADIANS(S919)))/(COS(RADIANS(A919))*SIN(RADIANS(AC919)))))+180,360),MOD(540-DEGREES(ACOS(((SIN(RADIANS(A919))*COS(RADIANS(AC919)))-SIN(RADIANS(S919)))/(COS(RADIANS(#REF!))*SIN(RADIANS(AC919))))),360))</f>
        <v>304.91657280091385</v>
      </c>
    </row>
    <row r="920" spans="1:33" x14ac:dyDescent="0.2">
      <c r="A920" s="12">
        <f t="shared" ca="1" si="450"/>
        <v>-20</v>
      </c>
      <c r="B920" s="12">
        <f t="shared" ca="1" si="451"/>
        <v>37</v>
      </c>
      <c r="C920" s="3">
        <f t="shared" ca="1" si="453"/>
        <v>6</v>
      </c>
      <c r="D920" s="2">
        <f t="shared" ca="1" si="452"/>
        <v>42798</v>
      </c>
      <c r="E920" s="5">
        <v>0</v>
      </c>
      <c r="F920" s="7">
        <f t="shared" ca="1" si="423"/>
        <v>2457816.25</v>
      </c>
      <c r="G920" s="7">
        <f t="shared" ca="1" si="424"/>
        <v>0.17169746748802189</v>
      </c>
      <c r="H920" s="7">
        <f t="shared" ca="1" si="425"/>
        <v>341.70747636852502</v>
      </c>
      <c r="I920" s="7">
        <f t="shared" ca="1" si="426"/>
        <v>6538.4748722358618</v>
      </c>
      <c r="J920" s="7">
        <f t="shared" ca="1" si="427"/>
        <v>1.6701412618440627E-2</v>
      </c>
      <c r="K920" s="7">
        <f t="shared" ca="1" si="428"/>
        <v>1.6491517704028495</v>
      </c>
      <c r="L920" s="7">
        <f t="shared" ca="1" si="429"/>
        <v>343.35662813892787</v>
      </c>
      <c r="M920" s="7">
        <f t="shared" ca="1" si="430"/>
        <v>6540.1240240062643</v>
      </c>
      <c r="N920" s="7">
        <f t="shared" ca="1" si="431"/>
        <v>0.99147363664097854</v>
      </c>
      <c r="O920" s="7">
        <f t="shared" ca="1" si="432"/>
        <v>343.34876462688845</v>
      </c>
      <c r="P920" s="7">
        <f t="shared" ca="1" si="433"/>
        <v>23.437058326345305</v>
      </c>
      <c r="Q920" s="7">
        <f t="shared" ca="1" si="434"/>
        <v>23.434778288604583</v>
      </c>
      <c r="R920" s="7">
        <f t="shared" ca="1" si="435"/>
        <v>-15.345151189218003</v>
      </c>
      <c r="S920" s="7">
        <f t="shared" ca="1" si="436"/>
        <v>-6.5436679641588302</v>
      </c>
      <c r="T920" s="7">
        <f t="shared" ca="1" si="437"/>
        <v>4.3017488617981575E-2</v>
      </c>
      <c r="U920" s="7">
        <f t="shared" ca="1" si="438"/>
        <v>-11.819015588306062</v>
      </c>
      <c r="V920" s="7">
        <f t="shared" ca="1" si="439"/>
        <v>93.286152877311807</v>
      </c>
      <c r="W920" s="23">
        <f t="shared" ca="1" si="440"/>
        <v>0.65542987193632374</v>
      </c>
      <c r="X920" s="24">
        <f t="shared" ca="1" si="441"/>
        <v>0.39630166949934648</v>
      </c>
      <c r="Y920" s="24">
        <f t="shared" ca="1" si="442"/>
        <v>0.91455807437330106</v>
      </c>
      <c r="Z920" s="7">
        <f t="shared" ca="1" si="443"/>
        <v>746.28922301849445</v>
      </c>
      <c r="AA920" s="7">
        <f t="shared" ca="1" si="444"/>
        <v>1216.180984411694</v>
      </c>
      <c r="AB920" s="7">
        <f t="shared" ca="1" si="445"/>
        <v>124.0452461029235</v>
      </c>
      <c r="AC920" s="7">
        <f t="shared" ca="1" si="446"/>
        <v>118.92605409196982</v>
      </c>
      <c r="AD920" s="7">
        <f t="shared" ca="1" si="447"/>
        <v>-28.926054091969817</v>
      </c>
      <c r="AE920" s="7">
        <f t="shared" ca="1" si="448"/>
        <v>1.0441112400919054E-2</v>
      </c>
      <c r="AF920" s="7">
        <f t="shared" ca="1" si="449"/>
        <v>-28.915612979568898</v>
      </c>
      <c r="AG920" s="7">
        <f ca="1">IF(AB920&gt;0,MOD(DEGREES(ACOS(((SIN(RADIANS(A920))*COS(RADIANS(AC920)))-SIN(RADIANS(S920)))/(COS(RADIANS(A920))*SIN(RADIANS(AC920)))))+180,360),MOD(540-DEGREES(ACOS(((SIN(RADIANS(A920))*COS(RADIANS(AC920)))-SIN(RADIANS(S920)))/(COS(RADIANS(#REF!))*SIN(RADIANS(AC920))))),360))</f>
        <v>250.14148442175332</v>
      </c>
    </row>
    <row r="921" spans="1:33" x14ac:dyDescent="0.2">
      <c r="A921" s="12">
        <f t="shared" ca="1" si="450"/>
        <v>77</v>
      </c>
      <c r="B921" s="12">
        <f t="shared" ca="1" si="451"/>
        <v>-39</v>
      </c>
      <c r="C921" s="3">
        <f t="shared" ca="1" si="453"/>
        <v>-4</v>
      </c>
      <c r="D921" s="2">
        <f t="shared" ca="1" si="452"/>
        <v>37338</v>
      </c>
      <c r="E921" s="5">
        <v>0</v>
      </c>
      <c r="F921" s="7">
        <f t="shared" ca="1" si="423"/>
        <v>2452356.6666666665</v>
      </c>
      <c r="G921" s="7">
        <f t="shared" ca="1" si="424"/>
        <v>2.2222222222217973E-2</v>
      </c>
      <c r="H921" s="7">
        <f t="shared" ca="1" si="425"/>
        <v>0.4835674829087111</v>
      </c>
      <c r="I921" s="7">
        <f t="shared" ca="1" si="426"/>
        <v>1157.5080052572791</v>
      </c>
      <c r="J921" s="7">
        <f t="shared" ca="1" si="427"/>
        <v>1.6707699781876542E-2</v>
      </c>
      <c r="K921" s="7">
        <f t="shared" ca="1" si="428"/>
        <v>1.8773856935437707</v>
      </c>
      <c r="L921" s="7">
        <f t="shared" ca="1" si="429"/>
        <v>2.3609531764524818</v>
      </c>
      <c r="M921" s="7">
        <f t="shared" ca="1" si="430"/>
        <v>1159.385390950823</v>
      </c>
      <c r="N921" s="7">
        <f t="shared" ca="1" si="431"/>
        <v>0.99665457512731581</v>
      </c>
      <c r="O921" s="7">
        <f t="shared" ca="1" si="432"/>
        <v>2.3505290102538252</v>
      </c>
      <c r="P921" s="7">
        <f t="shared" ca="1" si="433"/>
        <v>23.439002129554222</v>
      </c>
      <c r="Q921" s="7">
        <f t="shared" ca="1" si="434"/>
        <v>23.43935579316333</v>
      </c>
      <c r="R921" s="7">
        <f t="shared" ca="1" si="435"/>
        <v>2.1567585437412982</v>
      </c>
      <c r="S921" s="7">
        <f t="shared" ca="1" si="436"/>
        <v>0.93476840338567635</v>
      </c>
      <c r="T921" s="7">
        <f t="shared" ca="1" si="437"/>
        <v>4.3034773542515517E-2</v>
      </c>
      <c r="U921" s="7">
        <f t="shared" ca="1" si="438"/>
        <v>-6.7079660583608343</v>
      </c>
      <c r="V921" s="7">
        <f t="shared" ca="1" si="439"/>
        <v>97.776530227217918</v>
      </c>
      <c r="W921" s="23">
        <f t="shared" ca="1" si="440"/>
        <v>0.44632497642941726</v>
      </c>
      <c r="X921" s="24">
        <f t="shared" ca="1" si="441"/>
        <v>0.17472350357603417</v>
      </c>
      <c r="Y921" s="24">
        <f t="shared" ca="1" si="442"/>
        <v>0.71792644928280036</v>
      </c>
      <c r="Z921" s="7">
        <f t="shared" ca="1" si="443"/>
        <v>782.21224181774335</v>
      </c>
      <c r="AA921" s="7">
        <f t="shared" ca="1" si="444"/>
        <v>77.292033941639176</v>
      </c>
      <c r="AB921" s="7">
        <f t="shared" ca="1" si="445"/>
        <v>-160.67699151459021</v>
      </c>
      <c r="AC921" s="7">
        <f t="shared" ca="1" si="446"/>
        <v>101.32388746891664</v>
      </c>
      <c r="AD921" s="7">
        <f t="shared" ca="1" si="447"/>
        <v>-11.323887468916638</v>
      </c>
      <c r="AE921" s="7">
        <f t="shared" ca="1" si="448"/>
        <v>2.8813505479997368E-2</v>
      </c>
      <c r="AF921" s="7">
        <f t="shared" ca="1" si="449"/>
        <v>-11.295073963436641</v>
      </c>
      <c r="AG921" s="7" t="e">
        <f ca="1">IF(AB921&gt;0,MOD(DEGREES(ACOS(((SIN(RADIANS(A921))*COS(RADIANS(AC921)))-SIN(RADIANS(S921)))/(COS(RADIANS(A921))*SIN(RADIANS(AC921)))))+180,360),MOD(540-DEGREES(ACOS(((SIN(RADIANS(A921))*COS(RADIANS(AC921)))-SIN(RADIANS(S921)))/(COS(RADIANS(#REF!))*SIN(RADIANS(AC921))))),360))</f>
        <v>#REF!</v>
      </c>
    </row>
    <row r="922" spans="1:33" x14ac:dyDescent="0.2">
      <c r="A922" s="12">
        <f t="shared" ca="1" si="450"/>
        <v>17</v>
      </c>
      <c r="B922" s="12">
        <f t="shared" ca="1" si="451"/>
        <v>143</v>
      </c>
      <c r="C922" s="3">
        <f t="shared" ca="1" si="453"/>
        <v>6</v>
      </c>
      <c r="D922" s="2">
        <f t="shared" ca="1" si="452"/>
        <v>40289</v>
      </c>
      <c r="E922" s="5">
        <v>0</v>
      </c>
      <c r="F922" s="7">
        <f t="shared" ca="1" si="423"/>
        <v>2455307.25</v>
      </c>
      <c r="G922" s="7">
        <f t="shared" ca="1" si="424"/>
        <v>0.10300479123887749</v>
      </c>
      <c r="H922" s="7">
        <f t="shared" ca="1" si="425"/>
        <v>28.718243994976547</v>
      </c>
      <c r="I922" s="7">
        <f t="shared" ca="1" si="426"/>
        <v>4065.6037682885467</v>
      </c>
      <c r="J922" s="7">
        <f t="shared" ca="1" si="427"/>
        <v>1.6704302643305337E-2</v>
      </c>
      <c r="K922" s="7">
        <f t="shared" ca="1" si="428"/>
        <v>1.8330095138738283</v>
      </c>
      <c r="L922" s="7">
        <f t="shared" ca="1" si="429"/>
        <v>30.551253508850376</v>
      </c>
      <c r="M922" s="7">
        <f t="shared" ca="1" si="430"/>
        <v>4067.4367778024207</v>
      </c>
      <c r="N922" s="7">
        <f t="shared" ca="1" si="431"/>
        <v>1.0047512650408428</v>
      </c>
      <c r="O922" s="7">
        <f t="shared" ca="1" si="432"/>
        <v>30.550162576220412</v>
      </c>
      <c r="P922" s="7">
        <f t="shared" ca="1" si="433"/>
        <v>23.437951618449901</v>
      </c>
      <c r="Q922" s="7">
        <f t="shared" ca="1" si="434"/>
        <v>23.438649288925074</v>
      </c>
      <c r="R922" s="7">
        <f t="shared" ca="1" si="435"/>
        <v>28.436581382974964</v>
      </c>
      <c r="S922" s="7">
        <f t="shared" ca="1" si="436"/>
        <v>11.664581530810944</v>
      </c>
      <c r="T922" s="7">
        <f t="shared" ca="1" si="437"/>
        <v>4.3032105495976913E-2</v>
      </c>
      <c r="U922" s="7">
        <f t="shared" ca="1" si="438"/>
        <v>1.1278549730172962</v>
      </c>
      <c r="V922" s="7">
        <f t="shared" ca="1" si="439"/>
        <v>94.510376371021081</v>
      </c>
      <c r="W922" s="23">
        <f t="shared" ca="1" si="440"/>
        <v>0.3519945451576269</v>
      </c>
      <c r="X922" s="24">
        <f t="shared" ca="1" si="441"/>
        <v>8.9465721904790574E-2</v>
      </c>
      <c r="Y922" s="24">
        <f t="shared" ca="1" si="442"/>
        <v>0.61452336841046318</v>
      </c>
      <c r="Z922" s="7">
        <f t="shared" ca="1" si="443"/>
        <v>756.08301096816865</v>
      </c>
      <c r="AA922" s="7">
        <f t="shared" ca="1" si="444"/>
        <v>213.12785497301729</v>
      </c>
      <c r="AB922" s="7">
        <f t="shared" ca="1" si="445"/>
        <v>-126.71803625674568</v>
      </c>
      <c r="AC922" s="7">
        <f t="shared" ca="1" si="446"/>
        <v>120.05512442619069</v>
      </c>
      <c r="AD922" s="7">
        <f t="shared" ca="1" si="447"/>
        <v>-30.055124426190687</v>
      </c>
      <c r="AE922" s="7">
        <f t="shared" ca="1" si="448"/>
        <v>9.9717647633571719E-3</v>
      </c>
      <c r="AF922" s="7">
        <f t="shared" ca="1" si="449"/>
        <v>-30.045152661427331</v>
      </c>
      <c r="AG922" s="7" t="e">
        <f ca="1">IF(AB922&gt;0,MOD(DEGREES(ACOS(((SIN(RADIANS(A922))*COS(RADIANS(AC922)))-SIN(RADIANS(S922)))/(COS(RADIANS(A922))*SIN(RADIANS(AC922)))))+180,360),MOD(540-DEGREES(ACOS(((SIN(RADIANS(A922))*COS(RADIANS(AC922)))-SIN(RADIANS(S922)))/(COS(RADIANS(#REF!))*SIN(RADIANS(AC922))))),360))</f>
        <v>#REF!</v>
      </c>
    </row>
    <row r="923" spans="1:33" x14ac:dyDescent="0.2">
      <c r="A923" s="12">
        <f t="shared" ca="1" si="450"/>
        <v>40</v>
      </c>
      <c r="B923" s="12">
        <f t="shared" ca="1" si="451"/>
        <v>-72</v>
      </c>
      <c r="C923" s="3">
        <f t="shared" ca="1" si="453"/>
        <v>-8</v>
      </c>
      <c r="D923" s="2">
        <f t="shared" ca="1" si="452"/>
        <v>42639</v>
      </c>
      <c r="E923" s="5">
        <v>0</v>
      </c>
      <c r="F923" s="7">
        <f t="shared" ca="1" si="423"/>
        <v>2457657.8333333335</v>
      </c>
      <c r="G923" s="7">
        <f t="shared" ca="1" si="424"/>
        <v>0.16736025553274439</v>
      </c>
      <c r="H923" s="7">
        <f t="shared" ca="1" si="425"/>
        <v>185.56450661678082</v>
      </c>
      <c r="I923" s="7">
        <f t="shared" ca="1" si="426"/>
        <v>6382.3393611654637</v>
      </c>
      <c r="J923" s="7">
        <f t="shared" ca="1" si="427"/>
        <v>1.6701595128140206E-2</v>
      </c>
      <c r="K923" s="7">
        <f t="shared" ca="1" si="428"/>
        <v>-1.891170461938503</v>
      </c>
      <c r="L923" s="7">
        <f t="shared" ca="1" si="429"/>
        <v>183.6733361548423</v>
      </c>
      <c r="M923" s="7">
        <f t="shared" ca="1" si="430"/>
        <v>6380.4481907035251</v>
      </c>
      <c r="N923" s="7">
        <f t="shared" ca="1" si="431"/>
        <v>1.0025004566720033</v>
      </c>
      <c r="O923" s="7">
        <f t="shared" ca="1" si="432"/>
        <v>183.66611698401164</v>
      </c>
      <c r="P923" s="7">
        <f t="shared" ca="1" si="433"/>
        <v>23.437114728225112</v>
      </c>
      <c r="Q923" s="7">
        <f t="shared" ca="1" si="434"/>
        <v>23.434689261694704</v>
      </c>
      <c r="R923" s="7">
        <f t="shared" ca="1" si="435"/>
        <v>-176.63556054745854</v>
      </c>
      <c r="S923" s="7">
        <f t="shared" ca="1" si="436"/>
        <v>-1.4571898114018089</v>
      </c>
      <c r="T923" s="7">
        <f t="shared" ca="1" si="437"/>
        <v>4.3017152484429264E-2</v>
      </c>
      <c r="U923" s="7">
        <f t="shared" ca="1" si="438"/>
        <v>8.7481452958434183</v>
      </c>
      <c r="V923" s="7">
        <f t="shared" ca="1" si="439"/>
        <v>89.864726470016109</v>
      </c>
      <c r="W923" s="23">
        <f t="shared" ca="1" si="440"/>
        <v>0.36059156576677542</v>
      </c>
      <c r="X923" s="24">
        <f t="shared" ca="1" si="441"/>
        <v>0.11096732557228622</v>
      </c>
      <c r="Y923" s="24">
        <f t="shared" ca="1" si="442"/>
        <v>0.61021580596126457</v>
      </c>
      <c r="Z923" s="7">
        <f t="shared" ca="1" si="443"/>
        <v>718.91781176012887</v>
      </c>
      <c r="AA923" s="7">
        <f t="shared" ca="1" si="444"/>
        <v>200.74814529584341</v>
      </c>
      <c r="AB923" s="7">
        <f t="shared" ca="1" si="445"/>
        <v>-129.81296367603915</v>
      </c>
      <c r="AC923" s="7">
        <f t="shared" ca="1" si="446"/>
        <v>120.44248011042011</v>
      </c>
      <c r="AD923" s="7">
        <f t="shared" ca="1" si="447"/>
        <v>-30.442480110420107</v>
      </c>
      <c r="AE923" s="7">
        <f t="shared" ca="1" si="448"/>
        <v>9.8180416976132567E-3</v>
      </c>
      <c r="AF923" s="7">
        <f t="shared" ca="1" si="449"/>
        <v>-30.432662068722493</v>
      </c>
      <c r="AG923" s="7" t="e">
        <f ca="1">IF(AB923&gt;0,MOD(DEGREES(ACOS(((SIN(RADIANS(A923))*COS(RADIANS(AC923)))-SIN(RADIANS(S923)))/(COS(RADIANS(A923))*SIN(RADIANS(AC923)))))+180,360),MOD(540-DEGREES(ACOS(((SIN(RADIANS(A923))*COS(RADIANS(AC923)))-SIN(RADIANS(S923)))/(COS(RADIANS(#REF!))*SIN(RADIANS(AC923))))),360))</f>
        <v>#REF!</v>
      </c>
    </row>
    <row r="924" spans="1:33" x14ac:dyDescent="0.2">
      <c r="A924" s="12">
        <f t="shared" ca="1" si="450"/>
        <v>64</v>
      </c>
      <c r="B924" s="12">
        <f t="shared" ca="1" si="451"/>
        <v>12</v>
      </c>
      <c r="C924" s="3">
        <f t="shared" ca="1" si="453"/>
        <v>-13</v>
      </c>
      <c r="D924" s="2">
        <f t="shared" ca="1" si="452"/>
        <v>37646</v>
      </c>
      <c r="E924" s="5">
        <v>0</v>
      </c>
      <c r="F924" s="7">
        <f t="shared" ca="1" si="423"/>
        <v>2452665.0416666665</v>
      </c>
      <c r="G924" s="7">
        <f t="shared" ca="1" si="424"/>
        <v>3.0665069587036589E-2</v>
      </c>
      <c r="H924" s="7">
        <f t="shared" ca="1" si="425"/>
        <v>304.43257230895051</v>
      </c>
      <c r="I924" s="7">
        <f t="shared" ca="1" si="426"/>
        <v>1461.4424920655483</v>
      </c>
      <c r="J924" s="7">
        <f t="shared" ca="1" si="427"/>
        <v>1.6707344813327869E-2</v>
      </c>
      <c r="K924" s="7">
        <f t="shared" ca="1" si="428"/>
        <v>0.71372582621193992</v>
      </c>
      <c r="L924" s="7">
        <f t="shared" ca="1" si="429"/>
        <v>305.14629813516245</v>
      </c>
      <c r="M924" s="7">
        <f t="shared" ca="1" si="430"/>
        <v>1462.1562178917602</v>
      </c>
      <c r="N924" s="7">
        <f t="shared" ca="1" si="431"/>
        <v>0.98448824749711739</v>
      </c>
      <c r="O924" s="7">
        <f t="shared" ca="1" si="432"/>
        <v>305.13625061239048</v>
      </c>
      <c r="P924" s="7">
        <f t="shared" ca="1" si="433"/>
        <v>23.438892337295766</v>
      </c>
      <c r="Q924" s="7">
        <f t="shared" ca="1" si="434"/>
        <v>23.439944609157568</v>
      </c>
      <c r="R924" s="7">
        <f t="shared" ca="1" si="435"/>
        <v>-52.509743950599592</v>
      </c>
      <c r="S924" s="7">
        <f t="shared" ca="1" si="436"/>
        <v>-18.984057270960832</v>
      </c>
      <c r="T924" s="7">
        <f t="shared" ca="1" si="437"/>
        <v>4.303699721891862E-2</v>
      </c>
      <c r="U924" s="7">
        <f t="shared" ca="1" si="438"/>
        <v>-12.283496269994846</v>
      </c>
      <c r="V924" s="7">
        <f t="shared" ca="1" si="439"/>
        <v>47.912346431989256</v>
      </c>
      <c r="W924" s="23">
        <f t="shared" ca="1" si="440"/>
        <v>-6.6469794256948003E-2</v>
      </c>
      <c r="X924" s="24">
        <f t="shared" ca="1" si="441"/>
        <v>-0.19955964545691818</v>
      </c>
      <c r="Y924" s="24">
        <f t="shared" ca="1" si="442"/>
        <v>6.6620056943022157E-2</v>
      </c>
      <c r="Z924" s="7">
        <f t="shared" ca="1" si="443"/>
        <v>383.29877145591405</v>
      </c>
      <c r="AA924" s="7">
        <f t="shared" ca="1" si="444"/>
        <v>815.71650373000512</v>
      </c>
      <c r="AB924" s="7">
        <f t="shared" ca="1" si="445"/>
        <v>23.929125932501279</v>
      </c>
      <c r="AC924" s="7">
        <f t="shared" ca="1" si="446"/>
        <v>85.036794657763664</v>
      </c>
      <c r="AD924" s="7">
        <f t="shared" ca="1" si="447"/>
        <v>4.9632053422363356</v>
      </c>
      <c r="AE924" s="7">
        <f t="shared" ca="1" si="448"/>
        <v>0.16052379450875012</v>
      </c>
      <c r="AF924" s="7">
        <f t="shared" ca="1" si="449"/>
        <v>5.1237291367450855</v>
      </c>
      <c r="AG924" s="7">
        <f ca="1">IF(AB924&gt;0,MOD(DEGREES(ACOS(((SIN(RADIANS(A924))*COS(RADIANS(AC924)))-SIN(RADIANS(S924)))/(COS(RADIANS(A924))*SIN(RADIANS(AC924)))))+180,360),MOD(540-DEGREES(ACOS(((SIN(RADIANS(A924))*COS(RADIANS(AC924)))-SIN(RADIANS(S924)))/(COS(RADIANS(#REF!))*SIN(RADIANS(AC924))))),360))</f>
        <v>202.64302874763698</v>
      </c>
    </row>
    <row r="925" spans="1:33" x14ac:dyDescent="0.2">
      <c r="A925" s="12">
        <f t="shared" ca="1" si="450"/>
        <v>22</v>
      </c>
      <c r="B925" s="12">
        <f t="shared" ca="1" si="451"/>
        <v>58</v>
      </c>
      <c r="C925" s="3">
        <f t="shared" ca="1" si="453"/>
        <v>6</v>
      </c>
      <c r="D925" s="2">
        <f t="shared" ca="1" si="452"/>
        <v>40546</v>
      </c>
      <c r="E925" s="5">
        <v>0</v>
      </c>
      <c r="F925" s="7">
        <f t="shared" ca="1" si="423"/>
        <v>2455564.25</v>
      </c>
      <c r="G925" s="7">
        <f t="shared" ca="1" si="424"/>
        <v>0.11004106776180698</v>
      </c>
      <c r="H925" s="7">
        <f t="shared" ca="1" si="425"/>
        <v>282.02961601170591</v>
      </c>
      <c r="I925" s="7">
        <f t="shared" ca="1" si="426"/>
        <v>4318.9030404614286</v>
      </c>
      <c r="J925" s="7">
        <f t="shared" ca="1" si="427"/>
        <v>1.6704006669419562E-2</v>
      </c>
      <c r="K925" s="7">
        <f t="shared" ca="1" si="428"/>
        <v>-3.7425260556726056E-2</v>
      </c>
      <c r="L925" s="7">
        <f t="shared" ca="1" si="429"/>
        <v>281.99219075114917</v>
      </c>
      <c r="M925" s="7">
        <f t="shared" ca="1" si="430"/>
        <v>4318.8656152008716</v>
      </c>
      <c r="N925" s="7">
        <f t="shared" ca="1" si="431"/>
        <v>0.98330016056406477</v>
      </c>
      <c r="O925" s="7">
        <f t="shared" ca="1" si="432"/>
        <v>281.99127720990231</v>
      </c>
      <c r="P925" s="7">
        <f t="shared" ca="1" si="433"/>
        <v>23.437860117412278</v>
      </c>
      <c r="Q925" s="7">
        <f t="shared" ca="1" si="434"/>
        <v>23.4379586406471</v>
      </c>
      <c r="R925" s="7">
        <f t="shared" ca="1" si="435"/>
        <v>-76.965742808071326</v>
      </c>
      <c r="S925" s="7">
        <f t="shared" ca="1" si="436"/>
        <v>-22.897047829892294</v>
      </c>
      <c r="T925" s="7">
        <f t="shared" ca="1" si="437"/>
        <v>4.3029497414516463E-2</v>
      </c>
      <c r="U925" s="7">
        <f t="shared" ca="1" si="438"/>
        <v>-4.0172074275801108</v>
      </c>
      <c r="V925" s="7">
        <f t="shared" ca="1" si="439"/>
        <v>81.163123621208356</v>
      </c>
      <c r="W925" s="23">
        <f t="shared" ca="1" si="440"/>
        <v>0.59167861626915286</v>
      </c>
      <c r="X925" s="24">
        <f t="shared" ca="1" si="441"/>
        <v>0.36622549509912961</v>
      </c>
      <c r="Y925" s="24">
        <f t="shared" ca="1" si="442"/>
        <v>0.81713173743917611</v>
      </c>
      <c r="Z925" s="7">
        <f t="shared" ca="1" si="443"/>
        <v>649.30498896966685</v>
      </c>
      <c r="AA925" s="7">
        <f t="shared" ca="1" si="444"/>
        <v>1307.9827925724198</v>
      </c>
      <c r="AB925" s="7">
        <f t="shared" ca="1" si="445"/>
        <v>146.99569814310496</v>
      </c>
      <c r="AC925" s="7">
        <f t="shared" ca="1" si="446"/>
        <v>149.5471706116904</v>
      </c>
      <c r="AD925" s="7">
        <f t="shared" ca="1" si="447"/>
        <v>-59.547170611690404</v>
      </c>
      <c r="AE925" s="7">
        <f t="shared" ca="1" si="448"/>
        <v>3.3923942602638048E-3</v>
      </c>
      <c r="AF925" s="7">
        <f t="shared" ca="1" si="449"/>
        <v>-59.543778217430138</v>
      </c>
      <c r="AG925" s="7">
        <f ca="1">IF(AB925&gt;0,MOD(DEGREES(ACOS(((SIN(RADIANS(A925))*COS(RADIANS(AC925)))-SIN(RADIANS(S925)))/(COS(RADIANS(A925))*SIN(RADIANS(AC925)))))+180,360),MOD(540-DEGREES(ACOS(((SIN(RADIANS(A925))*COS(RADIANS(AC925)))-SIN(RADIANS(S925)))/(COS(RADIANS(#REF!))*SIN(RADIANS(AC925))))),360))</f>
        <v>261.90796787832767</v>
      </c>
    </row>
    <row r="926" spans="1:33" x14ac:dyDescent="0.2">
      <c r="A926" s="12">
        <f t="shared" ca="1" si="450"/>
        <v>-8</v>
      </c>
      <c r="B926" s="12">
        <f t="shared" ca="1" si="451"/>
        <v>-137</v>
      </c>
      <c r="C926" s="3">
        <f t="shared" ca="1" si="453"/>
        <v>4</v>
      </c>
      <c r="D926" s="2">
        <f t="shared" ca="1" si="452"/>
        <v>42751</v>
      </c>
      <c r="E926" s="5">
        <v>0</v>
      </c>
      <c r="F926" s="7">
        <f t="shared" ca="1" si="423"/>
        <v>2457769.3333333335</v>
      </c>
      <c r="G926" s="7">
        <f t="shared" ca="1" si="424"/>
        <v>0.17041295916039667</v>
      </c>
      <c r="H926" s="7">
        <f t="shared" ca="1" si="425"/>
        <v>295.46418758773234</v>
      </c>
      <c r="I926" s="7">
        <f t="shared" ca="1" si="426"/>
        <v>6492.2337924192998</v>
      </c>
      <c r="J926" s="7">
        <f t="shared" ca="1" si="427"/>
        <v>1.6701466670994713E-2</v>
      </c>
      <c r="K926" s="7">
        <f t="shared" ca="1" si="428"/>
        <v>0.4139787435366355</v>
      </c>
      <c r="L926" s="7">
        <f t="shared" ca="1" si="429"/>
        <v>295.87816633126897</v>
      </c>
      <c r="M926" s="7">
        <f t="shared" ca="1" si="430"/>
        <v>6492.6477711628368</v>
      </c>
      <c r="N926" s="7">
        <f t="shared" ca="1" si="431"/>
        <v>0.98369164496343009</v>
      </c>
      <c r="O926" s="7">
        <f t="shared" ca="1" si="432"/>
        <v>295.87048940419703</v>
      </c>
      <c r="P926" s="7">
        <f t="shared" ca="1" si="433"/>
        <v>23.437075030320919</v>
      </c>
      <c r="Q926" s="7">
        <f t="shared" ca="1" si="434"/>
        <v>23.434746676621902</v>
      </c>
      <c r="R926" s="7">
        <f t="shared" ca="1" si="435"/>
        <v>-62.142004366669639</v>
      </c>
      <c r="S926" s="7">
        <f t="shared" ca="1" si="436"/>
        <v>-20.968062329031902</v>
      </c>
      <c r="T926" s="7">
        <f t="shared" ca="1" si="437"/>
        <v>4.301736926235597E-2</v>
      </c>
      <c r="U926" s="7">
        <f t="shared" ca="1" si="438"/>
        <v>-9.6047834325361663</v>
      </c>
      <c r="V926" s="7">
        <f t="shared" ca="1" si="439"/>
        <v>93.989908797904405</v>
      </c>
      <c r="W926" s="23">
        <f t="shared" ca="1" si="440"/>
        <v>1.053892210717039</v>
      </c>
      <c r="X926" s="24">
        <f t="shared" ca="1" si="441"/>
        <v>0.79280913072286008</v>
      </c>
      <c r="Y926" s="24">
        <f t="shared" ca="1" si="442"/>
        <v>1.3149752907112178</v>
      </c>
      <c r="Z926" s="7">
        <f t="shared" ca="1" si="443"/>
        <v>751.91927038323524</v>
      </c>
      <c r="AA926" s="7">
        <f t="shared" ca="1" si="444"/>
        <v>642.39521656746388</v>
      </c>
      <c r="AB926" s="7">
        <f t="shared" ca="1" si="445"/>
        <v>-19.401195858134031</v>
      </c>
      <c r="AC926" s="7">
        <f t="shared" ca="1" si="446"/>
        <v>22.781635886975721</v>
      </c>
      <c r="AD926" s="7">
        <f t="shared" ca="1" si="447"/>
        <v>67.218364113024279</v>
      </c>
      <c r="AE926" s="7">
        <f t="shared" ca="1" si="448"/>
        <v>6.7766381107331282E-3</v>
      </c>
      <c r="AF926" s="7">
        <f t="shared" ca="1" si="449"/>
        <v>67.225140751135015</v>
      </c>
      <c r="AG926" s="7" t="e">
        <f ca="1">IF(AB926&gt;0,MOD(DEGREES(ACOS(((SIN(RADIANS(A926))*COS(RADIANS(AC926)))-SIN(RADIANS(S926)))/(COS(RADIANS(A926))*SIN(RADIANS(AC926)))))+180,360),MOD(540-DEGREES(ACOS(((SIN(RADIANS(A926))*COS(RADIANS(AC926)))-SIN(RADIANS(S926)))/(COS(RADIANS(#REF!))*SIN(RADIANS(AC926))))),360))</f>
        <v>#REF!</v>
      </c>
    </row>
    <row r="927" spans="1:33" x14ac:dyDescent="0.2">
      <c r="A927" s="12">
        <f t="shared" ca="1" si="450"/>
        <v>-65</v>
      </c>
      <c r="B927" s="12">
        <f t="shared" ca="1" si="451"/>
        <v>162</v>
      </c>
      <c r="C927" s="3">
        <f t="shared" ca="1" si="453"/>
        <v>5</v>
      </c>
      <c r="D927" s="2">
        <f t="shared" ca="1" si="452"/>
        <v>42021</v>
      </c>
      <c r="E927" s="5">
        <v>0</v>
      </c>
      <c r="F927" s="7">
        <f t="shared" ca="1" si="423"/>
        <v>2457039.2916666665</v>
      </c>
      <c r="G927" s="7">
        <f t="shared" ca="1" si="424"/>
        <v>0.15042550764316254</v>
      </c>
      <c r="H927" s="7">
        <f t="shared" ca="1" si="425"/>
        <v>295.90054408315882</v>
      </c>
      <c r="I927" s="7">
        <f t="shared" ca="1" si="426"/>
        <v>5772.7045210670894</v>
      </c>
      <c r="J927" s="7">
        <f t="shared" ca="1" si="427"/>
        <v>1.6702307695988718E-2</v>
      </c>
      <c r="K927" s="7">
        <f t="shared" ca="1" si="428"/>
        <v>0.42965634406410202</v>
      </c>
      <c r="L927" s="7">
        <f t="shared" ca="1" si="429"/>
        <v>296.33020042722291</v>
      </c>
      <c r="M927" s="7">
        <f t="shared" ca="1" si="430"/>
        <v>5773.1341774111534</v>
      </c>
      <c r="N927" s="7">
        <f t="shared" ca="1" si="431"/>
        <v>0.9837214423866858</v>
      </c>
      <c r="O927" s="7">
        <f t="shared" ca="1" si="432"/>
        <v>296.32567463270948</v>
      </c>
      <c r="P927" s="7">
        <f t="shared" ca="1" si="433"/>
        <v>23.437334950744543</v>
      </c>
      <c r="Q927" s="7">
        <f t="shared" ca="1" si="434"/>
        <v>23.434852041494008</v>
      </c>
      <c r="R927" s="7">
        <f t="shared" ca="1" si="435"/>
        <v>-61.663283691061736</v>
      </c>
      <c r="S927" s="7">
        <f t="shared" ca="1" si="436"/>
        <v>-20.882895700079164</v>
      </c>
      <c r="T927" s="7">
        <f t="shared" ca="1" si="437"/>
        <v>4.3017767083409625E-2</v>
      </c>
      <c r="U927" s="7">
        <f t="shared" ca="1" si="438"/>
        <v>-9.7614952445972047</v>
      </c>
      <c r="V927" s="7">
        <f t="shared" ca="1" si="439"/>
        <v>148.75892950379193</v>
      </c>
      <c r="W927" s="23">
        <f t="shared" ca="1" si="440"/>
        <v>0.26511214947541473</v>
      </c>
      <c r="X927" s="24">
        <f t="shared" ca="1" si="441"/>
        <v>-0.14810709914622955</v>
      </c>
      <c r="Y927" s="24">
        <f t="shared" ca="1" si="442"/>
        <v>0.678331398097059</v>
      </c>
      <c r="Z927" s="7">
        <f t="shared" ca="1" si="443"/>
        <v>1190.0714360303355</v>
      </c>
      <c r="AA927" s="7">
        <f t="shared" ca="1" si="444"/>
        <v>338.2385047554028</v>
      </c>
      <c r="AB927" s="7">
        <f t="shared" ca="1" si="445"/>
        <v>-95.4403738111493</v>
      </c>
      <c r="AC927" s="7">
        <f t="shared" ca="1" si="446"/>
        <v>73.40376763934762</v>
      </c>
      <c r="AD927" s="7">
        <f t="shared" ca="1" si="447"/>
        <v>16.59623236065238</v>
      </c>
      <c r="AE927" s="7">
        <f t="shared" ca="1" si="448"/>
        <v>5.3425533791117516E-2</v>
      </c>
      <c r="AF927" s="7">
        <f t="shared" ca="1" si="449"/>
        <v>16.649657894443497</v>
      </c>
      <c r="AG927" s="7" t="e">
        <f ca="1">IF(AB927&gt;0,MOD(DEGREES(ACOS(((SIN(RADIANS(A927))*COS(RADIANS(AC927)))-SIN(RADIANS(S927)))/(COS(RADIANS(A927))*SIN(RADIANS(AC927)))))+180,360),MOD(540-DEGREES(ACOS(((SIN(RADIANS(A927))*COS(RADIANS(AC927)))-SIN(RADIANS(S927)))/(COS(RADIANS(#REF!))*SIN(RADIANS(AC927))))),360))</f>
        <v>#REF!</v>
      </c>
    </row>
    <row r="928" spans="1:33" x14ac:dyDescent="0.2">
      <c r="A928" s="12">
        <f t="shared" ca="1" si="450"/>
        <v>-21</v>
      </c>
      <c r="B928" s="12">
        <f t="shared" ca="1" si="451"/>
        <v>178</v>
      </c>
      <c r="C928" s="3">
        <f t="shared" ca="1" si="453"/>
        <v>4</v>
      </c>
      <c r="D928" s="2">
        <f t="shared" ca="1" si="452"/>
        <v>42926</v>
      </c>
      <c r="E928" s="5">
        <v>0</v>
      </c>
      <c r="F928" s="7">
        <f t="shared" ca="1" si="423"/>
        <v>2457944.3333333335</v>
      </c>
      <c r="G928" s="7">
        <f t="shared" ca="1" si="424"/>
        <v>0.17520419803787785</v>
      </c>
      <c r="H928" s="7">
        <f t="shared" ca="1" si="425"/>
        <v>107.95247611855939</v>
      </c>
      <c r="I928" s="7">
        <f t="shared" ca="1" si="426"/>
        <v>6664.7138414666306</v>
      </c>
      <c r="J928" s="7">
        <f t="shared" ca="1" si="427"/>
        <v>1.6701265051879136E-2</v>
      </c>
      <c r="K928" s="7">
        <f t="shared" ca="1" si="428"/>
        <v>-0.15406981013904736</v>
      </c>
      <c r="L928" s="7">
        <f t="shared" ca="1" si="429"/>
        <v>107.79840630842034</v>
      </c>
      <c r="M928" s="7">
        <f t="shared" ca="1" si="430"/>
        <v>6664.5597716564916</v>
      </c>
      <c r="N928" s="7">
        <f t="shared" ca="1" si="431"/>
        <v>1.0166476467966861</v>
      </c>
      <c r="O928" s="7">
        <f t="shared" ca="1" si="432"/>
        <v>107.7900552228047</v>
      </c>
      <c r="P928" s="7">
        <f t="shared" ca="1" si="433"/>
        <v>23.437012724196808</v>
      </c>
      <c r="Q928" s="7">
        <f t="shared" ca="1" si="434"/>
        <v>23.434886118739453</v>
      </c>
      <c r="R928" s="7">
        <f t="shared" ca="1" si="435"/>
        <v>109.27580324379231</v>
      </c>
      <c r="S928" s="7">
        <f t="shared" ca="1" si="436"/>
        <v>22.252515784301231</v>
      </c>
      <c r="T928" s="7">
        <f t="shared" ca="1" si="437"/>
        <v>4.3017895747643899E-2</v>
      </c>
      <c r="U928" s="7">
        <f t="shared" ca="1" si="438"/>
        <v>-5.3233210269698246</v>
      </c>
      <c r="V928" s="7">
        <f t="shared" ca="1" si="439"/>
        <v>81.938432989683264</v>
      </c>
      <c r="W928" s="23">
        <f t="shared" ca="1" si="440"/>
        <v>0.17591897293539571</v>
      </c>
      <c r="X928" s="24">
        <f t="shared" ca="1" si="441"/>
        <v>-5.1687785369280009E-2</v>
      </c>
      <c r="Y928" s="24">
        <f t="shared" ca="1" si="442"/>
        <v>0.40352573124007141</v>
      </c>
      <c r="Z928" s="7">
        <f t="shared" ca="1" si="443"/>
        <v>655.50746391746611</v>
      </c>
      <c r="AA928" s="7">
        <f t="shared" ca="1" si="444"/>
        <v>466.67667897303022</v>
      </c>
      <c r="AB928" s="7">
        <f t="shared" ca="1" si="445"/>
        <v>-63.330830256742445</v>
      </c>
      <c r="AC928" s="7">
        <f t="shared" ca="1" si="446"/>
        <v>75.39765232350851</v>
      </c>
      <c r="AD928" s="7">
        <f t="shared" ca="1" si="447"/>
        <v>14.60234767649149</v>
      </c>
      <c r="AE928" s="7">
        <f t="shared" ca="1" si="448"/>
        <v>6.0868005992891563E-2</v>
      </c>
      <c r="AF928" s="7">
        <f t="shared" ca="1" si="449"/>
        <v>14.663215682484381</v>
      </c>
      <c r="AG928" s="7" t="e">
        <f ca="1">IF(AB928&gt;0,MOD(DEGREES(ACOS(((SIN(RADIANS(A928))*COS(RADIANS(AC928)))-SIN(RADIANS(S928)))/(COS(RADIANS(A928))*SIN(RADIANS(AC928)))))+180,360),MOD(540-DEGREES(ACOS(((SIN(RADIANS(A928))*COS(RADIANS(AC928)))-SIN(RADIANS(S928)))/(COS(RADIANS(#REF!))*SIN(RADIANS(AC928))))),360))</f>
        <v>#REF!</v>
      </c>
    </row>
    <row r="929" spans="1:33" x14ac:dyDescent="0.2">
      <c r="A929" s="12">
        <f t="shared" ca="1" si="450"/>
        <v>-62</v>
      </c>
      <c r="B929" s="12">
        <f t="shared" ca="1" si="451"/>
        <v>-33</v>
      </c>
      <c r="C929" s="3">
        <f t="shared" ca="1" si="453"/>
        <v>5</v>
      </c>
      <c r="D929" s="2">
        <f t="shared" ca="1" si="452"/>
        <v>40356</v>
      </c>
      <c r="E929" s="5">
        <v>0</v>
      </c>
      <c r="F929" s="7">
        <f t="shared" ca="1" si="423"/>
        <v>2455374.2916666665</v>
      </c>
      <c r="G929" s="7">
        <f t="shared" ca="1" si="424"/>
        <v>0.10484029203741305</v>
      </c>
      <c r="H929" s="7">
        <f t="shared" ca="1" si="425"/>
        <v>94.797685881507277</v>
      </c>
      <c r="I929" s="7">
        <f t="shared" ca="1" si="426"/>
        <v>4131.6800537837271</v>
      </c>
      <c r="J929" s="7">
        <f t="shared" ca="1" si="427"/>
        <v>1.6704225436022242E-2</v>
      </c>
      <c r="K929" s="7">
        <f t="shared" ca="1" si="428"/>
        <v>0.27137097865813936</v>
      </c>
      <c r="L929" s="7">
        <f t="shared" ca="1" si="429"/>
        <v>95.069056860165418</v>
      </c>
      <c r="M929" s="7">
        <f t="shared" ca="1" si="430"/>
        <v>4131.9514247623856</v>
      </c>
      <c r="N929" s="7">
        <f t="shared" ca="1" si="431"/>
        <v>1.0165351570187779</v>
      </c>
      <c r="O929" s="7">
        <f t="shared" ca="1" si="432"/>
        <v>95.06803776596395</v>
      </c>
      <c r="P929" s="7">
        <f t="shared" ca="1" si="433"/>
        <v>23.437927749259028</v>
      </c>
      <c r="Q929" s="7">
        <f t="shared" ca="1" si="434"/>
        <v>23.438471562302176</v>
      </c>
      <c r="R929" s="7">
        <f t="shared" ca="1" si="435"/>
        <v>95.52111951999197</v>
      </c>
      <c r="S929" s="7">
        <f t="shared" ca="1" si="436"/>
        <v>23.341396015811863</v>
      </c>
      <c r="T929" s="7">
        <f t="shared" ca="1" si="437"/>
        <v>4.3031434342263038E-2</v>
      </c>
      <c r="U929" s="7">
        <f t="shared" ca="1" si="438"/>
        <v>-2.8927002596867526</v>
      </c>
      <c r="V929" s="7">
        <f t="shared" ca="1" si="439"/>
        <v>38.935582932021759</v>
      </c>
      <c r="W929" s="23">
        <f t="shared" ca="1" si="440"/>
        <v>0.80200881962478243</v>
      </c>
      <c r="X929" s="24">
        <f t="shared" ca="1" si="441"/>
        <v>0.69385442259138863</v>
      </c>
      <c r="Y929" s="24">
        <f t="shared" ca="1" si="442"/>
        <v>0.91016321665817623</v>
      </c>
      <c r="Z929" s="7">
        <f t="shared" ca="1" si="443"/>
        <v>311.48466345617408</v>
      </c>
      <c r="AA929" s="7">
        <f t="shared" ca="1" si="444"/>
        <v>1005.1072997403132</v>
      </c>
      <c r="AB929" s="7">
        <f t="shared" ca="1" si="445"/>
        <v>71.276824935078309</v>
      </c>
      <c r="AC929" s="7">
        <f t="shared" ca="1" si="446"/>
        <v>102.20829713390587</v>
      </c>
      <c r="AD929" s="7">
        <f t="shared" ca="1" si="447"/>
        <v>-12.208297133905873</v>
      </c>
      <c r="AE929" s="7">
        <f t="shared" ca="1" si="448"/>
        <v>2.666860919427487E-2</v>
      </c>
      <c r="AF929" s="7">
        <f t="shared" ca="1" si="449"/>
        <v>-12.181628524711599</v>
      </c>
      <c r="AG929" s="7">
        <f ca="1">IF(AB929&gt;0,MOD(DEGREES(ACOS(((SIN(RADIANS(A929))*COS(RADIANS(AC929)))-SIN(RADIANS(S929)))/(COS(RADIANS(A929))*SIN(RADIANS(AC929)))))+180,360),MOD(540-DEGREES(ACOS(((SIN(RADIANS(A929))*COS(RADIANS(AC929)))-SIN(RADIANS(S929)))/(COS(RADIANS(#REF!))*SIN(RADIANS(AC929))))),360))</f>
        <v>297.16544040715007</v>
      </c>
    </row>
    <row r="930" spans="1:33" x14ac:dyDescent="0.2">
      <c r="A930" s="12">
        <f t="shared" ca="1" si="450"/>
        <v>57</v>
      </c>
      <c r="B930" s="12">
        <f t="shared" ca="1" si="451"/>
        <v>-127</v>
      </c>
      <c r="C930" s="3">
        <f t="shared" ca="1" si="453"/>
        <v>-6</v>
      </c>
      <c r="D930" s="2">
        <f t="shared" ca="1" si="452"/>
        <v>40071</v>
      </c>
      <c r="E930" s="5">
        <v>0</v>
      </c>
      <c r="F930" s="7">
        <f t="shared" ca="1" si="423"/>
        <v>2455089.75</v>
      </c>
      <c r="G930" s="7">
        <f t="shared" ca="1" si="424"/>
        <v>9.7049965776865157E-2</v>
      </c>
      <c r="H930" s="7">
        <f t="shared" ca="1" si="425"/>
        <v>174.33994279804847</v>
      </c>
      <c r="I930" s="7">
        <f t="shared" ca="1" si="426"/>
        <v>3851.2357071964943</v>
      </c>
      <c r="J930" s="7">
        <f t="shared" ca="1" si="427"/>
        <v>1.6704553117239875E-2</v>
      </c>
      <c r="K930" s="7">
        <f t="shared" ca="1" si="428"/>
        <v>-1.8000646851120647</v>
      </c>
      <c r="L930" s="7">
        <f t="shared" ca="1" si="429"/>
        <v>172.53987811293641</v>
      </c>
      <c r="M930" s="7">
        <f t="shared" ca="1" si="430"/>
        <v>3849.4356425113824</v>
      </c>
      <c r="N930" s="7">
        <f t="shared" ca="1" si="431"/>
        <v>1.0056225961851621</v>
      </c>
      <c r="O930" s="7">
        <f t="shared" ca="1" si="432"/>
        <v>172.53843447179776</v>
      </c>
      <c r="P930" s="7">
        <f t="shared" ca="1" si="433"/>
        <v>23.438029056097879</v>
      </c>
      <c r="Q930" s="7">
        <f t="shared" ca="1" si="434"/>
        <v>23.439204475939921</v>
      </c>
      <c r="R930" s="7">
        <f t="shared" ca="1" si="435"/>
        <v>173.1480304494315</v>
      </c>
      <c r="S930" s="7">
        <f t="shared" ca="1" si="436"/>
        <v>2.9609654472111164</v>
      </c>
      <c r="T930" s="7">
        <f t="shared" ca="1" si="437"/>
        <v>4.3034202099776139E-2</v>
      </c>
      <c r="U930" s="7">
        <f t="shared" ca="1" si="438"/>
        <v>4.7350400332444504</v>
      </c>
      <c r="V930" s="7">
        <f t="shared" ca="1" si="439"/>
        <v>96.106548599394003</v>
      </c>
      <c r="W930" s="23">
        <f t="shared" ca="1" si="440"/>
        <v>0.59948955553246908</v>
      </c>
      <c r="X930" s="24">
        <f t="shared" ca="1" si="441"/>
        <v>0.33252692053415239</v>
      </c>
      <c r="Y930" s="24">
        <f t="shared" ca="1" si="442"/>
        <v>0.86645219053078582</v>
      </c>
      <c r="Z930" s="7">
        <f t="shared" ca="1" si="443"/>
        <v>768.85238879515202</v>
      </c>
      <c r="AA930" s="7">
        <f t="shared" ca="1" si="444"/>
        <v>1296.7350400332443</v>
      </c>
      <c r="AB930" s="7">
        <f t="shared" ca="1" si="445"/>
        <v>144.18376000831108</v>
      </c>
      <c r="AC930" s="7">
        <f t="shared" ca="1" si="446"/>
        <v>113.43666174024521</v>
      </c>
      <c r="AD930" s="7">
        <f t="shared" ca="1" si="447"/>
        <v>-23.436661740245214</v>
      </c>
      <c r="AE930" s="7">
        <f t="shared" ca="1" si="448"/>
        <v>1.3310309979249816E-2</v>
      </c>
      <c r="AF930" s="7">
        <f t="shared" ca="1" si="449"/>
        <v>-23.423351430265964</v>
      </c>
      <c r="AG930" s="7">
        <f ca="1">IF(AB930&gt;0,MOD(DEGREES(ACOS(((SIN(RADIANS(A930))*COS(RADIANS(AC930)))-SIN(RADIANS(S930)))/(COS(RADIANS(A930))*SIN(RADIANS(AC930)))))+180,360),MOD(540-DEGREES(ACOS(((SIN(RADIANS(A930))*COS(RADIANS(AC930)))-SIN(RADIANS(S930)))/(COS(RADIANS(#REF!))*SIN(RADIANS(AC930))))),360))</f>
        <v>320.43487549219003</v>
      </c>
    </row>
    <row r="931" spans="1:33" x14ac:dyDescent="0.2">
      <c r="A931" s="12">
        <f t="shared" ca="1" si="450"/>
        <v>-33</v>
      </c>
      <c r="B931" s="12">
        <f t="shared" ca="1" si="451"/>
        <v>48</v>
      </c>
      <c r="C931" s="3">
        <f t="shared" ca="1" si="453"/>
        <v>-9</v>
      </c>
      <c r="D931" s="2">
        <f t="shared" ca="1" si="452"/>
        <v>38820</v>
      </c>
      <c r="E931" s="5">
        <v>0</v>
      </c>
      <c r="F931" s="7">
        <f t="shared" ca="1" si="423"/>
        <v>2453838.875</v>
      </c>
      <c r="G931" s="7">
        <f t="shared" ca="1" si="424"/>
        <v>6.2802874743326492E-2</v>
      </c>
      <c r="H931" s="7">
        <f t="shared" ca="1" si="425"/>
        <v>21.418299492698679</v>
      </c>
      <c r="I931" s="7">
        <f t="shared" ca="1" si="426"/>
        <v>2618.3729556353574</v>
      </c>
      <c r="J931" s="7">
        <f t="shared" ca="1" si="427"/>
        <v>1.6705993455824138E-2</v>
      </c>
      <c r="K931" s="7">
        <f t="shared" ca="1" si="428"/>
        <v>1.8878748593088899</v>
      </c>
      <c r="L931" s="7">
        <f t="shared" ca="1" si="429"/>
        <v>23.30617435200757</v>
      </c>
      <c r="M931" s="7">
        <f t="shared" ca="1" si="430"/>
        <v>2620.2608304946662</v>
      </c>
      <c r="N931" s="7">
        <f t="shared" ca="1" si="431"/>
        <v>1.0027058106865518</v>
      </c>
      <c r="O931" s="7">
        <f t="shared" ca="1" si="432"/>
        <v>23.300186653021964</v>
      </c>
      <c r="P931" s="7">
        <f t="shared" ca="1" si="433"/>
        <v>23.43847441153914</v>
      </c>
      <c r="Q931" s="7">
        <f t="shared" ca="1" si="434"/>
        <v>23.441029441833834</v>
      </c>
      <c r="R931" s="7">
        <f t="shared" ca="1" si="435"/>
        <v>21.560390765255914</v>
      </c>
      <c r="S931" s="7">
        <f t="shared" ca="1" si="436"/>
        <v>9.0531816990515921</v>
      </c>
      <c r="T931" s="7">
        <f t="shared" ca="1" si="437"/>
        <v>4.3041094275944075E-2</v>
      </c>
      <c r="U931" s="7">
        <f t="shared" ca="1" si="438"/>
        <v>-0.57944217271350795</v>
      </c>
      <c r="V931" s="7">
        <f t="shared" ca="1" si="439"/>
        <v>85.071028796847614</v>
      </c>
      <c r="W931" s="23">
        <f t="shared" ca="1" si="440"/>
        <v>-7.9309429356156456E-3</v>
      </c>
      <c r="X931" s="24">
        <f t="shared" ca="1" si="441"/>
        <v>-0.24423935626019233</v>
      </c>
      <c r="Y931" s="24">
        <f t="shared" ca="1" si="442"/>
        <v>0.22837747038896106</v>
      </c>
      <c r="Z931" s="7">
        <f t="shared" ca="1" si="443"/>
        <v>680.56823037478091</v>
      </c>
      <c r="AA931" s="7">
        <f t="shared" ca="1" si="444"/>
        <v>731.42055782728653</v>
      </c>
      <c r="AB931" s="7">
        <f t="shared" ca="1" si="445"/>
        <v>2.8551394568216324</v>
      </c>
      <c r="AC931" s="7">
        <f t="shared" ca="1" si="446"/>
        <v>42.141050041140332</v>
      </c>
      <c r="AD931" s="7">
        <f t="shared" ca="1" si="447"/>
        <v>47.858949958859668</v>
      </c>
      <c r="AE931" s="7">
        <f t="shared" ca="1" si="448"/>
        <v>1.4589229990301935E-2</v>
      </c>
      <c r="AF931" s="7">
        <f t="shared" ca="1" si="449"/>
        <v>47.873539188849968</v>
      </c>
      <c r="AG931" s="7">
        <f ca="1">IF(AB931&gt;0,MOD(DEGREES(ACOS(((SIN(RADIANS(A931))*COS(RADIANS(AC931)))-SIN(RADIANS(S931)))/(COS(RADIANS(A931))*SIN(RADIANS(AC931)))))+180,360),MOD(540-DEGREES(ACOS(((SIN(RADIANS(A931))*COS(RADIANS(AC931)))-SIN(RADIANS(S931)))/(COS(RADIANS(#REF!))*SIN(RADIANS(AC931))))),360))</f>
        <v>355.79565916318398</v>
      </c>
    </row>
    <row r="932" spans="1:33" x14ac:dyDescent="0.2">
      <c r="A932" s="12">
        <f t="shared" ca="1" si="450"/>
        <v>74</v>
      </c>
      <c r="B932" s="12">
        <f t="shared" ca="1" si="451"/>
        <v>28</v>
      </c>
      <c r="C932" s="3">
        <f t="shared" ca="1" si="453"/>
        <v>11</v>
      </c>
      <c r="D932" s="2">
        <f t="shared" ca="1" si="452"/>
        <v>40630</v>
      </c>
      <c r="E932" s="5">
        <v>0</v>
      </c>
      <c r="F932" s="7">
        <f t="shared" ca="1" si="423"/>
        <v>2455648.0416666665</v>
      </c>
      <c r="G932" s="7">
        <f t="shared" ca="1" si="424"/>
        <v>0.11233515856718718</v>
      </c>
      <c r="H932" s="7">
        <f t="shared" ca="1" si="425"/>
        <v>4.6186512199956269</v>
      </c>
      <c r="I932" s="7">
        <f t="shared" ca="1" si="426"/>
        <v>4401.4881306557263</v>
      </c>
      <c r="J932" s="7">
        <f t="shared" ca="1" si="427"/>
        <v>1.6703910168088209E-2</v>
      </c>
      <c r="K932" s="7">
        <f t="shared" ca="1" si="428"/>
        <v>1.8985669682971864</v>
      </c>
      <c r="L932" s="7">
        <f t="shared" ca="1" si="429"/>
        <v>6.5172181882928131</v>
      </c>
      <c r="M932" s="7">
        <f t="shared" ca="1" si="430"/>
        <v>4403.3866976240233</v>
      </c>
      <c r="N932" s="7">
        <f t="shared" ca="1" si="431"/>
        <v>0.99780247236498676</v>
      </c>
      <c r="O932" s="7">
        <f t="shared" ca="1" si="432"/>
        <v>6.5163045635140984</v>
      </c>
      <c r="P932" s="7">
        <f t="shared" ca="1" si="433"/>
        <v>23.437830284632341</v>
      </c>
      <c r="Q932" s="7">
        <f t="shared" ca="1" si="434"/>
        <v>23.437730606609513</v>
      </c>
      <c r="R932" s="7">
        <f t="shared" ca="1" si="435"/>
        <v>5.9827357600105664</v>
      </c>
      <c r="S932" s="7">
        <f t="shared" ca="1" si="436"/>
        <v>2.5871694326369372</v>
      </c>
      <c r="T932" s="7">
        <f t="shared" ca="1" si="437"/>
        <v>4.3028636312869337E-2</v>
      </c>
      <c r="U932" s="7">
        <f t="shared" ca="1" si="438"/>
        <v>-5.4366207443786987</v>
      </c>
      <c r="V932" s="7">
        <f t="shared" ca="1" si="439"/>
        <v>102.14446544787367</v>
      </c>
      <c r="W932" s="23">
        <f t="shared" ca="1" si="440"/>
        <v>0.88433098662804066</v>
      </c>
      <c r="X932" s="24">
        <f t="shared" ca="1" si="441"/>
        <v>0.60059636038394715</v>
      </c>
      <c r="Y932" s="24">
        <f t="shared" ca="1" si="442"/>
        <v>1.1680656128721343</v>
      </c>
      <c r="Z932" s="7">
        <f t="shared" ca="1" si="443"/>
        <v>817.15572358298937</v>
      </c>
      <c r="AA932" s="7">
        <f t="shared" ca="1" si="444"/>
        <v>886.56337925562127</v>
      </c>
      <c r="AB932" s="7">
        <f t="shared" ca="1" si="445"/>
        <v>41.640844813905318</v>
      </c>
      <c r="AC932" s="7">
        <f t="shared" ca="1" si="446"/>
        <v>75.571522081764314</v>
      </c>
      <c r="AD932" s="7">
        <f t="shared" ca="1" si="447"/>
        <v>14.428477918235686</v>
      </c>
      <c r="AE932" s="7">
        <f t="shared" ca="1" si="448"/>
        <v>6.1606876990137817E-2</v>
      </c>
      <c r="AF932" s="7">
        <f t="shared" ca="1" si="449"/>
        <v>14.490084795225824</v>
      </c>
      <c r="AG932" s="7">
        <f ca="1">IF(AB932&gt;0,MOD(DEGREES(ACOS(((SIN(RADIANS(A932))*COS(RADIANS(AC932)))-SIN(RADIANS(S932)))/(COS(RADIANS(A932))*SIN(RADIANS(AC932)))))+180,360),MOD(540-DEGREES(ACOS(((SIN(RADIANS(A932))*COS(RADIANS(AC932)))-SIN(RADIANS(S932)))/(COS(RADIANS(#REF!))*SIN(RADIANS(AC932))))),360))</f>
        <v>223.26705303451678</v>
      </c>
    </row>
    <row r="933" spans="1:33" x14ac:dyDescent="0.2">
      <c r="A933" s="12">
        <f t="shared" ca="1" si="450"/>
        <v>64</v>
      </c>
      <c r="B933" s="12">
        <f t="shared" ca="1" si="451"/>
        <v>150</v>
      </c>
      <c r="C933" s="3">
        <f t="shared" ca="1" si="453"/>
        <v>-2</v>
      </c>
      <c r="D933" s="2">
        <f t="shared" ca="1" si="452"/>
        <v>39279</v>
      </c>
      <c r="E933" s="5">
        <v>0</v>
      </c>
      <c r="F933" s="7">
        <f t="shared" ca="1" si="423"/>
        <v>2454297.5833333335</v>
      </c>
      <c r="G933" s="7">
        <f t="shared" ca="1" si="424"/>
        <v>7.5361624458137946E-2</v>
      </c>
      <c r="H933" s="7">
        <f t="shared" ca="1" si="425"/>
        <v>113.54295785430895</v>
      </c>
      <c r="I933" s="7">
        <f t="shared" ca="1" si="426"/>
        <v>3070.4760179316818</v>
      </c>
      <c r="J933" s="7">
        <f t="shared" ca="1" si="427"/>
        <v>1.6705465303815913E-2</v>
      </c>
      <c r="K933" s="7">
        <f t="shared" ca="1" si="428"/>
        <v>-0.34105867485567948</v>
      </c>
      <c r="L933" s="7">
        <f t="shared" ca="1" si="429"/>
        <v>113.20189917945328</v>
      </c>
      <c r="M933" s="7">
        <f t="shared" ca="1" si="430"/>
        <v>3070.1349592568263</v>
      </c>
      <c r="N933" s="7">
        <f t="shared" ca="1" si="431"/>
        <v>1.0164370420578293</v>
      </c>
      <c r="O933" s="7">
        <f t="shared" ca="1" si="432"/>
        <v>113.19790032112195</v>
      </c>
      <c r="P933" s="7">
        <f t="shared" ca="1" si="433"/>
        <v>23.43831109527115</v>
      </c>
      <c r="Q933" s="7">
        <f t="shared" ca="1" si="434"/>
        <v>23.440705521810983</v>
      </c>
      <c r="R933" s="7">
        <f t="shared" ca="1" si="435"/>
        <v>115.03757991199545</v>
      </c>
      <c r="S933" s="7">
        <f t="shared" ca="1" si="436"/>
        <v>21.446827034919966</v>
      </c>
      <c r="T933" s="7">
        <f t="shared" ca="1" si="437"/>
        <v>4.3039870914207752E-2</v>
      </c>
      <c r="U933" s="7">
        <f t="shared" ca="1" si="438"/>
        <v>-5.9905904933901857</v>
      </c>
      <c r="V933" s="7">
        <f t="shared" ca="1" si="439"/>
        <v>147.2532822635518</v>
      </c>
      <c r="W933" s="23">
        <f t="shared" ca="1" si="440"/>
        <v>4.1601322870765184E-3</v>
      </c>
      <c r="X933" s="24">
        <f t="shared" ca="1" si="441"/>
        <v>-0.40487676288945623</v>
      </c>
      <c r="Y933" s="24">
        <f t="shared" ca="1" si="442"/>
        <v>0.41319702746360926</v>
      </c>
      <c r="Z933" s="7">
        <f t="shared" ca="1" si="443"/>
        <v>1178.0262581084144</v>
      </c>
      <c r="AA933" s="7">
        <f t="shared" ca="1" si="444"/>
        <v>714.00940950660981</v>
      </c>
      <c r="AB933" s="7">
        <f t="shared" ca="1" si="445"/>
        <v>-1.4976476233475466</v>
      </c>
      <c r="AC933" s="7">
        <f t="shared" ca="1" si="446"/>
        <v>42.564980216707653</v>
      </c>
      <c r="AD933" s="7">
        <f t="shared" ca="1" si="447"/>
        <v>47.435019783292347</v>
      </c>
      <c r="AE933" s="7">
        <f t="shared" ca="1" si="448"/>
        <v>1.4807226504102997E-2</v>
      </c>
      <c r="AF933" s="7">
        <f t="shared" ca="1" si="449"/>
        <v>47.449827009796451</v>
      </c>
      <c r="AG933" s="7" t="e">
        <f ca="1">IF(AB933&gt;0,MOD(DEGREES(ACOS(((SIN(RADIANS(A933))*COS(RADIANS(AC933)))-SIN(RADIANS(S933)))/(COS(RADIANS(A933))*SIN(RADIANS(AC933)))))+180,360),MOD(540-DEGREES(ACOS(((SIN(RADIANS(A933))*COS(RADIANS(AC933)))-SIN(RADIANS(S933)))/(COS(RADIANS(#REF!))*SIN(RADIANS(AC933))))),360))</f>
        <v>#REF!</v>
      </c>
    </row>
    <row r="934" spans="1:33" x14ac:dyDescent="0.2">
      <c r="A934" s="12">
        <f t="shared" ca="1" si="450"/>
        <v>20</v>
      </c>
      <c r="B934" s="12">
        <f t="shared" ca="1" si="451"/>
        <v>159</v>
      </c>
      <c r="C934" s="3">
        <f t="shared" ca="1" si="453"/>
        <v>-3</v>
      </c>
      <c r="D934" s="2">
        <f t="shared" ca="1" si="452"/>
        <v>37962</v>
      </c>
      <c r="E934" s="5">
        <v>0</v>
      </c>
      <c r="F934" s="7">
        <f t="shared" ca="1" si="423"/>
        <v>2452980.625</v>
      </c>
      <c r="G934" s="7">
        <f t="shared" ca="1" si="424"/>
        <v>3.9305270362765231E-2</v>
      </c>
      <c r="H934" s="7">
        <f t="shared" ca="1" si="425"/>
        <v>255.48645190424668</v>
      </c>
      <c r="I934" s="7">
        <f t="shared" ca="1" si="426"/>
        <v>1772.4815142137802</v>
      </c>
      <c r="J934" s="7">
        <f t="shared" ca="1" si="427"/>
        <v>1.6706981528610387E-2</v>
      </c>
      <c r="K934" s="7">
        <f t="shared" ca="1" si="428"/>
        <v>-0.90119322445360428</v>
      </c>
      <c r="L934" s="7">
        <f t="shared" ca="1" si="429"/>
        <v>254.58525867979307</v>
      </c>
      <c r="M934" s="7">
        <f t="shared" ca="1" si="430"/>
        <v>1771.5803209893265</v>
      </c>
      <c r="N934" s="7">
        <f t="shared" ca="1" si="431"/>
        <v>0.98524515310526617</v>
      </c>
      <c r="O934" s="7">
        <f t="shared" ca="1" si="432"/>
        <v>254.57596016867311</v>
      </c>
      <c r="P934" s="7">
        <f t="shared" ca="1" si="433"/>
        <v>23.438779978601822</v>
      </c>
      <c r="Q934" s="7">
        <f t="shared" ca="1" si="434"/>
        <v>23.44045887383588</v>
      </c>
      <c r="R934" s="7">
        <f t="shared" ca="1" si="435"/>
        <v>-106.73677324342468</v>
      </c>
      <c r="S934" s="7">
        <f t="shared" ca="1" si="436"/>
        <v>-22.548714313498564</v>
      </c>
      <c r="T934" s="7">
        <f t="shared" ca="1" si="437"/>
        <v>4.3038939401533784E-2</v>
      </c>
      <c r="U934" s="7">
        <f t="shared" ca="1" si="438"/>
        <v>8.8363215343963866</v>
      </c>
      <c r="V934" s="7">
        <f t="shared" ca="1" si="439"/>
        <v>82.277670740419225</v>
      </c>
      <c r="W934" s="23">
        <f t="shared" ca="1" si="440"/>
        <v>-7.2803001065553055E-2</v>
      </c>
      <c r="X934" s="24">
        <f t="shared" ca="1" si="441"/>
        <v>-0.30135208645560646</v>
      </c>
      <c r="Y934" s="24">
        <f t="shared" ca="1" si="442"/>
        <v>0.15574608432450032</v>
      </c>
      <c r="Z934" s="7">
        <f t="shared" ca="1" si="443"/>
        <v>658.2213659233538</v>
      </c>
      <c r="AA934" s="7">
        <f t="shared" ca="1" si="444"/>
        <v>824.83632153439635</v>
      </c>
      <c r="AB934" s="7">
        <f t="shared" ca="1" si="445"/>
        <v>26.209080383599087</v>
      </c>
      <c r="AC934" s="7">
        <f t="shared" ca="1" si="446"/>
        <v>49.648358711730715</v>
      </c>
      <c r="AD934" s="7">
        <f t="shared" ca="1" si="447"/>
        <v>40.351641288269285</v>
      </c>
      <c r="AE934" s="7">
        <f t="shared" ca="1" si="448"/>
        <v>1.8963938686412503E-2</v>
      </c>
      <c r="AF934" s="7">
        <f t="shared" ca="1" si="449"/>
        <v>40.370605226955696</v>
      </c>
      <c r="AG934" s="7">
        <f ca="1">IF(AB934&gt;0,MOD(DEGREES(ACOS(((SIN(RADIANS(A934))*COS(RADIANS(AC934)))-SIN(RADIANS(S934)))/(COS(RADIANS(A934))*SIN(RADIANS(AC934)))))+180,360),MOD(540-DEGREES(ACOS(((SIN(RADIANS(A934))*COS(RADIANS(AC934)))-SIN(RADIANS(S934)))/(COS(RADIANS(#REF!))*SIN(RADIANS(AC934))))),360))</f>
        <v>212.35906207940923</v>
      </c>
    </row>
    <row r="935" spans="1:33" x14ac:dyDescent="0.2">
      <c r="A935" s="12">
        <f t="shared" ca="1" si="450"/>
        <v>-52</v>
      </c>
      <c r="B935" s="12">
        <f t="shared" ca="1" si="451"/>
        <v>-83</v>
      </c>
      <c r="C935" s="3">
        <f t="shared" ca="1" si="453"/>
        <v>-2</v>
      </c>
      <c r="D935" s="2">
        <f t="shared" ca="1" si="452"/>
        <v>42749</v>
      </c>
      <c r="E935" s="5">
        <v>0</v>
      </c>
      <c r="F935" s="7">
        <f t="shared" ca="1" si="423"/>
        <v>2457767.5833333335</v>
      </c>
      <c r="G935" s="7">
        <f t="shared" ca="1" si="424"/>
        <v>0.17036504677162187</v>
      </c>
      <c r="H935" s="7">
        <f t="shared" ca="1" si="425"/>
        <v>293.73930470249434</v>
      </c>
      <c r="I935" s="7">
        <f t="shared" ca="1" si="426"/>
        <v>6490.5089919287911</v>
      </c>
      <c r="J935" s="7">
        <f t="shared" ca="1" si="427"/>
        <v>1.6701468687156492E-2</v>
      </c>
      <c r="K935" s="7">
        <f t="shared" ca="1" si="428"/>
        <v>0.35636984428202617</v>
      </c>
      <c r="L935" s="7">
        <f t="shared" ca="1" si="429"/>
        <v>294.09567454677637</v>
      </c>
      <c r="M935" s="7">
        <f t="shared" ca="1" si="430"/>
        <v>6490.8653617730733</v>
      </c>
      <c r="N935" s="7">
        <f t="shared" ca="1" si="431"/>
        <v>0.98358919074959072</v>
      </c>
      <c r="O935" s="7">
        <f t="shared" ca="1" si="432"/>
        <v>294.08800465381807</v>
      </c>
      <c r="P935" s="7">
        <f t="shared" ca="1" si="433"/>
        <v>23.43707565338218</v>
      </c>
      <c r="Q935" s="7">
        <f t="shared" ca="1" si="434"/>
        <v>23.434745581628945</v>
      </c>
      <c r="R935" s="7">
        <f t="shared" ca="1" si="435"/>
        <v>-64.021741428606461</v>
      </c>
      <c r="S935" s="7">
        <f t="shared" ca="1" si="436"/>
        <v>-21.288986301602574</v>
      </c>
      <c r="T935" s="7">
        <f t="shared" ca="1" si="437"/>
        <v>4.3017365128054451E-2</v>
      </c>
      <c r="U935" s="7">
        <f t="shared" ca="1" si="438"/>
        <v>-8.9835959072297449</v>
      </c>
      <c r="V935" s="7">
        <f t="shared" ca="1" si="439"/>
        <v>121.60687625803475</v>
      </c>
      <c r="W935" s="23">
        <f t="shared" ca="1" si="440"/>
        <v>0.65346083049113179</v>
      </c>
      <c r="X935" s="24">
        <f t="shared" ca="1" si="441"/>
        <v>0.31566395199659081</v>
      </c>
      <c r="Y935" s="24">
        <f t="shared" ca="1" si="442"/>
        <v>0.99125770898567278</v>
      </c>
      <c r="Z935" s="7">
        <f t="shared" ca="1" si="443"/>
        <v>972.85501006427796</v>
      </c>
      <c r="AA935" s="7">
        <f t="shared" ca="1" si="444"/>
        <v>1219.0164040927702</v>
      </c>
      <c r="AB935" s="7">
        <f t="shared" ca="1" si="445"/>
        <v>124.75410102319256</v>
      </c>
      <c r="AC935" s="7">
        <f t="shared" ca="1" si="446"/>
        <v>92.344468675335776</v>
      </c>
      <c r="AD935" s="7">
        <f t="shared" ca="1" si="447"/>
        <v>-2.3444686753357757</v>
      </c>
      <c r="AE935" s="7">
        <f t="shared" ca="1" si="448"/>
        <v>0.14093262166016335</v>
      </c>
      <c r="AF935" s="7">
        <f t="shared" ca="1" si="449"/>
        <v>-2.2035360536756126</v>
      </c>
      <c r="AG935" s="7">
        <f ca="1">IF(AB935&gt;0,MOD(DEGREES(ACOS(((SIN(RADIANS(A935))*COS(RADIANS(AC935)))-SIN(RADIANS(S935)))/(COS(RADIANS(A935))*SIN(RADIANS(AC935)))))+180,360),MOD(540-DEGREES(ACOS(((SIN(RADIANS(A935))*COS(RADIANS(AC935)))-SIN(RADIANS(S935)))/(COS(RADIANS(#REF!))*SIN(RADIANS(AC935))))),360))</f>
        <v>230.01225586718135</v>
      </c>
    </row>
    <row r="936" spans="1:33" x14ac:dyDescent="0.2">
      <c r="A936" s="12">
        <f t="shared" ca="1" si="450"/>
        <v>-6</v>
      </c>
      <c r="B936" s="12">
        <f t="shared" ca="1" si="451"/>
        <v>128</v>
      </c>
      <c r="C936" s="3">
        <f t="shared" ca="1" si="453"/>
        <v>8</v>
      </c>
      <c r="D936" s="2">
        <f t="shared" ca="1" si="452"/>
        <v>36917</v>
      </c>
      <c r="E936" s="5">
        <v>0</v>
      </c>
      <c r="F936" s="7">
        <f t="shared" ca="1" si="423"/>
        <v>2451935.1666666665</v>
      </c>
      <c r="G936" s="7">
        <f t="shared" ca="1" si="424"/>
        <v>1.0682181154456166E-2</v>
      </c>
      <c r="H936" s="7">
        <f t="shared" ca="1" si="425"/>
        <v>305.03320505853787</v>
      </c>
      <c r="I936" s="7">
        <f t="shared" ca="1" si="426"/>
        <v>742.07748656861918</v>
      </c>
      <c r="J936" s="7">
        <f t="shared" ca="1" si="427"/>
        <v>1.67081849386932E-2</v>
      </c>
      <c r="K936" s="7">
        <f t="shared" ca="1" si="428"/>
        <v>0.73379418367017302</v>
      </c>
      <c r="L936" s="7">
        <f t="shared" ca="1" si="429"/>
        <v>305.76699924220804</v>
      </c>
      <c r="M936" s="7">
        <f t="shared" ca="1" si="430"/>
        <v>742.81128075228935</v>
      </c>
      <c r="N936" s="7">
        <f t="shared" ca="1" si="431"/>
        <v>0.98455829299535813</v>
      </c>
      <c r="O936" s="7">
        <f t="shared" ca="1" si="432"/>
        <v>305.75667898364105</v>
      </c>
      <c r="P936" s="7">
        <f t="shared" ca="1" si="433"/>
        <v>23.439152198228928</v>
      </c>
      <c r="Q936" s="7">
        <f t="shared" ca="1" si="434"/>
        <v>23.438516451931381</v>
      </c>
      <c r="R936" s="7">
        <f t="shared" ca="1" si="435"/>
        <v>-51.874023774189688</v>
      </c>
      <c r="S936" s="7">
        <f t="shared" ca="1" si="436"/>
        <v>-18.831641442916919</v>
      </c>
      <c r="T936" s="7">
        <f t="shared" ca="1" si="437"/>
        <v>4.3031603859613993E-2</v>
      </c>
      <c r="U936" s="7">
        <f t="shared" ca="1" si="438"/>
        <v>-12.425962386328074</v>
      </c>
      <c r="V936" s="7">
        <f t="shared" ca="1" si="439"/>
        <v>92.939995752961735</v>
      </c>
      <c r="W936" s="23">
        <f t="shared" ca="1" si="440"/>
        <v>0.48640691832383898</v>
      </c>
      <c r="X936" s="24">
        <f t="shared" ca="1" si="441"/>
        <v>0.22824026345450082</v>
      </c>
      <c r="Y936" s="24">
        <f t="shared" ca="1" si="442"/>
        <v>0.74457357319317707</v>
      </c>
      <c r="Z936" s="7">
        <f t="shared" ca="1" si="443"/>
        <v>743.51996602369388</v>
      </c>
      <c r="AA936" s="7">
        <f t="shared" ca="1" si="444"/>
        <v>19.574037613671919</v>
      </c>
      <c r="AB936" s="7">
        <f t="shared" ca="1" si="445"/>
        <v>-175.10649059658203</v>
      </c>
      <c r="AC936" s="7">
        <f t="shared" ca="1" si="446"/>
        <v>154.70430782922472</v>
      </c>
      <c r="AD936" s="7">
        <f t="shared" ca="1" si="447"/>
        <v>-64.704307829224717</v>
      </c>
      <c r="AE936" s="7">
        <f t="shared" ca="1" si="448"/>
        <v>2.7269357669280027E-3</v>
      </c>
      <c r="AF936" s="7">
        <f t="shared" ca="1" si="449"/>
        <v>-64.701580893457788</v>
      </c>
      <c r="AG936" s="7" t="e">
        <f ca="1">IF(AB936&gt;0,MOD(DEGREES(ACOS(((SIN(RADIANS(A936))*COS(RADIANS(AC936)))-SIN(RADIANS(S936)))/(COS(RADIANS(A936))*SIN(RADIANS(AC936)))))+180,360),MOD(540-DEGREES(ACOS(((SIN(RADIANS(A936))*COS(RADIANS(AC936)))-SIN(RADIANS(S936)))/(COS(RADIANS(#REF!))*SIN(RADIANS(AC936))))),360))</f>
        <v>#REF!</v>
      </c>
    </row>
    <row r="937" spans="1:33" x14ac:dyDescent="0.2">
      <c r="A937" s="12">
        <f t="shared" ca="1" si="450"/>
        <v>-89</v>
      </c>
      <c r="B937" s="12">
        <f t="shared" ca="1" si="451"/>
        <v>-66</v>
      </c>
      <c r="C937" s="3">
        <f t="shared" ca="1" si="453"/>
        <v>13</v>
      </c>
      <c r="D937" s="2">
        <f t="shared" ca="1" si="452"/>
        <v>39288</v>
      </c>
      <c r="E937" s="5">
        <v>0</v>
      </c>
      <c r="F937" s="7">
        <f t="shared" ref="F937:F1000" ca="1" si="454">D937+2415018.5+E937-C937/24</f>
        <v>2454305.9583333335</v>
      </c>
      <c r="G937" s="7">
        <f t="shared" ref="G937:G1000" ca="1" si="455">(F937-2451545)/36525</f>
        <v>7.5590919461560255E-2</v>
      </c>
      <c r="H937" s="7">
        <f t="shared" ref="H937:H1000" ca="1" si="456">MOD(280.46646+G937*(36000.76983 + G937*0.0003032),360)</f>
        <v>121.79775450617899</v>
      </c>
      <c r="I937" s="7">
        <f t="shared" ref="I937:I1000" ca="1" si="457">357.52911+G937*(35999.05029 - 0.0001537*G937)</f>
        <v>3078.7304202858077</v>
      </c>
      <c r="J937" s="7">
        <f t="shared" ref="J937:J1000" ca="1" si="458">0.016708634-G937*(0.000042037+0.0000001267*G937)</f>
        <v>1.6705455660556427E-2</v>
      </c>
      <c r="K937" s="7">
        <f t="shared" ref="K937:K1000" ca="1" si="459">SIN(RADIANS(I937))*(1.914602-G937*(0.004817+0.000014*G937))+SIN(RADIANS(2*I937))*(0.019993-0.000101*G937)+SIN(RADIANS(3*I937))*0.000289</f>
        <v>-0.60277675081103721</v>
      </c>
      <c r="L937" s="7">
        <f t="shared" ref="L937:L1000" ca="1" si="460">H937+K937</f>
        <v>121.19497775536796</v>
      </c>
      <c r="M937" s="7">
        <f t="shared" ref="M937:M1000" ca="1" si="461">I937+K937</f>
        <v>3078.1276435349964</v>
      </c>
      <c r="N937" s="7">
        <f t="shared" ref="N937:N1000" ca="1" si="462">(1.000001018*(1-J937*J937))/(1+J937*COS(RADIANS(M937)))</f>
        <v>1.0158498752661576</v>
      </c>
      <c r="O937" s="7">
        <f t="shared" ref="O937:O1000" ca="1" si="463">L937-0.00569-0.00478*SIN(RADIANS(125.04-1934.136*G937))</f>
        <v>121.19101345179297</v>
      </c>
      <c r="P937" s="7">
        <f t="shared" ref="P937:P1000" ca="1" si="464">23+(26+((21.448-G937*(46.815+G937*(0.00059-G937*0.001813))))/60)/60</f>
        <v>23.43830811347701</v>
      </c>
      <c r="Q937" s="7">
        <f t="shared" ref="Q937:Q1000" ca="1" si="465">P937+0.00256*COS(RADIANS(125.04-1934.136*G937))</f>
        <v>23.440695457826273</v>
      </c>
      <c r="R937" s="7">
        <f t="shared" ref="R937:R1000" ca="1" si="466">DEGREES(ATAN2(COS(RADIANS(O937)),COS(RADIANS(Q937))*SIN(RADIANS(O937))))</f>
        <v>123.41939280507044</v>
      </c>
      <c r="S937" s="7">
        <f t="shared" ref="S937:S1000" ca="1" si="467">DEGREES(ASIN(SIN(RADIANS(Q937))*SIN(RADIANS(O937))))</f>
        <v>19.894903826800427</v>
      </c>
      <c r="T937" s="7">
        <f t="shared" ref="T937:T1000" ca="1" si="468">TAN(RADIANS(Q937/2))*TAN(RADIANS(Q937/2))</f>
        <v>4.3039832905454684E-2</v>
      </c>
      <c r="U937" s="7">
        <f t="shared" ref="U937:U1000" ca="1" si="469">4*DEGREES(T937*SIN(2*RADIANS(H937))-2*J937*SIN(RADIANS(I937))+4*J937*T937*SIN(RADIANS(I937))*COS(2*RADIANS(H937))-0.5*T937*T937*SIN(4*RADIANS(H937))-1.25*J937*J937*SIN(2*RADIANS(I937)))</f>
        <v>-6.4997085511222199</v>
      </c>
      <c r="V937" s="7" t="e">
        <f t="shared" ref="V937:V1000" ca="1" si="470">DEGREES(ACOS(COS(RADIANS(90.833))/(COS(RADIANS(A937))*COS(RADIANS(S937)))-TAN(RADIANS(A937))*TAN(RADIANS(S937))))</f>
        <v>#NUM!</v>
      </c>
      <c r="W937" s="23">
        <f t="shared" ref="W937:W1000" ca="1" si="471">(720-4*B937-U937+C937*60)/1440</f>
        <v>1.229513686493835</v>
      </c>
      <c r="X937" s="24" t="e">
        <f t="shared" ref="X937:X1000" ca="1" si="472">W937-V937*4/1440</f>
        <v>#NUM!</v>
      </c>
      <c r="Y937" s="24" t="e">
        <f t="shared" ref="Y937:Y1000" ca="1" si="473">W937+V937*4/1440</f>
        <v>#NUM!</v>
      </c>
      <c r="Z937" s="7" t="e">
        <f t="shared" ref="Z937:Z1000" ca="1" si="474">8*V937</f>
        <v>#NUM!</v>
      </c>
      <c r="AA937" s="7">
        <f t="shared" ref="AA937:AA1000" ca="1" si="475">MOD(E937*1440+U937+4*B937-60*C937,1440)</f>
        <v>389.50029144887776</v>
      </c>
      <c r="AB937" s="7">
        <f t="shared" ref="AB937:AB1000" ca="1" si="476">IF(AA937/4&lt;0,AA937/4+180,AA937/4-180)</f>
        <v>-82.62492713778056</v>
      </c>
      <c r="AC937" s="7">
        <f t="shared" ref="AC937:AC1000" ca="1" si="477">DEGREES(ACOS(SIN(RADIANS(A937))*SIN(RADIANS(S937))+COS(RADIANS(A937))*COS(RADIANS(S937))*COS(RADIANS(AB937))))</f>
        <v>109.76344261605489</v>
      </c>
      <c r="AD937" s="7">
        <f t="shared" ref="AD937:AD1000" ca="1" si="478">90-AC937</f>
        <v>-19.763442616054888</v>
      </c>
      <c r="AE937" s="7">
        <f t="shared" ref="AE937:AE1000" ca="1" si="479">IF(AD937&gt;85,0,IF(AD937&gt;5,58.1/TAN(RADIANS(AD937))-0.07/POWER(TAN(RADIANS(AD937)),3)+0.000086/POWER(TAN(RADIANS(AD937)),5),IF(AD937&gt;-0.575,1735+AD937*(-518.2+AD937*(103.4+AD937*(-12.79+AD937*0.711))),-20.772/TAN(RADIANS(AD937)))))/3600</f>
        <v>1.6058933412217119E-2</v>
      </c>
      <c r="AF937" s="7">
        <f t="shared" ref="AF937:AF1000" ca="1" si="480">AD937+AE937</f>
        <v>-19.747383682642671</v>
      </c>
      <c r="AG937" s="7" t="e">
        <f ca="1">IF(AB937&gt;0,MOD(DEGREES(ACOS(((SIN(RADIANS(A937))*COS(RADIANS(AC937)))-SIN(RADIANS(S937)))/(COS(RADIANS(A937))*SIN(RADIANS(AC937)))))+180,360),MOD(540-DEGREES(ACOS(((SIN(RADIANS(A937))*COS(RADIANS(AC937)))-SIN(RADIANS(S937)))/(COS(RADIANS(#REF!))*SIN(RADIANS(AC937))))),360))</f>
        <v>#REF!</v>
      </c>
    </row>
    <row r="938" spans="1:33" x14ac:dyDescent="0.2">
      <c r="A938" s="12">
        <f t="shared" ca="1" si="450"/>
        <v>67</v>
      </c>
      <c r="B938" s="12">
        <f t="shared" ca="1" si="451"/>
        <v>-102</v>
      </c>
      <c r="C938" s="3">
        <f t="shared" ca="1" si="453"/>
        <v>12</v>
      </c>
      <c r="D938" s="2">
        <f t="shared" ca="1" si="452"/>
        <v>43319</v>
      </c>
      <c r="E938" s="5">
        <v>0</v>
      </c>
      <c r="F938" s="7">
        <f t="shared" ca="1" si="454"/>
        <v>2458337</v>
      </c>
      <c r="G938" s="7">
        <f t="shared" ca="1" si="455"/>
        <v>0.18595482546201231</v>
      </c>
      <c r="H938" s="7">
        <f t="shared" ca="1" si="456"/>
        <v>134.9833407201404</v>
      </c>
      <c r="I938" s="7">
        <f t="shared" ca="1" si="457"/>
        <v>7051.726218160331</v>
      </c>
      <c r="J938" s="7">
        <f t="shared" ca="1" si="458"/>
        <v>1.6700812635817779E-2</v>
      </c>
      <c r="K938" s="7">
        <f t="shared" ca="1" si="459"/>
        <v>-0.9887626909239835</v>
      </c>
      <c r="L938" s="7">
        <f t="shared" ca="1" si="460"/>
        <v>133.99457802921643</v>
      </c>
      <c r="M938" s="7">
        <f t="shared" ca="1" si="461"/>
        <v>7050.737455469407</v>
      </c>
      <c r="N938" s="7">
        <f t="shared" ca="1" si="462"/>
        <v>1.0142817650508245</v>
      </c>
      <c r="O938" s="7">
        <f t="shared" ca="1" si="463"/>
        <v>133.9849906591873</v>
      </c>
      <c r="P938" s="7">
        <f t="shared" ca="1" si="464"/>
        <v>23.436872921139489</v>
      </c>
      <c r="Q938" s="7">
        <f t="shared" ca="1" si="465"/>
        <v>23.435390759862667</v>
      </c>
      <c r="R938" s="7">
        <f t="shared" ca="1" si="466"/>
        <v>136.45053334295659</v>
      </c>
      <c r="S938" s="7">
        <f t="shared" ca="1" si="467"/>
        <v>16.628461493485819</v>
      </c>
      <c r="T938" s="7">
        <f t="shared" ca="1" si="468"/>
        <v>4.3019801127426927E-2</v>
      </c>
      <c r="U938" s="7">
        <f t="shared" ca="1" si="469"/>
        <v>-5.9054228760785445</v>
      </c>
      <c r="V938" s="7">
        <f t="shared" ca="1" si="470"/>
        <v>137.93761559594751</v>
      </c>
      <c r="W938" s="23">
        <f t="shared" ca="1" si="471"/>
        <v>1.2874343214417212</v>
      </c>
      <c r="X938" s="24">
        <f t="shared" ca="1" si="472"/>
        <v>0.90427427811964478</v>
      </c>
      <c r="Y938" s="24">
        <f t="shared" ca="1" si="473"/>
        <v>1.6705943647637977</v>
      </c>
      <c r="Z938" s="7">
        <f t="shared" ca="1" si="474"/>
        <v>1103.50092476758</v>
      </c>
      <c r="AA938" s="7">
        <f t="shared" ca="1" si="475"/>
        <v>306.09457712392145</v>
      </c>
      <c r="AB938" s="7">
        <f t="shared" ca="1" si="476"/>
        <v>-103.47635571901964</v>
      </c>
      <c r="AC938" s="7">
        <f t="shared" ca="1" si="477"/>
        <v>79.853474904081054</v>
      </c>
      <c r="AD938" s="7">
        <f t="shared" ca="1" si="478"/>
        <v>10.146525095918946</v>
      </c>
      <c r="AE938" s="7">
        <f t="shared" ca="1" si="479"/>
        <v>8.6916855690321884E-2</v>
      </c>
      <c r="AF938" s="7">
        <f t="shared" ca="1" si="480"/>
        <v>10.233441951609269</v>
      </c>
      <c r="AG938" s="7" t="e">
        <f ca="1">IF(AB938&gt;0,MOD(DEGREES(ACOS(((SIN(RADIANS(A938))*COS(RADIANS(AC938)))-SIN(RADIANS(S938)))/(COS(RADIANS(A938))*SIN(RADIANS(AC938)))))+180,360),MOD(540-DEGREES(ACOS(((SIN(RADIANS(A938))*COS(RADIANS(AC938)))-SIN(RADIANS(S938)))/(COS(RADIANS(#REF!))*SIN(RADIANS(AC938))))),360))</f>
        <v>#REF!</v>
      </c>
    </row>
    <row r="939" spans="1:33" x14ac:dyDescent="0.2">
      <c r="A939" s="12">
        <f t="shared" ca="1" si="450"/>
        <v>-39</v>
      </c>
      <c r="B939" s="12">
        <f t="shared" ca="1" si="451"/>
        <v>121</v>
      </c>
      <c r="C939" s="3">
        <f t="shared" ca="1" si="453"/>
        <v>7</v>
      </c>
      <c r="D939" s="2">
        <f t="shared" ca="1" si="452"/>
        <v>39329</v>
      </c>
      <c r="E939" s="5">
        <v>0</v>
      </c>
      <c r="F939" s="7">
        <f t="shared" ca="1" si="454"/>
        <v>2454347.2083333335</v>
      </c>
      <c r="G939" s="7">
        <f t="shared" ca="1" si="455"/>
        <v>7.6720282911252255E-2</v>
      </c>
      <c r="H939" s="7">
        <f t="shared" ca="1" si="456"/>
        <v>162.45570816511054</v>
      </c>
      <c r="I939" s="7">
        <f t="shared" ca="1" si="457"/>
        <v>3119.386431880519</v>
      </c>
      <c r="J939" s="7">
        <f t="shared" ca="1" si="458"/>
        <v>1.6705408163710831E-2</v>
      </c>
      <c r="K939" s="7">
        <f t="shared" ca="1" si="459"/>
        <v>-1.6299209561589048</v>
      </c>
      <c r="L939" s="7">
        <f t="shared" ca="1" si="460"/>
        <v>160.82578720895162</v>
      </c>
      <c r="M939" s="7">
        <f t="shared" ca="1" si="461"/>
        <v>3117.7565109243601</v>
      </c>
      <c r="N939" s="7">
        <f t="shared" ca="1" si="462"/>
        <v>1.0087122388689642</v>
      </c>
      <c r="O939" s="7">
        <f t="shared" ca="1" si="463"/>
        <v>160.82199155241668</v>
      </c>
      <c r="P939" s="7">
        <f t="shared" ca="1" si="464"/>
        <v>23.438293427028189</v>
      </c>
      <c r="Q939" s="7">
        <f t="shared" ca="1" si="465"/>
        <v>23.440643810170908</v>
      </c>
      <c r="R939" s="7">
        <f t="shared" ca="1" si="466"/>
        <v>162.30196160057193</v>
      </c>
      <c r="S939" s="7">
        <f t="shared" ca="1" si="467"/>
        <v>7.5088055124285349</v>
      </c>
      <c r="T939" s="7">
        <f t="shared" ca="1" si="468"/>
        <v>4.3039637847517041E-2</v>
      </c>
      <c r="U939" s="7">
        <f t="shared" ca="1" si="469"/>
        <v>0.58517538920574064</v>
      </c>
      <c r="V939" s="7">
        <f t="shared" ca="1" si="470"/>
        <v>84.959040187740797</v>
      </c>
      <c r="W939" s="23">
        <f t="shared" ca="1" si="471"/>
        <v>0.45514918375749602</v>
      </c>
      <c r="X939" s="24">
        <f t="shared" ca="1" si="472"/>
        <v>0.21915184990266048</v>
      </c>
      <c r="Y939" s="24">
        <f t="shared" ca="1" si="473"/>
        <v>0.69114651761233159</v>
      </c>
      <c r="Z939" s="7">
        <f t="shared" ca="1" si="474"/>
        <v>679.67232150192638</v>
      </c>
      <c r="AA939" s="7">
        <f t="shared" ca="1" si="475"/>
        <v>64.585175389205745</v>
      </c>
      <c r="AB939" s="7">
        <f t="shared" ca="1" si="476"/>
        <v>-163.85370615269858</v>
      </c>
      <c r="AC939" s="7">
        <f t="shared" ca="1" si="477"/>
        <v>145.3185823562539</v>
      </c>
      <c r="AD939" s="7">
        <f t="shared" ca="1" si="478"/>
        <v>-55.318582356253899</v>
      </c>
      <c r="AE939" s="7">
        <f t="shared" ca="1" si="479"/>
        <v>3.9925694528586998E-3</v>
      </c>
      <c r="AF939" s="7">
        <f t="shared" ca="1" si="480"/>
        <v>-55.314589786801037</v>
      </c>
      <c r="AG939" s="7" t="e">
        <f ca="1">IF(AB939&gt;0,MOD(DEGREES(ACOS(((SIN(RADIANS(A939))*COS(RADIANS(AC939)))-SIN(RADIANS(S939)))/(COS(RADIANS(A939))*SIN(RADIANS(AC939)))))+180,360),MOD(540-DEGREES(ACOS(((SIN(RADIANS(A939))*COS(RADIANS(AC939)))-SIN(RADIANS(S939)))/(COS(RADIANS(#REF!))*SIN(RADIANS(AC939))))),360))</f>
        <v>#REF!</v>
      </c>
    </row>
    <row r="940" spans="1:33" x14ac:dyDescent="0.2">
      <c r="A940" s="12">
        <f t="shared" ca="1" si="450"/>
        <v>-48</v>
      </c>
      <c r="B940" s="12">
        <f t="shared" ca="1" si="451"/>
        <v>178</v>
      </c>
      <c r="C940" s="3">
        <f t="shared" ca="1" si="453"/>
        <v>2</v>
      </c>
      <c r="D940" s="2">
        <f t="shared" ca="1" si="452"/>
        <v>39275</v>
      </c>
      <c r="E940" s="5">
        <v>0</v>
      </c>
      <c r="F940" s="7">
        <f t="shared" ca="1" si="454"/>
        <v>2454293.4166666665</v>
      </c>
      <c r="G940" s="7">
        <f t="shared" ca="1" si="455"/>
        <v>7.5247547341998941E-2</v>
      </c>
      <c r="H940" s="7">
        <f t="shared" ca="1" si="456"/>
        <v>109.43609384810907</v>
      </c>
      <c r="I940" s="7">
        <f t="shared" ca="1" si="457"/>
        <v>3066.3693500934965</v>
      </c>
      <c r="J940" s="7">
        <f t="shared" ca="1" si="458"/>
        <v>1.6705470101452482E-2</v>
      </c>
      <c r="K940" s="7">
        <f t="shared" ca="1" si="459"/>
        <v>-0.20804829461001173</v>
      </c>
      <c r="L940" s="7">
        <f t="shared" ca="1" si="460"/>
        <v>109.22804555349906</v>
      </c>
      <c r="M940" s="7">
        <f t="shared" ca="1" si="461"/>
        <v>3066.1613017988866</v>
      </c>
      <c r="N940" s="7">
        <f t="shared" ca="1" si="462"/>
        <v>1.0166067398749465</v>
      </c>
      <c r="O940" s="7">
        <f t="shared" ca="1" si="463"/>
        <v>109.22402946587393</v>
      </c>
      <c r="P940" s="7">
        <f t="shared" ca="1" si="464"/>
        <v>23.438312578750818</v>
      </c>
      <c r="Q940" s="7">
        <f t="shared" ca="1" si="465"/>
        <v>23.440710475355278</v>
      </c>
      <c r="R940" s="7">
        <f t="shared" ca="1" si="466"/>
        <v>110.8104867353954</v>
      </c>
      <c r="S940" s="7">
        <f t="shared" ca="1" si="467"/>
        <v>22.062508675194874</v>
      </c>
      <c r="T940" s="7">
        <f t="shared" ca="1" si="468"/>
        <v>4.3039889622315371E-2</v>
      </c>
      <c r="U940" s="7">
        <f t="shared" ca="1" si="469"/>
        <v>-5.5091741081799146</v>
      </c>
      <c r="V940" s="7">
        <f t="shared" ca="1" si="470"/>
        <v>64.742750637194035</v>
      </c>
      <c r="W940" s="23">
        <f t="shared" ca="1" si="471"/>
        <v>9.2714704241791596E-2</v>
      </c>
      <c r="X940" s="24">
        <f t="shared" ca="1" si="472"/>
        <v>-8.712626975041407E-2</v>
      </c>
      <c r="Y940" s="24">
        <f t="shared" ca="1" si="473"/>
        <v>0.27255567823399729</v>
      </c>
      <c r="Z940" s="7">
        <f t="shared" ca="1" si="474"/>
        <v>517.94200509755228</v>
      </c>
      <c r="AA940" s="7">
        <f t="shared" ca="1" si="475"/>
        <v>586.49082589182012</v>
      </c>
      <c r="AB940" s="7">
        <f t="shared" ca="1" si="476"/>
        <v>-33.377293527044969</v>
      </c>
      <c r="AC940" s="7">
        <f t="shared" ca="1" si="477"/>
        <v>76.18936773170077</v>
      </c>
      <c r="AD940" s="7">
        <f t="shared" ca="1" si="478"/>
        <v>13.81063226829923</v>
      </c>
      <c r="AE940" s="7">
        <f t="shared" ca="1" si="479"/>
        <v>6.4370796244673456E-2</v>
      </c>
      <c r="AF940" s="7">
        <f t="shared" ca="1" si="480"/>
        <v>13.875003064543904</v>
      </c>
      <c r="AG940" s="7" t="e">
        <f ca="1">IF(AB940&gt;0,MOD(DEGREES(ACOS(((SIN(RADIANS(A940))*COS(RADIANS(AC940)))-SIN(RADIANS(S940)))/(COS(RADIANS(A940))*SIN(RADIANS(AC940)))))+180,360),MOD(540-DEGREES(ACOS(((SIN(RADIANS(A940))*COS(RADIANS(AC940)))-SIN(RADIANS(S940)))/(COS(RADIANS(#REF!))*SIN(RADIANS(AC940))))),360))</f>
        <v>#REF!</v>
      </c>
    </row>
    <row r="941" spans="1:33" x14ac:dyDescent="0.2">
      <c r="A941" s="12">
        <f t="shared" ca="1" si="450"/>
        <v>-49</v>
      </c>
      <c r="B941" s="12">
        <f t="shared" ca="1" si="451"/>
        <v>119</v>
      </c>
      <c r="C941" s="3">
        <f t="shared" ca="1" si="453"/>
        <v>3</v>
      </c>
      <c r="D941" s="2">
        <f t="shared" ca="1" si="452"/>
        <v>41697</v>
      </c>
      <c r="E941" s="5">
        <v>0</v>
      </c>
      <c r="F941" s="7">
        <f t="shared" ca="1" si="454"/>
        <v>2456715.375</v>
      </c>
      <c r="G941" s="7">
        <f t="shared" ca="1" si="455"/>
        <v>0.14155715263518137</v>
      </c>
      <c r="H941" s="7">
        <f t="shared" ca="1" si="456"/>
        <v>336.63293588499346</v>
      </c>
      <c r="I941" s="7">
        <f t="shared" ca="1" si="457"/>
        <v>5453.4521635431947</v>
      </c>
      <c r="J941" s="7">
        <f t="shared" ca="1" si="458"/>
        <v>1.6702680823105914E-2</v>
      </c>
      <c r="K941" s="7">
        <f t="shared" ca="1" si="459"/>
        <v>1.556779174218744</v>
      </c>
      <c r="L941" s="7">
        <f t="shared" ca="1" si="460"/>
        <v>338.18971505921218</v>
      </c>
      <c r="M941" s="7">
        <f t="shared" ca="1" si="461"/>
        <v>5455.0089427174134</v>
      </c>
      <c r="N941" s="7">
        <f t="shared" ca="1" si="462"/>
        <v>0.99023741690785871</v>
      </c>
      <c r="O941" s="7">
        <f t="shared" ca="1" si="463"/>
        <v>338.18650473939994</v>
      </c>
      <c r="P941" s="7">
        <f t="shared" ca="1" si="464"/>
        <v>23.437450276449844</v>
      </c>
      <c r="Q941" s="7">
        <f t="shared" ca="1" si="465"/>
        <v>23.435261683866315</v>
      </c>
      <c r="R941" s="7">
        <f t="shared" ca="1" si="466"/>
        <v>-20.164675754308995</v>
      </c>
      <c r="S941" s="7">
        <f t="shared" ca="1" si="467"/>
        <v>-8.498565640700706</v>
      </c>
      <c r="T941" s="7">
        <f t="shared" ca="1" si="468"/>
        <v>4.3019313769230169E-2</v>
      </c>
      <c r="U941" s="7">
        <f t="shared" ca="1" si="469"/>
        <v>-12.831931862484124</v>
      </c>
      <c r="V941" s="7">
        <f t="shared" ca="1" si="470"/>
        <v>101.20383488588443</v>
      </c>
      <c r="W941" s="23">
        <f t="shared" ca="1" si="471"/>
        <v>0.30335550823783619</v>
      </c>
      <c r="X941" s="24">
        <f t="shared" ca="1" si="472"/>
        <v>2.2233744665934974E-2</v>
      </c>
      <c r="Y941" s="24">
        <f t="shared" ca="1" si="473"/>
        <v>0.58447727180973741</v>
      </c>
      <c r="Z941" s="7">
        <f t="shared" ca="1" si="474"/>
        <v>809.63067908707546</v>
      </c>
      <c r="AA941" s="7">
        <f t="shared" ca="1" si="475"/>
        <v>283.16806813751589</v>
      </c>
      <c r="AB941" s="7">
        <f t="shared" ca="1" si="476"/>
        <v>-109.20798296562103</v>
      </c>
      <c r="AC941" s="7">
        <f t="shared" ca="1" si="477"/>
        <v>95.850763947851362</v>
      </c>
      <c r="AD941" s="7">
        <f t="shared" ca="1" si="478"/>
        <v>-5.8507639478513624</v>
      </c>
      <c r="AE941" s="7">
        <f t="shared" ca="1" si="479"/>
        <v>5.6308330517324701E-2</v>
      </c>
      <c r="AF941" s="7">
        <f t="shared" ca="1" si="480"/>
        <v>-5.7944556173340374</v>
      </c>
      <c r="AG941" s="7" t="e">
        <f ca="1">IF(AB941&gt;0,MOD(DEGREES(ACOS(((SIN(RADIANS(A941))*COS(RADIANS(AC941)))-SIN(RADIANS(S941)))/(COS(RADIANS(A941))*SIN(RADIANS(AC941)))))+180,360),MOD(540-DEGREES(ACOS(((SIN(RADIANS(A941))*COS(RADIANS(AC941)))-SIN(RADIANS(S941)))/(COS(RADIANS(#REF!))*SIN(RADIANS(AC941))))),360))</f>
        <v>#REF!</v>
      </c>
    </row>
    <row r="942" spans="1:33" x14ac:dyDescent="0.2">
      <c r="A942" s="12">
        <f t="shared" ca="1" si="450"/>
        <v>-47</v>
      </c>
      <c r="B942" s="12">
        <f t="shared" ca="1" si="451"/>
        <v>-84</v>
      </c>
      <c r="C942" s="3">
        <f t="shared" ca="1" si="453"/>
        <v>9</v>
      </c>
      <c r="D942" s="2">
        <f t="shared" ca="1" si="452"/>
        <v>38147</v>
      </c>
      <c r="E942" s="5">
        <v>0</v>
      </c>
      <c r="F942" s="7">
        <f t="shared" ca="1" si="454"/>
        <v>2453165.125</v>
      </c>
      <c r="G942" s="7">
        <f t="shared" ca="1" si="455"/>
        <v>4.4356605065023959E-2</v>
      </c>
      <c r="H942" s="7">
        <f t="shared" ca="1" si="456"/>
        <v>77.338389982688113</v>
      </c>
      <c r="I942" s="7">
        <f t="shared" ca="1" si="457"/>
        <v>1954.3247661270602</v>
      </c>
      <c r="J942" s="7">
        <f t="shared" ca="1" si="458"/>
        <v>1.6706769132109566E-2</v>
      </c>
      <c r="K942" s="7">
        <f t="shared" ca="1" si="459"/>
        <v>0.8141171371931496</v>
      </c>
      <c r="L942" s="7">
        <f t="shared" ca="1" si="460"/>
        <v>78.152507119881264</v>
      </c>
      <c r="M942" s="7">
        <f t="shared" ca="1" si="461"/>
        <v>1955.1388832642533</v>
      </c>
      <c r="N942" s="7">
        <f t="shared" ca="1" si="462"/>
        <v>1.015109484494046</v>
      </c>
      <c r="O942" s="7">
        <f t="shared" ca="1" si="463"/>
        <v>78.143792898673141</v>
      </c>
      <c r="P942" s="7">
        <f t="shared" ca="1" si="464"/>
        <v>23.438714290147576</v>
      </c>
      <c r="Q942" s="7">
        <f t="shared" ca="1" si="465"/>
        <v>23.440696783563013</v>
      </c>
      <c r="R942" s="7">
        <f t="shared" ca="1" si="466"/>
        <v>77.111529744961231</v>
      </c>
      <c r="S942" s="7">
        <f t="shared" ca="1" si="467"/>
        <v>22.911767045677667</v>
      </c>
      <c r="T942" s="7">
        <f t="shared" ca="1" si="468"/>
        <v>4.3039837912377032E-2</v>
      </c>
      <c r="U942" s="7">
        <f t="shared" ca="1" si="469"/>
        <v>0.86960112730850392</v>
      </c>
      <c r="V942" s="7">
        <f t="shared" ca="1" si="470"/>
        <v>64.525895656457138</v>
      </c>
      <c r="W942" s="23">
        <f t="shared" ca="1" si="471"/>
        <v>1.1077294436615914</v>
      </c>
      <c r="X942" s="24">
        <f t="shared" ca="1" si="472"/>
        <v>0.92849084461587716</v>
      </c>
      <c r="Y942" s="24">
        <f t="shared" ca="1" si="473"/>
        <v>1.2869680427073056</v>
      </c>
      <c r="Z942" s="7">
        <f t="shared" ca="1" si="474"/>
        <v>516.2071652516571</v>
      </c>
      <c r="AA942" s="7">
        <f t="shared" ca="1" si="475"/>
        <v>564.86960112730844</v>
      </c>
      <c r="AB942" s="7">
        <f t="shared" ca="1" si="476"/>
        <v>-38.782599718172889</v>
      </c>
      <c r="AC942" s="7">
        <f t="shared" ca="1" si="477"/>
        <v>78.172366973920177</v>
      </c>
      <c r="AD942" s="7">
        <f t="shared" ca="1" si="478"/>
        <v>11.827633026079823</v>
      </c>
      <c r="AE942" s="7">
        <f t="shared" ca="1" si="479"/>
        <v>7.5008848113806453E-2</v>
      </c>
      <c r="AF942" s="7">
        <f t="shared" ca="1" si="480"/>
        <v>11.90264187419363</v>
      </c>
      <c r="AG942" s="7" t="e">
        <f ca="1">IF(AB942&gt;0,MOD(DEGREES(ACOS(((SIN(RADIANS(A942))*COS(RADIANS(AC942)))-SIN(RADIANS(S942)))/(COS(RADIANS(A942))*SIN(RADIANS(AC942)))))+180,360),MOD(540-DEGREES(ACOS(((SIN(RADIANS(A942))*COS(RADIANS(AC942)))-SIN(RADIANS(S942)))/(COS(RADIANS(#REF!))*SIN(RADIANS(AC942))))),360))</f>
        <v>#REF!</v>
      </c>
    </row>
    <row r="943" spans="1:33" x14ac:dyDescent="0.2">
      <c r="A943" s="12">
        <f t="shared" ca="1" si="450"/>
        <v>27</v>
      </c>
      <c r="B943" s="12">
        <f t="shared" ca="1" si="451"/>
        <v>-42</v>
      </c>
      <c r="C943" s="3">
        <f t="shared" ca="1" si="453"/>
        <v>12</v>
      </c>
      <c r="D943" s="2">
        <f t="shared" ca="1" si="452"/>
        <v>40176</v>
      </c>
      <c r="E943" s="5">
        <v>0</v>
      </c>
      <c r="F943" s="7">
        <f t="shared" ca="1" si="454"/>
        <v>2455194</v>
      </c>
      <c r="G943" s="7">
        <f t="shared" ca="1" si="455"/>
        <v>9.9904175222450375E-2</v>
      </c>
      <c r="H943" s="7">
        <f t="shared" ca="1" si="456"/>
        <v>277.09368026561697</v>
      </c>
      <c r="I943" s="7">
        <f t="shared" ca="1" si="457"/>
        <v>3953.9845364799075</v>
      </c>
      <c r="J943" s="7">
        <f t="shared" ca="1" si="458"/>
        <v>1.670443306361321E-2</v>
      </c>
      <c r="K943" s="7">
        <f t="shared" ca="1" si="459"/>
        <v>-0.20484860957342474</v>
      </c>
      <c r="L943" s="7">
        <f t="shared" ca="1" si="460"/>
        <v>276.88883165604352</v>
      </c>
      <c r="M943" s="7">
        <f t="shared" ca="1" si="461"/>
        <v>3953.7796878703343</v>
      </c>
      <c r="N943" s="7">
        <f t="shared" ca="1" si="462"/>
        <v>0.98339169104305413</v>
      </c>
      <c r="O943" s="7">
        <f t="shared" ca="1" si="463"/>
        <v>276.88757945453136</v>
      </c>
      <c r="P943" s="7">
        <f t="shared" ca="1" si="464"/>
        <v>23.437991939432237</v>
      </c>
      <c r="Q943" s="7">
        <f t="shared" ca="1" si="465"/>
        <v>23.438943128030225</v>
      </c>
      <c r="R943" s="7">
        <f t="shared" ca="1" si="466"/>
        <v>-82.499740616364662</v>
      </c>
      <c r="S943" s="7">
        <f t="shared" ca="1" si="467"/>
        <v>-23.25980045496723</v>
      </c>
      <c r="T943" s="7">
        <f t="shared" ca="1" si="468"/>
        <v>4.3033215140734389E-2</v>
      </c>
      <c r="U943" s="7">
        <f t="shared" ca="1" si="469"/>
        <v>-1.6320608408641644</v>
      </c>
      <c r="V943" s="7">
        <f t="shared" ca="1" si="470"/>
        <v>78.389775319870324</v>
      </c>
      <c r="W943" s="23">
        <f t="shared" ca="1" si="471"/>
        <v>1.1178000422506</v>
      </c>
      <c r="X943" s="24">
        <f t="shared" ca="1" si="472"/>
        <v>0.90005066636207132</v>
      </c>
      <c r="Y943" s="24">
        <f t="shared" ca="1" si="473"/>
        <v>1.3355494181391288</v>
      </c>
      <c r="Z943" s="7">
        <f t="shared" ca="1" si="474"/>
        <v>627.11820255896259</v>
      </c>
      <c r="AA943" s="7">
        <f t="shared" ca="1" si="475"/>
        <v>550.36793915913586</v>
      </c>
      <c r="AB943" s="7">
        <f t="shared" ca="1" si="476"/>
        <v>-42.408015210216035</v>
      </c>
      <c r="AC943" s="7">
        <f t="shared" ca="1" si="477"/>
        <v>64.840934720189026</v>
      </c>
      <c r="AD943" s="7">
        <f t="shared" ca="1" si="478"/>
        <v>25.159065279810974</v>
      </c>
      <c r="AE943" s="7">
        <f t="shared" ca="1" si="479"/>
        <v>3.4173975559845804E-2</v>
      </c>
      <c r="AF943" s="7">
        <f t="shared" ca="1" si="480"/>
        <v>25.19323925537082</v>
      </c>
      <c r="AG943" s="7" t="e">
        <f ca="1">IF(AB943&gt;0,MOD(DEGREES(ACOS(((SIN(RADIANS(A943))*COS(RADIANS(AC943)))-SIN(RADIANS(S943)))/(COS(RADIANS(A943))*SIN(RADIANS(AC943)))))+180,360),MOD(540-DEGREES(ACOS(((SIN(RADIANS(A943))*COS(RADIANS(AC943)))-SIN(RADIANS(S943)))/(COS(RADIANS(#REF!))*SIN(RADIANS(AC943))))),360))</f>
        <v>#REF!</v>
      </c>
    </row>
    <row r="944" spans="1:33" x14ac:dyDescent="0.2">
      <c r="A944" s="12">
        <f t="shared" ca="1" si="450"/>
        <v>-10</v>
      </c>
      <c r="B944" s="12">
        <f t="shared" ca="1" si="451"/>
        <v>180</v>
      </c>
      <c r="C944" s="3">
        <f t="shared" ca="1" si="453"/>
        <v>-1</v>
      </c>
      <c r="D944" s="2">
        <f t="shared" ca="1" si="452"/>
        <v>37789</v>
      </c>
      <c r="E944" s="5">
        <v>0</v>
      </c>
      <c r="F944" s="7">
        <f t="shared" ca="1" si="454"/>
        <v>2452807.5416666665</v>
      </c>
      <c r="G944" s="7">
        <f t="shared" ca="1" si="455"/>
        <v>3.4566506958699832E-2</v>
      </c>
      <c r="H944" s="7">
        <f t="shared" ca="1" si="456"/>
        <v>84.88732120952227</v>
      </c>
      <c r="I944" s="7">
        <f t="shared" ca="1" si="457"/>
        <v>1601.8905321722225</v>
      </c>
      <c r="J944" s="7">
        <f t="shared" ca="1" si="458"/>
        <v>1.6707180776360318E-2</v>
      </c>
      <c r="K944" s="7">
        <f t="shared" ca="1" si="459"/>
        <v>0.5834941946591502</v>
      </c>
      <c r="L944" s="7">
        <f t="shared" ca="1" si="460"/>
        <v>85.470815404181423</v>
      </c>
      <c r="M944" s="7">
        <f t="shared" ca="1" si="461"/>
        <v>1602.4740263668816</v>
      </c>
      <c r="N944" s="7">
        <f t="shared" ca="1" si="462"/>
        <v>1.0159069541167738</v>
      </c>
      <c r="O944" s="7">
        <f t="shared" ca="1" si="463"/>
        <v>85.461063634978927</v>
      </c>
      <c r="P944" s="7">
        <f t="shared" ca="1" si="464"/>
        <v>23.438841602318515</v>
      </c>
      <c r="Q944" s="7">
        <f t="shared" ca="1" si="465"/>
        <v>23.44019122903785</v>
      </c>
      <c r="R944" s="7">
        <f t="shared" ca="1" si="466"/>
        <v>85.054741625378796</v>
      </c>
      <c r="S944" s="7">
        <f t="shared" ca="1" si="467"/>
        <v>23.362304844843283</v>
      </c>
      <c r="T944" s="7">
        <f t="shared" ca="1" si="468"/>
        <v>4.3037928602736739E-2</v>
      </c>
      <c r="U944" s="7">
        <f t="shared" ca="1" si="469"/>
        <v>-0.70960883508975126</v>
      </c>
      <c r="V944" s="7">
        <f t="shared" ca="1" si="470"/>
        <v>86.555303283622564</v>
      </c>
      <c r="W944" s="23">
        <f t="shared" ca="1" si="471"/>
        <v>-4.1173882753409892E-2</v>
      </c>
      <c r="X944" s="24">
        <f t="shared" ca="1" si="472"/>
        <v>-0.28160528076347258</v>
      </c>
      <c r="Y944" s="24">
        <f t="shared" ca="1" si="473"/>
        <v>0.19925751525665281</v>
      </c>
      <c r="Z944" s="7">
        <f t="shared" ca="1" si="474"/>
        <v>692.44242626898051</v>
      </c>
      <c r="AA944" s="7">
        <f t="shared" ca="1" si="475"/>
        <v>779.29039116491026</v>
      </c>
      <c r="AB944" s="7">
        <f t="shared" ca="1" si="476"/>
        <v>14.822597791227565</v>
      </c>
      <c r="AC944" s="7">
        <f t="shared" ca="1" si="477"/>
        <v>36.377695319921436</v>
      </c>
      <c r="AD944" s="7">
        <f t="shared" ca="1" si="478"/>
        <v>53.622304680078564</v>
      </c>
      <c r="AE944" s="7">
        <f t="shared" ca="1" si="479"/>
        <v>1.1881152084379891E-2</v>
      </c>
      <c r="AF944" s="7">
        <f t="shared" ca="1" si="480"/>
        <v>53.634185832162942</v>
      </c>
      <c r="AG944" s="7">
        <f ca="1">IF(AB944&gt;0,MOD(DEGREES(ACOS(((SIN(RADIANS(A944))*COS(RADIANS(AC944)))-SIN(RADIANS(S944)))/(COS(RADIANS(A944))*SIN(RADIANS(AC944)))))+180,360),MOD(540-DEGREES(ACOS(((SIN(RADIANS(A944))*COS(RADIANS(AC944)))-SIN(RADIANS(S944)))/(COS(RADIANS(#REF!))*SIN(RADIANS(AC944))))),360))</f>
        <v>336.67338184865565</v>
      </c>
    </row>
    <row r="945" spans="1:33" x14ac:dyDescent="0.2">
      <c r="A945" s="12">
        <f t="shared" ca="1" si="450"/>
        <v>-37</v>
      </c>
      <c r="B945" s="12">
        <f t="shared" ca="1" si="451"/>
        <v>168</v>
      </c>
      <c r="C945" s="3">
        <f t="shared" ca="1" si="453"/>
        <v>7</v>
      </c>
      <c r="D945" s="2">
        <f t="shared" ca="1" si="452"/>
        <v>39175</v>
      </c>
      <c r="E945" s="5">
        <v>0</v>
      </c>
      <c r="F945" s="7">
        <f t="shared" ca="1" si="454"/>
        <v>2454193.2083333335</v>
      </c>
      <c r="G945" s="7">
        <f t="shared" ca="1" si="455"/>
        <v>7.250399269906882E-2</v>
      </c>
      <c r="H945" s="7">
        <f t="shared" ca="1" si="456"/>
        <v>10.666014509047272</v>
      </c>
      <c r="I945" s="7">
        <f t="shared" ca="1" si="457"/>
        <v>2967.6039885915966</v>
      </c>
      <c r="J945" s="7">
        <f t="shared" ca="1" si="458"/>
        <v>1.6705585483618682E-2</v>
      </c>
      <c r="K945" s="7">
        <f t="shared" ca="1" si="459"/>
        <v>1.9139619823357263</v>
      </c>
      <c r="L945" s="7">
        <f t="shared" ca="1" si="460"/>
        <v>12.579976491382999</v>
      </c>
      <c r="M945" s="7">
        <f t="shared" ca="1" si="461"/>
        <v>2969.5179505739325</v>
      </c>
      <c r="N945" s="7">
        <f t="shared" ca="1" si="462"/>
        <v>0.99958145168226042</v>
      </c>
      <c r="O945" s="7">
        <f t="shared" ca="1" si="463"/>
        <v>12.575539158470789</v>
      </c>
      <c r="P945" s="7">
        <f t="shared" ca="1" si="464"/>
        <v>23.438348256436466</v>
      </c>
      <c r="Q945" s="7">
        <f t="shared" ca="1" si="465"/>
        <v>23.440818785536486</v>
      </c>
      <c r="R945" s="7">
        <f t="shared" ca="1" si="466"/>
        <v>11.566867118325359</v>
      </c>
      <c r="S945" s="7">
        <f t="shared" ca="1" si="467"/>
        <v>4.9687267897796206</v>
      </c>
      <c r="T945" s="7">
        <f t="shared" ca="1" si="468"/>
        <v>4.304029867972068E-2</v>
      </c>
      <c r="U945" s="7">
        <f t="shared" ca="1" si="469"/>
        <v>-3.5993867873976879</v>
      </c>
      <c r="V945" s="7">
        <f t="shared" ca="1" si="470"/>
        <v>87.292300147918681</v>
      </c>
      <c r="W945" s="23">
        <f t="shared" ca="1" si="471"/>
        <v>0.32749957415791509</v>
      </c>
      <c r="X945" s="24">
        <f t="shared" ca="1" si="472"/>
        <v>8.502096263591874E-2</v>
      </c>
      <c r="Y945" s="24">
        <f t="shared" ca="1" si="473"/>
        <v>0.56997818567991143</v>
      </c>
      <c r="Z945" s="7">
        <f t="shared" ca="1" si="474"/>
        <v>698.33840118334945</v>
      </c>
      <c r="AA945" s="7">
        <f t="shared" ca="1" si="475"/>
        <v>248.40061321260237</v>
      </c>
      <c r="AB945" s="7">
        <f t="shared" ca="1" si="476"/>
        <v>-117.89984669684941</v>
      </c>
      <c r="AC945" s="7">
        <f t="shared" ca="1" si="477"/>
        <v>115.11418079997208</v>
      </c>
      <c r="AD945" s="7">
        <f t="shared" ca="1" si="478"/>
        <v>-25.114180799972075</v>
      </c>
      <c r="AE945" s="7">
        <f t="shared" ca="1" si="479"/>
        <v>1.2309698994336291E-2</v>
      </c>
      <c r="AF945" s="7">
        <f t="shared" ca="1" si="480"/>
        <v>-25.101871100977739</v>
      </c>
      <c r="AG945" s="7" t="e">
        <f ca="1">IF(AB945&gt;0,MOD(DEGREES(ACOS(((SIN(RADIANS(A945))*COS(RADIANS(AC945)))-SIN(RADIANS(S945)))/(COS(RADIANS(A945))*SIN(RADIANS(AC945)))))+180,360),MOD(540-DEGREES(ACOS(((SIN(RADIANS(A945))*COS(RADIANS(AC945)))-SIN(RADIANS(S945)))/(COS(RADIANS(#REF!))*SIN(RADIANS(AC945))))),360))</f>
        <v>#REF!</v>
      </c>
    </row>
    <row r="946" spans="1:33" x14ac:dyDescent="0.2">
      <c r="A946" s="12">
        <f t="shared" ca="1" si="450"/>
        <v>81</v>
      </c>
      <c r="B946" s="12">
        <f t="shared" ca="1" si="451"/>
        <v>-43</v>
      </c>
      <c r="C946" s="3">
        <f t="shared" ca="1" si="453"/>
        <v>0</v>
      </c>
      <c r="D946" s="2">
        <f t="shared" ca="1" si="452"/>
        <v>42347</v>
      </c>
      <c r="E946" s="5">
        <v>0</v>
      </c>
      <c r="F946" s="7">
        <f t="shared" ca="1" si="454"/>
        <v>2457365.5</v>
      </c>
      <c r="G946" s="7">
        <f t="shared" ca="1" si="455"/>
        <v>0.15935660506502394</v>
      </c>
      <c r="H946" s="7">
        <f t="shared" ca="1" si="456"/>
        <v>257.42692753575921</v>
      </c>
      <c r="I946" s="7">
        <f t="shared" ca="1" si="457"/>
        <v>6094.2155458763273</v>
      </c>
      <c r="J946" s="7">
        <f t="shared" ca="1" si="458"/>
        <v>1.6701931908906238E-2</v>
      </c>
      <c r="K946" s="7">
        <f t="shared" ca="1" si="459"/>
        <v>-0.84842356546882502</v>
      </c>
      <c r="L946" s="7">
        <f t="shared" ca="1" si="460"/>
        <v>256.5785039702904</v>
      </c>
      <c r="M946" s="7">
        <f t="shared" ca="1" si="461"/>
        <v>6093.3671223108586</v>
      </c>
      <c r="N946" s="7">
        <f t="shared" ca="1" si="462"/>
        <v>0.98501596259674451</v>
      </c>
      <c r="O946" s="7">
        <f t="shared" ca="1" si="463"/>
        <v>256.57254903046197</v>
      </c>
      <c r="P946" s="7">
        <f t="shared" ca="1" si="464"/>
        <v>23.437218809135537</v>
      </c>
      <c r="Q946" s="7">
        <f t="shared" ca="1" si="465"/>
        <v>23.43466274447875</v>
      </c>
      <c r="R946" s="7">
        <f t="shared" ca="1" si="466"/>
        <v>-104.58511131639646</v>
      </c>
      <c r="S946" s="7">
        <f t="shared" ca="1" si="467"/>
        <v>-22.757502959008796</v>
      </c>
      <c r="T946" s="7">
        <f t="shared" ca="1" si="468"/>
        <v>4.3017052365245695E-2</v>
      </c>
      <c r="U946" s="7">
        <f t="shared" ca="1" si="469"/>
        <v>8.0044455858865433</v>
      </c>
      <c r="V946" s="7" t="e">
        <f t="shared" ca="1" si="470"/>
        <v>#NUM!</v>
      </c>
      <c r="W946" s="23">
        <f t="shared" ca="1" si="471"/>
        <v>0.61388580167646767</v>
      </c>
      <c r="X946" s="24" t="e">
        <f t="shared" ca="1" si="472"/>
        <v>#NUM!</v>
      </c>
      <c r="Y946" s="24" t="e">
        <f t="shared" ca="1" si="473"/>
        <v>#NUM!</v>
      </c>
      <c r="Z946" s="7" t="e">
        <f t="shared" ca="1" si="474"/>
        <v>#NUM!</v>
      </c>
      <c r="AA946" s="7">
        <f t="shared" ca="1" si="475"/>
        <v>1276.0044455858865</v>
      </c>
      <c r="AB946" s="7">
        <f t="shared" ca="1" si="476"/>
        <v>139.00111139647163</v>
      </c>
      <c r="AC946" s="7">
        <f t="shared" ca="1" si="477"/>
        <v>119.40254637621078</v>
      </c>
      <c r="AD946" s="7">
        <f t="shared" ca="1" si="478"/>
        <v>-29.402546376210779</v>
      </c>
      <c r="AE946" s="7">
        <f t="shared" ca="1" si="479"/>
        <v>1.0239036314021481E-2</v>
      </c>
      <c r="AF946" s="7">
        <f t="shared" ca="1" si="480"/>
        <v>-29.392307339896757</v>
      </c>
      <c r="AG946" s="7">
        <f ca="1">IF(AB946&gt;0,MOD(DEGREES(ACOS(((SIN(RADIANS(A946))*COS(RADIANS(AC946)))-SIN(RADIANS(S946)))/(COS(RADIANS(A946))*SIN(RADIANS(AC946)))))+180,360),MOD(540-DEGREES(ACOS(((SIN(RADIANS(A946))*COS(RADIANS(AC946)))-SIN(RADIANS(S946)))/(COS(RADIANS(#REF!))*SIN(RADIANS(AC946))))),360))</f>
        <v>316.01912935084005</v>
      </c>
    </row>
    <row r="947" spans="1:33" x14ac:dyDescent="0.2">
      <c r="A947" s="12">
        <f t="shared" ca="1" si="450"/>
        <v>-19</v>
      </c>
      <c r="B947" s="12">
        <f t="shared" ca="1" si="451"/>
        <v>116</v>
      </c>
      <c r="C947" s="3">
        <f t="shared" ca="1" si="453"/>
        <v>-1</v>
      </c>
      <c r="D947" s="2">
        <f t="shared" ca="1" si="452"/>
        <v>38939</v>
      </c>
      <c r="E947" s="5">
        <v>0</v>
      </c>
      <c r="F947" s="7">
        <f t="shared" ca="1" si="454"/>
        <v>2453957.5416666665</v>
      </c>
      <c r="G947" s="7">
        <f t="shared" ca="1" si="455"/>
        <v>6.6051791010718994E-2</v>
      </c>
      <c r="H947" s="7">
        <f t="shared" ca="1" si="456"/>
        <v>138.38178635897066</v>
      </c>
      <c r="I947" s="7">
        <f t="shared" ca="1" si="457"/>
        <v>2735.3308556688748</v>
      </c>
      <c r="J947" s="7">
        <f t="shared" ca="1" si="458"/>
        <v>1.6705856828089567E-2</v>
      </c>
      <c r="K947" s="7">
        <f t="shared" ca="1" si="459"/>
        <v>-1.0884437875878556</v>
      </c>
      <c r="L947" s="7">
        <f t="shared" ca="1" si="460"/>
        <v>137.29334257138279</v>
      </c>
      <c r="M947" s="7">
        <f t="shared" ca="1" si="461"/>
        <v>2734.2424118812869</v>
      </c>
      <c r="N947" s="7">
        <f t="shared" ca="1" si="462"/>
        <v>1.0137215637936021</v>
      </c>
      <c r="O947" s="7">
        <f t="shared" ca="1" si="463"/>
        <v>137.28787883579318</v>
      </c>
      <c r="P947" s="7">
        <f t="shared" ca="1" si="464"/>
        <v>23.438432162042282</v>
      </c>
      <c r="Q947" s="7">
        <f t="shared" ca="1" si="465"/>
        <v>23.440989292384195</v>
      </c>
      <c r="R947" s="7">
        <f t="shared" ca="1" si="466"/>
        <v>139.73618011535231</v>
      </c>
      <c r="S947" s="7">
        <f t="shared" ca="1" si="467"/>
        <v>15.654550273090642</v>
      </c>
      <c r="T947" s="7">
        <f t="shared" ca="1" si="468"/>
        <v>4.304094264088619E-2</v>
      </c>
      <c r="U947" s="7">
        <f t="shared" ca="1" si="469"/>
        <v>-5.4380365643579074</v>
      </c>
      <c r="V947" s="7">
        <f t="shared" ca="1" si="470"/>
        <v>85.381349645889912</v>
      </c>
      <c r="W947" s="23">
        <f t="shared" ca="1" si="471"/>
        <v>0.13988752539191521</v>
      </c>
      <c r="X947" s="24">
        <f t="shared" ca="1" si="472"/>
        <v>-9.7282890291112339E-2</v>
      </c>
      <c r="Y947" s="24">
        <f t="shared" ca="1" si="473"/>
        <v>0.37705794107494273</v>
      </c>
      <c r="Z947" s="7">
        <f t="shared" ca="1" si="474"/>
        <v>683.0507971671193</v>
      </c>
      <c r="AA947" s="7">
        <f t="shared" ca="1" si="475"/>
        <v>518.56196343564216</v>
      </c>
      <c r="AB947" s="7">
        <f t="shared" ca="1" si="476"/>
        <v>-50.359509141089461</v>
      </c>
      <c r="AC947" s="7">
        <f t="shared" ca="1" si="477"/>
        <v>60.463017694735861</v>
      </c>
      <c r="AD947" s="7">
        <f t="shared" ca="1" si="478"/>
        <v>29.536982305264139</v>
      </c>
      <c r="AE947" s="7">
        <f t="shared" ca="1" si="479"/>
        <v>2.8376004345663342E-2</v>
      </c>
      <c r="AF947" s="7">
        <f t="shared" ca="1" si="480"/>
        <v>29.565358309609802</v>
      </c>
      <c r="AG947" s="7" t="e">
        <f ca="1">IF(AB947&gt;0,MOD(DEGREES(ACOS(((SIN(RADIANS(A947))*COS(RADIANS(AC947)))-SIN(RADIANS(S947)))/(COS(RADIANS(A947))*SIN(RADIANS(AC947)))))+180,360),MOD(540-DEGREES(ACOS(((SIN(RADIANS(A947))*COS(RADIANS(AC947)))-SIN(RADIANS(S947)))/(COS(RADIANS(#REF!))*SIN(RADIANS(AC947))))),360))</f>
        <v>#REF!</v>
      </c>
    </row>
    <row r="948" spans="1:33" x14ac:dyDescent="0.2">
      <c r="A948" s="12">
        <f t="shared" ca="1" si="450"/>
        <v>18</v>
      </c>
      <c r="B948" s="12">
        <f t="shared" ca="1" si="451"/>
        <v>-152</v>
      </c>
      <c r="C948" s="3">
        <f t="shared" ca="1" si="453"/>
        <v>-8</v>
      </c>
      <c r="D948" s="2">
        <f t="shared" ca="1" si="452"/>
        <v>41256</v>
      </c>
      <c r="E948" s="5">
        <v>0</v>
      </c>
      <c r="F948" s="7">
        <f t="shared" ca="1" si="454"/>
        <v>2456274.8333333335</v>
      </c>
      <c r="G948" s="7">
        <f t="shared" ca="1" si="455"/>
        <v>0.12949577914670743</v>
      </c>
      <c r="H948" s="7">
        <f t="shared" ca="1" si="456"/>
        <v>262.41420410153569</v>
      </c>
      <c r="I948" s="7">
        <f t="shared" ca="1" si="457"/>
        <v>5019.2541732676355</v>
      </c>
      <c r="J948" s="7">
        <f t="shared" ca="1" si="458"/>
        <v>1.6703188261279842E-2</v>
      </c>
      <c r="K948" s="7">
        <f t="shared" ca="1" si="459"/>
        <v>-0.69146752685645441</v>
      </c>
      <c r="L948" s="7">
        <f t="shared" ca="1" si="460"/>
        <v>261.72273657467923</v>
      </c>
      <c r="M948" s="7">
        <f t="shared" ca="1" si="461"/>
        <v>5018.5627057407792</v>
      </c>
      <c r="N948" s="7">
        <f t="shared" ca="1" si="462"/>
        <v>0.98441667474241135</v>
      </c>
      <c r="O948" s="7">
        <f t="shared" ca="1" si="463"/>
        <v>261.72094180037288</v>
      </c>
      <c r="P948" s="7">
        <f t="shared" ca="1" si="464"/>
        <v>23.437607124761787</v>
      </c>
      <c r="Q948" s="7">
        <f t="shared" ca="1" si="465"/>
        <v>23.436123347501677</v>
      </c>
      <c r="R948" s="7">
        <f t="shared" ca="1" si="466"/>
        <v>-99.011732361241656</v>
      </c>
      <c r="S948" s="7">
        <f t="shared" ca="1" si="467"/>
        <v>-23.177536295448796</v>
      </c>
      <c r="T948" s="7">
        <f t="shared" ca="1" si="468"/>
        <v>4.3022567248998389E-2</v>
      </c>
      <c r="U948" s="7">
        <f t="shared" ca="1" si="469"/>
        <v>5.6777952342804543</v>
      </c>
      <c r="V948" s="7">
        <f t="shared" ca="1" si="470"/>
        <v>82.964651160277739</v>
      </c>
      <c r="W948" s="23">
        <f t="shared" ca="1" si="471"/>
        <v>0.58494597553174965</v>
      </c>
      <c r="X948" s="24">
        <f t="shared" ca="1" si="472"/>
        <v>0.35448861119764485</v>
      </c>
      <c r="Y948" s="24">
        <f t="shared" ca="1" si="473"/>
        <v>0.81540333986585445</v>
      </c>
      <c r="Z948" s="7">
        <f t="shared" ca="1" si="474"/>
        <v>663.71720928222192</v>
      </c>
      <c r="AA948" s="7">
        <f t="shared" ca="1" si="475"/>
        <v>1317.6777952342804</v>
      </c>
      <c r="AB948" s="7">
        <f t="shared" ca="1" si="476"/>
        <v>149.41944880857011</v>
      </c>
      <c r="AC948" s="7">
        <f t="shared" ca="1" si="477"/>
        <v>150.9643788202948</v>
      </c>
      <c r="AD948" s="7">
        <f t="shared" ca="1" si="478"/>
        <v>-60.964378820294797</v>
      </c>
      <c r="AE948" s="7">
        <f t="shared" ca="1" si="479"/>
        <v>3.2030543054746134E-3</v>
      </c>
      <c r="AF948" s="7">
        <f t="shared" ca="1" si="480"/>
        <v>-60.961175765989324</v>
      </c>
      <c r="AG948" s="7">
        <f ca="1">IF(AB948&gt;0,MOD(DEGREES(ACOS(((SIN(RADIANS(A948))*COS(RADIANS(AC948)))-SIN(RADIANS(S948)))/(COS(RADIANS(A948))*SIN(RADIANS(AC948)))))+180,360),MOD(540-DEGREES(ACOS(((SIN(RADIANS(A948))*COS(RADIANS(AC948)))-SIN(RADIANS(S948)))/(COS(RADIANS(#REF!))*SIN(RADIANS(AC948))))),360))</f>
        <v>254.49413263391818</v>
      </c>
    </row>
    <row r="949" spans="1:33" x14ac:dyDescent="0.2">
      <c r="A949" s="12">
        <f t="shared" ca="1" si="450"/>
        <v>87</v>
      </c>
      <c r="B949" s="12">
        <f t="shared" ca="1" si="451"/>
        <v>-170</v>
      </c>
      <c r="C949" s="3">
        <f t="shared" ca="1" si="453"/>
        <v>-1</v>
      </c>
      <c r="D949" s="2">
        <f t="shared" ca="1" si="452"/>
        <v>42999</v>
      </c>
      <c r="E949" s="5">
        <v>0</v>
      </c>
      <c r="F949" s="7">
        <f t="shared" ca="1" si="454"/>
        <v>2458017.5416666665</v>
      </c>
      <c r="G949" s="7">
        <f t="shared" ca="1" si="455"/>
        <v>0.17720853296828232</v>
      </c>
      <c r="H949" s="7">
        <f t="shared" ca="1" si="456"/>
        <v>180.11007682444597</v>
      </c>
      <c r="I949" s="7">
        <f t="shared" ca="1" si="457"/>
        <v>6736.867995315698</v>
      </c>
      <c r="J949" s="7">
        <f t="shared" ca="1" si="458"/>
        <v>1.6701180706156723E-2</v>
      </c>
      <c r="K949" s="7">
        <f t="shared" ca="1" si="459"/>
        <v>-1.8546394531915638</v>
      </c>
      <c r="L949" s="7">
        <f t="shared" ca="1" si="460"/>
        <v>178.2554373712544</v>
      </c>
      <c r="M949" s="7">
        <f t="shared" ca="1" si="461"/>
        <v>6735.0133558625066</v>
      </c>
      <c r="N949" s="7">
        <f t="shared" ca="1" si="462"/>
        <v>1.0040584390304099</v>
      </c>
      <c r="O949" s="7">
        <f t="shared" ca="1" si="463"/>
        <v>178.24682391535964</v>
      </c>
      <c r="P949" s="7">
        <f t="shared" ca="1" si="464"/>
        <v>23.436986659469579</v>
      </c>
      <c r="Q949" s="7">
        <f t="shared" ca="1" si="465"/>
        <v>23.434961274865238</v>
      </c>
      <c r="R949" s="7">
        <f t="shared" ca="1" si="466"/>
        <v>178.39136029724111</v>
      </c>
      <c r="S949" s="7">
        <f t="shared" ca="1" si="467"/>
        <v>0.69716024405910215</v>
      </c>
      <c r="T949" s="7">
        <f t="shared" ca="1" si="468"/>
        <v>4.3018179512670632E-2</v>
      </c>
      <c r="U949" s="7">
        <f t="shared" ca="1" si="469"/>
        <v>6.8145573564310951</v>
      </c>
      <c r="V949" s="7">
        <f t="shared" ca="1" si="470"/>
        <v>120.66317429852056</v>
      </c>
      <c r="W949" s="23">
        <f t="shared" ca="1" si="471"/>
        <v>0.92582322405803397</v>
      </c>
      <c r="X949" s="24">
        <f t="shared" ca="1" si="472"/>
        <v>0.59064773989547681</v>
      </c>
      <c r="Y949" s="24">
        <f t="shared" ca="1" si="473"/>
        <v>1.2609987082205911</v>
      </c>
      <c r="Z949" s="7">
        <f t="shared" ca="1" si="474"/>
        <v>965.30539438816447</v>
      </c>
      <c r="AA949" s="7">
        <f t="shared" ca="1" si="475"/>
        <v>826.81455735643112</v>
      </c>
      <c r="AB949" s="7">
        <f t="shared" ca="1" si="476"/>
        <v>26.703639339107781</v>
      </c>
      <c r="AC949" s="7">
        <f t="shared" ca="1" si="477"/>
        <v>86.623252090721792</v>
      </c>
      <c r="AD949" s="7">
        <f t="shared" ca="1" si="478"/>
        <v>3.3767479092782082</v>
      </c>
      <c r="AE949" s="7">
        <f t="shared" ca="1" si="479"/>
        <v>0.21226836833944918</v>
      </c>
      <c r="AF949" s="7">
        <f t="shared" ca="1" si="480"/>
        <v>3.5890162776176573</v>
      </c>
      <c r="AG949" s="7">
        <f ca="1">IF(AB949&gt;0,MOD(DEGREES(ACOS(((SIN(RADIANS(A949))*COS(RADIANS(AC949)))-SIN(RADIANS(S949)))/(COS(RADIANS(A949))*SIN(RADIANS(AC949)))))+180,360),MOD(540-DEGREES(ACOS(((SIN(RADIANS(A949))*COS(RADIANS(AC949)))-SIN(RADIANS(S949)))/(COS(RADIANS(#REF!))*SIN(RADIANS(AC949))))),360))</f>
        <v>206.75163845169158</v>
      </c>
    </row>
    <row r="950" spans="1:33" x14ac:dyDescent="0.2">
      <c r="A950" s="12">
        <f t="shared" ca="1" si="450"/>
        <v>-25</v>
      </c>
      <c r="B950" s="12">
        <f t="shared" ca="1" si="451"/>
        <v>-4</v>
      </c>
      <c r="C950" s="3">
        <f t="shared" ca="1" si="453"/>
        <v>-10</v>
      </c>
      <c r="D950" s="2">
        <f t="shared" ca="1" si="452"/>
        <v>41580</v>
      </c>
      <c r="E950" s="5">
        <v>0</v>
      </c>
      <c r="F950" s="7">
        <f t="shared" ca="1" si="454"/>
        <v>2456598.9166666665</v>
      </c>
      <c r="G950" s="7">
        <f t="shared" ca="1" si="455"/>
        <v>0.13836869723932954</v>
      </c>
      <c r="H950" s="7">
        <f t="shared" ca="1" si="456"/>
        <v>221.84608679509438</v>
      </c>
      <c r="I950" s="7">
        <f t="shared" ca="1" si="457"/>
        <v>5338.6707975376848</v>
      </c>
      <c r="J950" s="7">
        <f t="shared" ca="1" si="458"/>
        <v>1.6702814969289079E-2</v>
      </c>
      <c r="K950" s="7">
        <f t="shared" ca="1" si="459"/>
        <v>-1.6960694622807377</v>
      </c>
      <c r="L950" s="7">
        <f t="shared" ca="1" si="460"/>
        <v>220.15001733281363</v>
      </c>
      <c r="M950" s="7">
        <f t="shared" ca="1" si="461"/>
        <v>5336.9747280754045</v>
      </c>
      <c r="N950" s="7">
        <f t="shared" ca="1" si="462"/>
        <v>0.99220473903656869</v>
      </c>
      <c r="O950" s="7">
        <f t="shared" ca="1" si="463"/>
        <v>220.14723165766492</v>
      </c>
      <c r="P950" s="7">
        <f t="shared" ca="1" si="464"/>
        <v>23.437491739707124</v>
      </c>
      <c r="Q950" s="7">
        <f t="shared" ca="1" si="465"/>
        <v>23.435458475858489</v>
      </c>
      <c r="R950" s="7">
        <f t="shared" ca="1" si="466"/>
        <v>-142.26343957283001</v>
      </c>
      <c r="S950" s="7">
        <f t="shared" ca="1" si="467"/>
        <v>-14.858266587826455</v>
      </c>
      <c r="T950" s="7">
        <f t="shared" ca="1" si="468"/>
        <v>4.3020056807032789E-2</v>
      </c>
      <c r="U950" s="7">
        <f t="shared" ca="1" si="469"/>
        <v>16.474558085824057</v>
      </c>
      <c r="V950" s="7">
        <f t="shared" ca="1" si="470"/>
        <v>98.065620594300825</v>
      </c>
      <c r="W950" s="23">
        <f t="shared" ca="1" si="471"/>
        <v>8.3003779107066661E-2</v>
      </c>
      <c r="X950" s="24">
        <f t="shared" ca="1" si="472"/>
        <v>-0.18940072254376897</v>
      </c>
      <c r="Y950" s="24">
        <f t="shared" ca="1" si="473"/>
        <v>0.35540828075790232</v>
      </c>
      <c r="Z950" s="7">
        <f t="shared" ca="1" si="474"/>
        <v>784.5249647544066</v>
      </c>
      <c r="AA950" s="7">
        <f t="shared" ca="1" si="475"/>
        <v>600.47455808582401</v>
      </c>
      <c r="AB950" s="7">
        <f t="shared" ca="1" si="476"/>
        <v>-29.881360478543996</v>
      </c>
      <c r="AC950" s="7">
        <f t="shared" ca="1" si="477"/>
        <v>29.782377505594003</v>
      </c>
      <c r="AD950" s="7">
        <f t="shared" ca="1" si="478"/>
        <v>60.217622494406001</v>
      </c>
      <c r="AE950" s="7">
        <f t="shared" ca="1" si="479"/>
        <v>9.2325948116803568E-3</v>
      </c>
      <c r="AF950" s="7">
        <f t="shared" ca="1" si="480"/>
        <v>60.226855089217679</v>
      </c>
      <c r="AG950" s="7" t="e">
        <f ca="1">IF(AB950&gt;0,MOD(DEGREES(ACOS(((SIN(RADIANS(A950))*COS(RADIANS(AC950)))-SIN(RADIANS(S950)))/(COS(RADIANS(A950))*SIN(RADIANS(AC950)))))+180,360),MOD(540-DEGREES(ACOS(((SIN(RADIANS(A950))*COS(RADIANS(AC950)))-SIN(RADIANS(S950)))/(COS(RADIANS(#REF!))*SIN(RADIANS(AC950))))),360))</f>
        <v>#REF!</v>
      </c>
    </row>
    <row r="951" spans="1:33" x14ac:dyDescent="0.2">
      <c r="A951" s="12">
        <f t="shared" ca="1" si="450"/>
        <v>-76</v>
      </c>
      <c r="B951" s="12">
        <f t="shared" ca="1" si="451"/>
        <v>-169</v>
      </c>
      <c r="C951" s="3">
        <f t="shared" ca="1" si="453"/>
        <v>7</v>
      </c>
      <c r="D951" s="2">
        <f t="shared" ca="1" si="452"/>
        <v>37286</v>
      </c>
      <c r="E951" s="5">
        <v>0</v>
      </c>
      <c r="F951" s="7">
        <f t="shared" ca="1" si="454"/>
        <v>2452304.2083333335</v>
      </c>
      <c r="G951" s="7">
        <f t="shared" ca="1" si="455"/>
        <v>2.0785991330143423E-2</v>
      </c>
      <c r="H951" s="7">
        <f t="shared" ca="1" si="456"/>
        <v>308.77814969586871</v>
      </c>
      <c r="I951" s="7">
        <f t="shared" ca="1" si="457"/>
        <v>1105.8050571549297</v>
      </c>
      <c r="J951" s="7">
        <f t="shared" ca="1" si="458"/>
        <v>1.6707760164540779E-2</v>
      </c>
      <c r="K951" s="7">
        <f t="shared" ca="1" si="459"/>
        <v>0.84935387315139144</v>
      </c>
      <c r="L951" s="7">
        <f t="shared" ca="1" si="460"/>
        <v>309.62750356902012</v>
      </c>
      <c r="M951" s="7">
        <f t="shared" ca="1" si="461"/>
        <v>1106.6544110280811</v>
      </c>
      <c r="N951" s="7">
        <f t="shared" ca="1" si="462"/>
        <v>0.9850134473078801</v>
      </c>
      <c r="O951" s="7">
        <f t="shared" ca="1" si="463"/>
        <v>309.61705296232913</v>
      </c>
      <c r="P951" s="7">
        <f t="shared" ca="1" si="464"/>
        <v>23.439020806549234</v>
      </c>
      <c r="Q951" s="7">
        <f t="shared" ca="1" si="465"/>
        <v>23.439251176602944</v>
      </c>
      <c r="R951" s="7">
        <f t="shared" ca="1" si="466"/>
        <v>-47.94250542310499</v>
      </c>
      <c r="S951" s="7">
        <f t="shared" ca="1" si="467"/>
        <v>-17.84340997744086</v>
      </c>
      <c r="T951" s="7">
        <f t="shared" ca="1" si="468"/>
        <v>4.3034378462307149E-2</v>
      </c>
      <c r="U951" s="7">
        <f t="shared" ca="1" si="469"/>
        <v>-13.178604581336792</v>
      </c>
      <c r="V951" s="7" t="e">
        <f t="shared" ca="1" si="470"/>
        <v>#NUM!</v>
      </c>
      <c r="W951" s="23">
        <f t="shared" ca="1" si="471"/>
        <v>1.2702629198481505</v>
      </c>
      <c r="X951" s="24" t="e">
        <f t="shared" ca="1" si="472"/>
        <v>#NUM!</v>
      </c>
      <c r="Y951" s="24" t="e">
        <f t="shared" ca="1" si="473"/>
        <v>#NUM!</v>
      </c>
      <c r="Z951" s="7" t="e">
        <f t="shared" ca="1" si="474"/>
        <v>#NUM!</v>
      </c>
      <c r="AA951" s="7">
        <f t="shared" ca="1" si="475"/>
        <v>330.82139541866309</v>
      </c>
      <c r="AB951" s="7">
        <f t="shared" ca="1" si="476"/>
        <v>-97.294651145334228</v>
      </c>
      <c r="AC951" s="7">
        <f t="shared" ca="1" si="477"/>
        <v>74.450250848316486</v>
      </c>
      <c r="AD951" s="7">
        <f t="shared" ca="1" si="478"/>
        <v>15.549749151683514</v>
      </c>
      <c r="AE951" s="7">
        <f t="shared" ca="1" si="479"/>
        <v>5.7111174336139083E-2</v>
      </c>
      <c r="AF951" s="7">
        <f t="shared" ca="1" si="480"/>
        <v>15.606860326019653</v>
      </c>
      <c r="AG951" s="7" t="e">
        <f ca="1">IF(AB951&gt;0,MOD(DEGREES(ACOS(((SIN(RADIANS(A951))*COS(RADIANS(AC951)))-SIN(RADIANS(S951)))/(COS(RADIANS(A951))*SIN(RADIANS(AC951)))))+180,360),MOD(540-DEGREES(ACOS(((SIN(RADIANS(A951))*COS(RADIANS(AC951)))-SIN(RADIANS(S951)))/(COS(RADIANS(#REF!))*SIN(RADIANS(AC951))))),360))</f>
        <v>#REF!</v>
      </c>
    </row>
    <row r="952" spans="1:33" x14ac:dyDescent="0.2">
      <c r="A952" s="12">
        <f t="shared" ca="1" si="450"/>
        <v>-59</v>
      </c>
      <c r="B952" s="12">
        <f t="shared" ca="1" si="451"/>
        <v>-173</v>
      </c>
      <c r="C952" s="3">
        <f t="shared" ca="1" si="453"/>
        <v>11</v>
      </c>
      <c r="D952" s="2">
        <f t="shared" ca="1" si="452"/>
        <v>38366</v>
      </c>
      <c r="E952" s="5">
        <v>0</v>
      </c>
      <c r="F952" s="7">
        <f t="shared" ca="1" si="454"/>
        <v>2453384.0416666665</v>
      </c>
      <c r="G952" s="7">
        <f t="shared" ca="1" si="455"/>
        <v>5.0350216746516401E-2</v>
      </c>
      <c r="H952" s="7">
        <f t="shared" ca="1" si="456"/>
        <v>293.11302475060438</v>
      </c>
      <c r="I952" s="7">
        <f t="shared" ca="1" si="457"/>
        <v>2170.0890943805925</v>
      </c>
      <c r="J952" s="7">
        <f t="shared" ca="1" si="458"/>
        <v>1.670651710673584E-2</v>
      </c>
      <c r="K952" s="7">
        <f t="shared" ca="1" si="459"/>
        <v>0.34239652422938416</v>
      </c>
      <c r="L952" s="7">
        <f t="shared" ca="1" si="460"/>
        <v>293.45542127483378</v>
      </c>
      <c r="M952" s="7">
        <f t="shared" ca="1" si="461"/>
        <v>2170.4314909048221</v>
      </c>
      <c r="N952" s="7">
        <f t="shared" ca="1" si="462"/>
        <v>0.98356160573741558</v>
      </c>
      <c r="O952" s="7">
        <f t="shared" ca="1" si="463"/>
        <v>293.44751259291917</v>
      </c>
      <c r="P952" s="7">
        <f t="shared" ca="1" si="464"/>
        <v>23.43863634814964</v>
      </c>
      <c r="Q952" s="7">
        <f t="shared" ca="1" si="465"/>
        <v>23.440903872473779</v>
      </c>
      <c r="R952" s="7">
        <f t="shared" ca="1" si="466"/>
        <v>-64.698109156039237</v>
      </c>
      <c r="S952" s="7">
        <f t="shared" ca="1" si="467"/>
        <v>-21.404775806505842</v>
      </c>
      <c r="T952" s="7">
        <f t="shared" ca="1" si="468"/>
        <v>4.3040620030874006E-2</v>
      </c>
      <c r="U952" s="7">
        <f t="shared" ca="1" si="469"/>
        <v>-8.783704606231943</v>
      </c>
      <c r="V952" s="7">
        <f t="shared" ca="1" si="470"/>
        <v>133.0551828081195</v>
      </c>
      <c r="W952" s="23">
        <f t="shared" ca="1" si="471"/>
        <v>1.444988683754328</v>
      </c>
      <c r="X952" s="24">
        <f t="shared" ca="1" si="472"/>
        <v>1.0753909537317738</v>
      </c>
      <c r="Y952" s="24">
        <f t="shared" ca="1" si="473"/>
        <v>1.8145864137768821</v>
      </c>
      <c r="Z952" s="7">
        <f t="shared" ca="1" si="474"/>
        <v>1064.441462464956</v>
      </c>
      <c r="AA952" s="7">
        <f t="shared" ca="1" si="475"/>
        <v>79.216295393768178</v>
      </c>
      <c r="AB952" s="7">
        <f t="shared" ca="1" si="476"/>
        <v>-160.19592615155796</v>
      </c>
      <c r="AC952" s="7">
        <f t="shared" ca="1" si="477"/>
        <v>97.951021801524945</v>
      </c>
      <c r="AD952" s="7">
        <f t="shared" ca="1" si="478"/>
        <v>-7.951021801524945</v>
      </c>
      <c r="AE952" s="7">
        <f t="shared" ca="1" si="479"/>
        <v>4.131189273464294E-2</v>
      </c>
      <c r="AF952" s="7">
        <f t="shared" ca="1" si="480"/>
        <v>-7.909709908790302</v>
      </c>
      <c r="AG952" s="7" t="e">
        <f ca="1">IF(AB952&gt;0,MOD(DEGREES(ACOS(((SIN(RADIANS(A952))*COS(RADIANS(AC952)))-SIN(RADIANS(S952)))/(COS(RADIANS(A952))*SIN(RADIANS(AC952)))))+180,360),MOD(540-DEGREES(ACOS(((SIN(RADIANS(A952))*COS(RADIANS(AC952)))-SIN(RADIANS(S952)))/(COS(RADIANS(#REF!))*SIN(RADIANS(AC952))))),360))</f>
        <v>#REF!</v>
      </c>
    </row>
    <row r="953" spans="1:33" x14ac:dyDescent="0.2">
      <c r="A953" s="12">
        <f t="shared" ca="1" si="450"/>
        <v>-29</v>
      </c>
      <c r="B953" s="12">
        <f t="shared" ca="1" si="451"/>
        <v>-144</v>
      </c>
      <c r="C953" s="3">
        <f t="shared" ca="1" si="453"/>
        <v>-12</v>
      </c>
      <c r="D953" s="2">
        <f t="shared" ca="1" si="452"/>
        <v>41915</v>
      </c>
      <c r="E953" s="5">
        <v>0</v>
      </c>
      <c r="F953" s="7">
        <f t="shared" ca="1" si="454"/>
        <v>2456934</v>
      </c>
      <c r="G953" s="7">
        <f t="shared" ca="1" si="455"/>
        <v>0.14754277891854894</v>
      </c>
      <c r="H953" s="7">
        <f t="shared" ca="1" si="456"/>
        <v>192.12009052557823</v>
      </c>
      <c r="I953" s="7">
        <f t="shared" ca="1" si="457"/>
        <v>5668.9290248693196</v>
      </c>
      <c r="J953" s="7">
        <f t="shared" ca="1" si="458"/>
        <v>1.6702428986086568E-2</v>
      </c>
      <c r="K953" s="7">
        <f t="shared" ca="1" si="459"/>
        <v>-1.9125214071908876</v>
      </c>
      <c r="L953" s="7">
        <f t="shared" ca="1" si="460"/>
        <v>190.20756911838734</v>
      </c>
      <c r="M953" s="7">
        <f t="shared" ca="1" si="461"/>
        <v>5667.0165034621286</v>
      </c>
      <c r="N953" s="7">
        <f t="shared" ca="1" si="462"/>
        <v>1.0005918943214727</v>
      </c>
      <c r="O953" s="7">
        <f t="shared" ca="1" si="463"/>
        <v>190.20348824999556</v>
      </c>
      <c r="P953" s="7">
        <f t="shared" ca="1" si="464"/>
        <v>23.437372438273432</v>
      </c>
      <c r="Q953" s="7">
        <f t="shared" ca="1" si="465"/>
        <v>23.434961855247337</v>
      </c>
      <c r="R953" s="7">
        <f t="shared" ca="1" si="466"/>
        <v>-170.62257453518646</v>
      </c>
      <c r="S953" s="7">
        <f t="shared" ca="1" si="467"/>
        <v>-4.0399385557440528</v>
      </c>
      <c r="T953" s="7">
        <f t="shared" ca="1" si="468"/>
        <v>4.3018181704008153E-2</v>
      </c>
      <c r="U953" s="7">
        <f t="shared" ca="1" si="469"/>
        <v>10.939983305818579</v>
      </c>
      <c r="V953" s="7">
        <f t="shared" ca="1" si="470"/>
        <v>93.199508428112125</v>
      </c>
      <c r="W953" s="23">
        <f t="shared" ca="1" si="471"/>
        <v>0.3924027893709594</v>
      </c>
      <c r="X953" s="24">
        <f t="shared" ca="1" si="472"/>
        <v>0.13351526595953683</v>
      </c>
      <c r="Y953" s="24">
        <f t="shared" ca="1" si="473"/>
        <v>0.65129031278238192</v>
      </c>
      <c r="Z953" s="7">
        <f t="shared" ca="1" si="474"/>
        <v>745.596067424897</v>
      </c>
      <c r="AA953" s="7">
        <f t="shared" ca="1" si="475"/>
        <v>154.9399833058186</v>
      </c>
      <c r="AB953" s="7">
        <f t="shared" ca="1" si="476"/>
        <v>-141.26500417354535</v>
      </c>
      <c r="AC953" s="7">
        <f t="shared" ca="1" si="477"/>
        <v>130.27032607642016</v>
      </c>
      <c r="AD953" s="7">
        <f t="shared" ca="1" si="478"/>
        <v>-40.270326076420162</v>
      </c>
      <c r="AE953" s="7">
        <f t="shared" ca="1" si="479"/>
        <v>6.8108981783593569E-3</v>
      </c>
      <c r="AF953" s="7">
        <f t="shared" ca="1" si="480"/>
        <v>-40.263515178241803</v>
      </c>
      <c r="AG953" s="7" t="e">
        <f ca="1">IF(AB953&gt;0,MOD(DEGREES(ACOS(((SIN(RADIANS(A953))*COS(RADIANS(AC953)))-SIN(RADIANS(S953)))/(COS(RADIANS(A953))*SIN(RADIANS(AC953)))))+180,360),MOD(540-DEGREES(ACOS(((SIN(RADIANS(A953))*COS(RADIANS(AC953)))-SIN(RADIANS(S953)))/(COS(RADIANS(#REF!))*SIN(RADIANS(AC953))))),360))</f>
        <v>#REF!</v>
      </c>
    </row>
    <row r="954" spans="1:33" x14ac:dyDescent="0.2">
      <c r="A954" s="12">
        <f t="shared" ca="1" si="450"/>
        <v>-26</v>
      </c>
      <c r="B954" s="12">
        <f t="shared" ca="1" si="451"/>
        <v>120</v>
      </c>
      <c r="C954" s="3">
        <f t="shared" ca="1" si="453"/>
        <v>8</v>
      </c>
      <c r="D954" s="2">
        <f t="shared" ca="1" si="452"/>
        <v>37487</v>
      </c>
      <c r="E954" s="5">
        <v>0</v>
      </c>
      <c r="F954" s="7">
        <f t="shared" ca="1" si="454"/>
        <v>2452505.1666666665</v>
      </c>
      <c r="G954" s="7">
        <f t="shared" ca="1" si="455"/>
        <v>2.6287930641109142E-2</v>
      </c>
      <c r="H954" s="7">
        <f t="shared" ca="1" si="456"/>
        <v>146.85220052710247</v>
      </c>
      <c r="I954" s="7">
        <f t="shared" ca="1" si="457"/>
        <v>1303.8696470631048</v>
      </c>
      <c r="J954" s="7">
        <f t="shared" ca="1" si="458"/>
        <v>1.6707528846702933E-2</v>
      </c>
      <c r="K954" s="7">
        <f t="shared" ca="1" si="459"/>
        <v>-1.3070110370151653</v>
      </c>
      <c r="L954" s="7">
        <f t="shared" ca="1" si="460"/>
        <v>145.5451894900873</v>
      </c>
      <c r="M954" s="7">
        <f t="shared" ca="1" si="461"/>
        <v>1302.5626360260896</v>
      </c>
      <c r="N954" s="7">
        <f t="shared" ca="1" si="462"/>
        <v>1.012177464378579</v>
      </c>
      <c r="O954" s="7">
        <f t="shared" ca="1" si="463"/>
        <v>145.53490018879003</v>
      </c>
      <c r="P954" s="7">
        <f t="shared" ca="1" si="464"/>
        <v>23.438949258375626</v>
      </c>
      <c r="Q954" s="7">
        <f t="shared" ca="1" si="465"/>
        <v>23.43964648639168</v>
      </c>
      <c r="R954" s="7">
        <f t="shared" ca="1" si="466"/>
        <v>147.79958344271242</v>
      </c>
      <c r="S954" s="7">
        <f t="shared" ca="1" si="467"/>
        <v>13.009167796842696</v>
      </c>
      <c r="T954" s="7">
        <f t="shared" ca="1" si="468"/>
        <v>4.3035871344039585E-2</v>
      </c>
      <c r="U954" s="7">
        <f t="shared" ca="1" si="469"/>
        <v>-3.831003156536684</v>
      </c>
      <c r="V954" s="7">
        <f t="shared" ca="1" si="470"/>
        <v>84.486345833974852</v>
      </c>
      <c r="W954" s="23">
        <f t="shared" ca="1" si="471"/>
        <v>0.50266041885870605</v>
      </c>
      <c r="X954" s="24">
        <f t="shared" ca="1" si="472"/>
        <v>0.26797612487544253</v>
      </c>
      <c r="Y954" s="24">
        <f t="shared" ca="1" si="473"/>
        <v>0.73734471284196956</v>
      </c>
      <c r="Z954" s="7">
        <f t="shared" ca="1" si="474"/>
        <v>675.89076667179881</v>
      </c>
      <c r="AA954" s="7">
        <f t="shared" ca="1" si="475"/>
        <v>1436.1689968434634</v>
      </c>
      <c r="AB954" s="7">
        <f t="shared" ca="1" si="476"/>
        <v>179.04224921086586</v>
      </c>
      <c r="AC954" s="7">
        <f t="shared" ca="1" si="477"/>
        <v>166.97802109355754</v>
      </c>
      <c r="AD954" s="7">
        <f t="shared" ca="1" si="478"/>
        <v>-76.978021093557544</v>
      </c>
      <c r="AE954" s="7">
        <f t="shared" ca="1" si="479"/>
        <v>1.3344410404276092E-3</v>
      </c>
      <c r="AF954" s="7">
        <f t="shared" ca="1" si="480"/>
        <v>-76.976686652517117</v>
      </c>
      <c r="AG954" s="7">
        <f ca="1">IF(AB954&gt;0,MOD(DEGREES(ACOS(((SIN(RADIANS(A954))*COS(RADIANS(AC954)))-SIN(RADIANS(S954)))/(COS(RADIANS(A954))*SIN(RADIANS(AC954)))))+180,360),MOD(540-DEGREES(ACOS(((SIN(RADIANS(A954))*COS(RADIANS(AC954)))-SIN(RADIANS(S954)))/(COS(RADIANS(#REF!))*SIN(RADIANS(AC954))))),360))</f>
        <v>184.14486153586435</v>
      </c>
    </row>
    <row r="955" spans="1:33" x14ac:dyDescent="0.2">
      <c r="A955" s="12">
        <f t="shared" ca="1" si="450"/>
        <v>-6</v>
      </c>
      <c r="B955" s="12">
        <f t="shared" ca="1" si="451"/>
        <v>-134</v>
      </c>
      <c r="C955" s="3">
        <f t="shared" ca="1" si="453"/>
        <v>-8</v>
      </c>
      <c r="D955" s="2">
        <f t="shared" ca="1" si="452"/>
        <v>37973</v>
      </c>
      <c r="E955" s="5">
        <v>0</v>
      </c>
      <c r="F955" s="7">
        <f t="shared" ca="1" si="454"/>
        <v>2452991.8333333335</v>
      </c>
      <c r="G955" s="7">
        <f t="shared" ca="1" si="455"/>
        <v>3.9612137805160534E-2</v>
      </c>
      <c r="H955" s="7">
        <f t="shared" ca="1" si="456"/>
        <v>266.53391607358344</v>
      </c>
      <c r="I955" s="7">
        <f t="shared" ca="1" si="457"/>
        <v>1783.5284507012104</v>
      </c>
      <c r="J955" s="7">
        <f t="shared" ca="1" si="458"/>
        <v>1.6706968625755395E-2</v>
      </c>
      <c r="K955" s="7">
        <f t="shared" ca="1" si="459"/>
        <v>-0.55390022256046889</v>
      </c>
      <c r="L955" s="7">
        <f t="shared" ca="1" si="460"/>
        <v>265.98001585102298</v>
      </c>
      <c r="M955" s="7">
        <f t="shared" ca="1" si="461"/>
        <v>1782.9745504786499</v>
      </c>
      <c r="N955" s="7">
        <f t="shared" ca="1" si="462"/>
        <v>0.98400266650851398</v>
      </c>
      <c r="O955" s="7">
        <f t="shared" ca="1" si="463"/>
        <v>265.97075000625267</v>
      </c>
      <c r="P955" s="7">
        <f t="shared" ca="1" si="464"/>
        <v>23.438775988043211</v>
      </c>
      <c r="Q955" s="7">
        <f t="shared" ca="1" si="465"/>
        <v>23.440474812436825</v>
      </c>
      <c r="R955" s="7">
        <f t="shared" ca="1" si="466"/>
        <v>-94.390319464220056</v>
      </c>
      <c r="S955" s="7">
        <f t="shared" ca="1" si="467"/>
        <v>-23.379086898931465</v>
      </c>
      <c r="T955" s="7">
        <f t="shared" ca="1" si="468"/>
        <v>4.3038999596341533E-2</v>
      </c>
      <c r="U955" s="7">
        <f t="shared" ca="1" si="469"/>
        <v>3.6417067534516323</v>
      </c>
      <c r="V955" s="7">
        <f t="shared" ca="1" si="470"/>
        <v>93.518038983090634</v>
      </c>
      <c r="W955" s="23">
        <f t="shared" ca="1" si="471"/>
        <v>0.53635992586565862</v>
      </c>
      <c r="X955" s="24">
        <f t="shared" ca="1" si="472"/>
        <v>0.2765875953570735</v>
      </c>
      <c r="Y955" s="24">
        <f t="shared" ca="1" si="473"/>
        <v>0.79613225637424367</v>
      </c>
      <c r="Z955" s="7">
        <f t="shared" ca="1" si="474"/>
        <v>748.14431186472507</v>
      </c>
      <c r="AA955" s="7">
        <f t="shared" ca="1" si="475"/>
        <v>1387.6417067534517</v>
      </c>
      <c r="AB955" s="7">
        <f t="shared" ca="1" si="476"/>
        <v>166.91042668836292</v>
      </c>
      <c r="AC955" s="7">
        <f t="shared" ca="1" si="477"/>
        <v>147.9595730018973</v>
      </c>
      <c r="AD955" s="7">
        <f t="shared" ca="1" si="478"/>
        <v>-57.959573001897297</v>
      </c>
      <c r="AE955" s="7">
        <f t="shared" ca="1" si="479"/>
        <v>3.6111595352865135E-3</v>
      </c>
      <c r="AF955" s="7">
        <f t="shared" ca="1" si="480"/>
        <v>-57.955961842362008</v>
      </c>
      <c r="AG955" s="7">
        <f ca="1">IF(AB955&gt;0,MOD(DEGREES(ACOS(((SIN(RADIANS(A955))*COS(RADIANS(AC955)))-SIN(RADIANS(S955)))/(COS(RADIANS(A955))*SIN(RADIANS(AC955)))))+180,360),MOD(540-DEGREES(ACOS(((SIN(RADIANS(A955))*COS(RADIANS(AC955)))-SIN(RADIANS(S955)))/(COS(RADIANS(#REF!))*SIN(RADIANS(AC955))))),360))</f>
        <v>203.06932615111444</v>
      </c>
    </row>
    <row r="956" spans="1:33" x14ac:dyDescent="0.2">
      <c r="A956" s="12">
        <f t="shared" ca="1" si="450"/>
        <v>11</v>
      </c>
      <c r="B956" s="12">
        <f t="shared" ca="1" si="451"/>
        <v>-7</v>
      </c>
      <c r="C956" s="3">
        <f t="shared" ca="1" si="453"/>
        <v>2</v>
      </c>
      <c r="D956" s="2">
        <f t="shared" ca="1" si="452"/>
        <v>40190</v>
      </c>
      <c r="E956" s="5">
        <v>0</v>
      </c>
      <c r="F956" s="7">
        <f t="shared" ca="1" si="454"/>
        <v>2455208.4166666665</v>
      </c>
      <c r="G956" s="7">
        <f t="shared" ca="1" si="455"/>
        <v>0.10029888204425767</v>
      </c>
      <c r="H956" s="7">
        <f t="shared" ca="1" si="456"/>
        <v>291.30342973179131</v>
      </c>
      <c r="I956" s="7">
        <f t="shared" ca="1" si="457"/>
        <v>3968.1936071958089</v>
      </c>
      <c r="J956" s="7">
        <f t="shared" ca="1" si="458"/>
        <v>1.6704416461310517E-2</v>
      </c>
      <c r="K956" s="7">
        <f t="shared" ca="1" si="459"/>
        <v>0.27855525685212895</v>
      </c>
      <c r="L956" s="7">
        <f t="shared" ca="1" si="460"/>
        <v>291.58198498864346</v>
      </c>
      <c r="M956" s="7">
        <f t="shared" ca="1" si="461"/>
        <v>3968.472162452661</v>
      </c>
      <c r="N956" s="7">
        <f t="shared" ca="1" si="462"/>
        <v>0.9834729123530378</v>
      </c>
      <c r="O956" s="7">
        <f t="shared" ca="1" si="463"/>
        <v>291.58075605680534</v>
      </c>
      <c r="P956" s="7">
        <f t="shared" ca="1" si="464"/>
        <v>23.437986806591969</v>
      </c>
      <c r="Q956" s="7">
        <f t="shared" ca="1" si="465"/>
        <v>23.438906243839199</v>
      </c>
      <c r="R956" s="7">
        <f t="shared" ca="1" si="466"/>
        <v>-66.678500852856672</v>
      </c>
      <c r="S956" s="7">
        <f t="shared" ca="1" si="467"/>
        <v>-21.708665498658334</v>
      </c>
      <c r="T956" s="7">
        <f t="shared" ca="1" si="468"/>
        <v>4.303307585158514E-2</v>
      </c>
      <c r="U956" s="7">
        <f t="shared" ca="1" si="469"/>
        <v>-8.0708983366778515</v>
      </c>
      <c r="V956" s="7">
        <f t="shared" ca="1" si="470"/>
        <v>86.47714885634042</v>
      </c>
      <c r="W956" s="23">
        <f t="shared" ca="1" si="471"/>
        <v>0.60838256828935955</v>
      </c>
      <c r="X956" s="24">
        <f t="shared" ca="1" si="472"/>
        <v>0.36816826591063617</v>
      </c>
      <c r="Y956" s="24">
        <f t="shared" ca="1" si="473"/>
        <v>0.84859687066808287</v>
      </c>
      <c r="Z956" s="7">
        <f t="shared" ca="1" si="474"/>
        <v>691.81719085072336</v>
      </c>
      <c r="AA956" s="7">
        <f t="shared" ca="1" si="475"/>
        <v>1283.9291016633222</v>
      </c>
      <c r="AB956" s="7">
        <f t="shared" ca="1" si="476"/>
        <v>140.98227541583054</v>
      </c>
      <c r="AC956" s="7">
        <f t="shared" ca="1" si="477"/>
        <v>141.18397701236623</v>
      </c>
      <c r="AD956" s="7">
        <f t="shared" ca="1" si="478"/>
        <v>-51.183977012366228</v>
      </c>
      <c r="AE956" s="7">
        <f t="shared" ca="1" si="479"/>
        <v>4.6418564206145724E-3</v>
      </c>
      <c r="AF956" s="7">
        <f t="shared" ca="1" si="480"/>
        <v>-51.179335155945616</v>
      </c>
      <c r="AG956" s="7">
        <f ca="1">IF(AB956&gt;0,MOD(DEGREES(ACOS(((SIN(RADIANS(A956))*COS(RADIANS(AC956)))-SIN(RADIANS(S956)))/(COS(RADIANS(A956))*SIN(RADIANS(AC956)))))+180,360),MOD(540-DEGREES(ACOS(((SIN(RADIANS(A956))*COS(RADIANS(AC956)))-SIN(RADIANS(S956)))/(COS(RADIANS(#REF!))*SIN(RADIANS(AC956))))),360))</f>
        <v>248.92913178638696</v>
      </c>
    </row>
    <row r="957" spans="1:33" x14ac:dyDescent="0.2">
      <c r="A957" s="12">
        <f t="shared" ca="1" si="450"/>
        <v>14</v>
      </c>
      <c r="B957" s="12">
        <f t="shared" ca="1" si="451"/>
        <v>173</v>
      </c>
      <c r="C957" s="3">
        <f t="shared" ca="1" si="453"/>
        <v>4</v>
      </c>
      <c r="D957" s="2">
        <f t="shared" ca="1" si="452"/>
        <v>40561</v>
      </c>
      <c r="E957" s="5">
        <v>0</v>
      </c>
      <c r="F957" s="7">
        <f t="shared" ca="1" si="454"/>
        <v>2455579.3333333335</v>
      </c>
      <c r="G957" s="7">
        <f t="shared" ca="1" si="455"/>
        <v>0.11045402692220366</v>
      </c>
      <c r="H957" s="7">
        <f t="shared" ca="1" si="456"/>
        <v>296.89646372194511</v>
      </c>
      <c r="I957" s="7">
        <f t="shared" ca="1" si="457"/>
        <v>4333.7691780302694</v>
      </c>
      <c r="J957" s="7">
        <f t="shared" ca="1" si="458"/>
        <v>1.6703989298318608E-2</v>
      </c>
      <c r="K957" s="7">
        <f t="shared" ca="1" si="459"/>
        <v>0.46499889379885151</v>
      </c>
      <c r="L957" s="7">
        <f t="shared" ca="1" si="460"/>
        <v>297.36146261574396</v>
      </c>
      <c r="M957" s="7">
        <f t="shared" ca="1" si="461"/>
        <v>4334.2341769240684</v>
      </c>
      <c r="N957" s="7">
        <f t="shared" ca="1" si="462"/>
        <v>0.98379324297119874</v>
      </c>
      <c r="O957" s="7">
        <f t="shared" ca="1" si="463"/>
        <v>297.36055117478628</v>
      </c>
      <c r="P957" s="7">
        <f t="shared" ca="1" si="464"/>
        <v>23.437854747215191</v>
      </c>
      <c r="Q957" s="7">
        <f t="shared" ca="1" si="465"/>
        <v>23.437917601355323</v>
      </c>
      <c r="R957" s="7">
        <f t="shared" ca="1" si="466"/>
        <v>-60.576418506525641</v>
      </c>
      <c r="S957" s="7">
        <f t="shared" ca="1" si="467"/>
        <v>-20.686786202511868</v>
      </c>
      <c r="T957" s="7">
        <f t="shared" ca="1" si="468"/>
        <v>4.3029342441341996E-2</v>
      </c>
      <c r="U957" s="7">
        <f t="shared" ca="1" si="469"/>
        <v>-10.111391528064548</v>
      </c>
      <c r="V957" s="7">
        <f t="shared" ca="1" si="470"/>
        <v>85.518813585964807</v>
      </c>
      <c r="W957" s="23">
        <f t="shared" ca="1" si="471"/>
        <v>0.19313291078337816</v>
      </c>
      <c r="X957" s="24">
        <f t="shared" ca="1" si="472"/>
        <v>-4.4419349177635181E-2</v>
      </c>
      <c r="Y957" s="24">
        <f t="shared" ca="1" si="473"/>
        <v>0.4306851707443915</v>
      </c>
      <c r="Z957" s="7">
        <f t="shared" ca="1" si="474"/>
        <v>684.15050868771846</v>
      </c>
      <c r="AA957" s="7">
        <f t="shared" ca="1" si="475"/>
        <v>441.88860847193541</v>
      </c>
      <c r="AB957" s="7">
        <f t="shared" ca="1" si="476"/>
        <v>-69.527847882016147</v>
      </c>
      <c r="AC957" s="7">
        <f t="shared" ca="1" si="477"/>
        <v>76.583879393213778</v>
      </c>
      <c r="AD957" s="7">
        <f t="shared" ca="1" si="478"/>
        <v>13.416120606786222</v>
      </c>
      <c r="AE957" s="7">
        <f t="shared" ca="1" si="479"/>
        <v>6.6257733589553308E-2</v>
      </c>
      <c r="AF957" s="7">
        <f t="shared" ca="1" si="480"/>
        <v>13.482378340375776</v>
      </c>
      <c r="AG957" s="7" t="e">
        <f ca="1">IF(AB957&gt;0,MOD(DEGREES(ACOS(((SIN(RADIANS(A957))*COS(RADIANS(AC957)))-SIN(RADIANS(S957)))/(COS(RADIANS(A957))*SIN(RADIANS(AC957)))))+180,360),MOD(540-DEGREES(ACOS(((SIN(RADIANS(A957))*COS(RADIANS(AC957)))-SIN(RADIANS(S957)))/(COS(RADIANS(#REF!))*SIN(RADIANS(AC957))))),360))</f>
        <v>#REF!</v>
      </c>
    </row>
    <row r="958" spans="1:33" x14ac:dyDescent="0.2">
      <c r="A958" s="12">
        <f t="shared" ca="1" si="450"/>
        <v>-44</v>
      </c>
      <c r="B958" s="12">
        <f t="shared" ca="1" si="451"/>
        <v>-134</v>
      </c>
      <c r="C958" s="3">
        <f t="shared" ca="1" si="453"/>
        <v>12</v>
      </c>
      <c r="D958" s="2">
        <f t="shared" ca="1" si="452"/>
        <v>38272</v>
      </c>
      <c r="E958" s="5">
        <v>0</v>
      </c>
      <c r="F958" s="7">
        <f t="shared" ca="1" si="454"/>
        <v>2453290</v>
      </c>
      <c r="G958" s="7">
        <f t="shared" ca="1" si="455"/>
        <v>4.777549623545517E-2</v>
      </c>
      <c r="H958" s="7">
        <f t="shared" ca="1" si="456"/>
        <v>200.42110417870617</v>
      </c>
      <c r="I958" s="7">
        <f t="shared" ca="1" si="457"/>
        <v>2077.4016012590364</v>
      </c>
      <c r="J958" s="7">
        <f t="shared" ca="1" si="458"/>
        <v>1.6706625372272247E-2</v>
      </c>
      <c r="K958" s="7">
        <f t="shared" ca="1" si="459"/>
        <v>-1.9032598569939323</v>
      </c>
      <c r="L958" s="7">
        <f t="shared" ca="1" si="460"/>
        <v>198.51784432171223</v>
      </c>
      <c r="M958" s="7">
        <f t="shared" ca="1" si="461"/>
        <v>2075.4983414020426</v>
      </c>
      <c r="N958" s="7">
        <f t="shared" ca="1" si="462"/>
        <v>0.99812413154948698</v>
      </c>
      <c r="O958" s="7">
        <f t="shared" ca="1" si="463"/>
        <v>198.50957648925981</v>
      </c>
      <c r="P958" s="7">
        <f t="shared" ca="1" si="464"/>
        <v>23.438669830276325</v>
      </c>
      <c r="Q958" s="7">
        <f t="shared" ca="1" si="465"/>
        <v>23.440825648778649</v>
      </c>
      <c r="R958" s="7">
        <f t="shared" ca="1" si="466"/>
        <v>-162.9255467125021</v>
      </c>
      <c r="S958" s="7">
        <f t="shared" ca="1" si="467"/>
        <v>-7.2551071276033934</v>
      </c>
      <c r="T958" s="7">
        <f t="shared" ca="1" si="468"/>
        <v>4.3040324600346798E-2</v>
      </c>
      <c r="U958" s="7">
        <f t="shared" ca="1" si="469"/>
        <v>13.360718234075703</v>
      </c>
      <c r="V958" s="7">
        <f t="shared" ca="1" si="470"/>
        <v>98.239544593092518</v>
      </c>
      <c r="W958" s="23">
        <f t="shared" ca="1" si="471"/>
        <v>1.3629439456707808</v>
      </c>
      <c r="X958" s="24">
        <f t="shared" ca="1" si="472"/>
        <v>1.0900563218010793</v>
      </c>
      <c r="Y958" s="24">
        <f t="shared" ca="1" si="473"/>
        <v>1.6358315695404824</v>
      </c>
      <c r="Z958" s="7">
        <f t="shared" ca="1" si="474"/>
        <v>785.91635674474014</v>
      </c>
      <c r="AA958" s="7">
        <f t="shared" ca="1" si="475"/>
        <v>197.36071823407565</v>
      </c>
      <c r="AB958" s="7">
        <f t="shared" ca="1" si="476"/>
        <v>-130.65982044148109</v>
      </c>
      <c r="AC958" s="7">
        <f t="shared" ca="1" si="477"/>
        <v>112.16150550551208</v>
      </c>
      <c r="AD958" s="7">
        <f t="shared" ca="1" si="478"/>
        <v>-22.161505505512082</v>
      </c>
      <c r="AE958" s="7">
        <f t="shared" ca="1" si="479"/>
        <v>1.4166152193802148E-2</v>
      </c>
      <c r="AF958" s="7">
        <f t="shared" ca="1" si="480"/>
        <v>-22.14733935331828</v>
      </c>
      <c r="AG958" s="7" t="e">
        <f ca="1">IF(AB958&gt;0,MOD(DEGREES(ACOS(((SIN(RADIANS(A958))*COS(RADIANS(AC958)))-SIN(RADIANS(S958)))/(COS(RADIANS(A958))*SIN(RADIANS(AC958)))))+180,360),MOD(540-DEGREES(ACOS(((SIN(RADIANS(A958))*COS(RADIANS(AC958)))-SIN(RADIANS(S958)))/(COS(RADIANS(#REF!))*SIN(RADIANS(AC958))))),360))</f>
        <v>#REF!</v>
      </c>
    </row>
    <row r="959" spans="1:33" x14ac:dyDescent="0.2">
      <c r="A959" s="12">
        <f t="shared" ca="1" si="450"/>
        <v>-49</v>
      </c>
      <c r="B959" s="12">
        <f t="shared" ca="1" si="451"/>
        <v>-138</v>
      </c>
      <c r="C959" s="3">
        <f t="shared" ca="1" si="453"/>
        <v>-3</v>
      </c>
      <c r="D959" s="2">
        <f t="shared" ca="1" si="452"/>
        <v>39736</v>
      </c>
      <c r="E959" s="5">
        <v>0</v>
      </c>
      <c r="F959" s="7">
        <f t="shared" ca="1" si="454"/>
        <v>2454754.625</v>
      </c>
      <c r="G959" s="7">
        <f t="shared" ca="1" si="455"/>
        <v>8.7874743326488702E-2</v>
      </c>
      <c r="H959" s="7">
        <f t="shared" ca="1" si="456"/>
        <v>204.02487070854977</v>
      </c>
      <c r="I959" s="7">
        <f t="shared" ca="1" si="457"/>
        <v>3520.9364130442418</v>
      </c>
      <c r="J959" s="7">
        <f t="shared" ca="1" si="458"/>
        <v>1.670493903104112E-2</v>
      </c>
      <c r="K959" s="7">
        <f t="shared" ca="1" si="459"/>
        <v>-1.8866160775358243</v>
      </c>
      <c r="L959" s="7">
        <f t="shared" ca="1" si="460"/>
        <v>202.13825463101395</v>
      </c>
      <c r="M959" s="7">
        <f t="shared" ca="1" si="461"/>
        <v>3519.0497969667058</v>
      </c>
      <c r="N959" s="7">
        <f t="shared" ca="1" si="462"/>
        <v>0.99710201031258761</v>
      </c>
      <c r="O959" s="7">
        <f t="shared" ca="1" si="463"/>
        <v>202.13593997949934</v>
      </c>
      <c r="P959" s="7">
        <f t="shared" ca="1" si="464"/>
        <v>23.438148372379292</v>
      </c>
      <c r="Q959" s="7">
        <f t="shared" ca="1" si="465"/>
        <v>23.439961037701419</v>
      </c>
      <c r="R959" s="7">
        <f t="shared" ca="1" si="466"/>
        <v>-159.5334443636041</v>
      </c>
      <c r="S959" s="7">
        <f t="shared" ca="1" si="467"/>
        <v>-8.62047152175872</v>
      </c>
      <c r="T959" s="7">
        <f t="shared" ca="1" si="468"/>
        <v>4.3037059262563425E-2</v>
      </c>
      <c r="U959" s="7">
        <f t="shared" ca="1" si="469"/>
        <v>14.239717591013598</v>
      </c>
      <c r="V959" s="7">
        <f t="shared" ca="1" si="470"/>
        <v>101.35049132767031</v>
      </c>
      <c r="W959" s="23">
        <f t="shared" ca="1" si="471"/>
        <v>0.74844464056179605</v>
      </c>
      <c r="X959" s="24">
        <f t="shared" ca="1" si="472"/>
        <v>0.46691549798493409</v>
      </c>
      <c r="Y959" s="24">
        <f t="shared" ca="1" si="473"/>
        <v>1.029973783138658</v>
      </c>
      <c r="Z959" s="7">
        <f t="shared" ca="1" si="474"/>
        <v>810.8039306213625</v>
      </c>
      <c r="AA959" s="7">
        <f t="shared" ca="1" si="475"/>
        <v>1082.2397175910137</v>
      </c>
      <c r="AB959" s="7">
        <f t="shared" ca="1" si="476"/>
        <v>90.559929397753422</v>
      </c>
      <c r="AC959" s="7">
        <f t="shared" ca="1" si="477"/>
        <v>83.870069043299068</v>
      </c>
      <c r="AD959" s="7">
        <f t="shared" ca="1" si="478"/>
        <v>6.1299309567009317</v>
      </c>
      <c r="AE959" s="7">
        <f t="shared" ca="1" si="479"/>
        <v>0.13624750793047394</v>
      </c>
      <c r="AF959" s="7">
        <f t="shared" ca="1" si="480"/>
        <v>6.2661784646314054</v>
      </c>
      <c r="AG959" s="7">
        <f ca="1">IF(AB959&gt;0,MOD(DEGREES(ACOS(((SIN(RADIANS(A959))*COS(RADIANS(AC959)))-SIN(RADIANS(S959)))/(COS(RADIANS(A959))*SIN(RADIANS(AC959)))))+180,360),MOD(540-DEGREES(ACOS(((SIN(RADIANS(A959))*COS(RADIANS(AC959)))-SIN(RADIANS(S959)))/(COS(RADIANS(#REF!))*SIN(RADIANS(AC959))))),360))</f>
        <v>263.90166104494824</v>
      </c>
    </row>
    <row r="960" spans="1:33" x14ac:dyDescent="0.2">
      <c r="A960" s="12">
        <f t="shared" ca="1" si="450"/>
        <v>84</v>
      </c>
      <c r="B960" s="12">
        <f t="shared" ca="1" si="451"/>
        <v>-18</v>
      </c>
      <c r="C960" s="3">
        <f t="shared" ca="1" si="453"/>
        <v>-9</v>
      </c>
      <c r="D960" s="2">
        <f t="shared" ca="1" si="452"/>
        <v>39856</v>
      </c>
      <c r="E960" s="5">
        <v>0</v>
      </c>
      <c r="F960" s="7">
        <f t="shared" ca="1" si="454"/>
        <v>2454874.875</v>
      </c>
      <c r="G960" s="7">
        <f t="shared" ca="1" si="455"/>
        <v>9.1167008898015059E-2</v>
      </c>
      <c r="H960" s="7">
        <f t="shared" ca="1" si="456"/>
        <v>322.54896594702541</v>
      </c>
      <c r="I960" s="7">
        <f t="shared" ca="1" si="457"/>
        <v>3639.4548468310559</v>
      </c>
      <c r="J960" s="7">
        <f t="shared" ca="1" si="458"/>
        <v>1.6704800559389596E-2</v>
      </c>
      <c r="K960" s="7">
        <f t="shared" ca="1" si="459"/>
        <v>1.2362577553443739</v>
      </c>
      <c r="L960" s="7">
        <f t="shared" ca="1" si="460"/>
        <v>323.78522370236976</v>
      </c>
      <c r="M960" s="7">
        <f t="shared" ca="1" si="461"/>
        <v>3640.6911045864003</v>
      </c>
      <c r="N960" s="7">
        <f t="shared" ca="1" si="462"/>
        <v>0.98721769629396694</v>
      </c>
      <c r="O960" s="7">
        <f t="shared" ca="1" si="463"/>
        <v>323.78326360641915</v>
      </c>
      <c r="P960" s="7">
        <f t="shared" ca="1" si="464"/>
        <v>23.438105559152351</v>
      </c>
      <c r="Q960" s="7">
        <f t="shared" ca="1" si="465"/>
        <v>23.439706550158718</v>
      </c>
      <c r="R960" s="7">
        <f t="shared" ca="1" si="466"/>
        <v>-33.897346705311342</v>
      </c>
      <c r="S960" s="7">
        <f t="shared" ca="1" si="467"/>
        <v>-13.593221776067171</v>
      </c>
      <c r="T960" s="7">
        <f t="shared" ca="1" si="468"/>
        <v>4.303609817644511E-2</v>
      </c>
      <c r="U960" s="7">
        <f t="shared" ca="1" si="469"/>
        <v>-14.251049209750338</v>
      </c>
      <c r="V960" s="7" t="e">
        <f t="shared" ca="1" si="470"/>
        <v>#NUM!</v>
      </c>
      <c r="W960" s="23">
        <f t="shared" ca="1" si="471"/>
        <v>0.18489656195121554</v>
      </c>
      <c r="X960" s="24" t="e">
        <f t="shared" ca="1" si="472"/>
        <v>#NUM!</v>
      </c>
      <c r="Y960" s="24" t="e">
        <f t="shared" ca="1" si="473"/>
        <v>#NUM!</v>
      </c>
      <c r="Z960" s="7" t="e">
        <f t="shared" ca="1" si="474"/>
        <v>#NUM!</v>
      </c>
      <c r="AA960" s="7">
        <f t="shared" ca="1" si="475"/>
        <v>453.74895079024964</v>
      </c>
      <c r="AB960" s="7">
        <f t="shared" ca="1" si="476"/>
        <v>-66.562762302437591</v>
      </c>
      <c r="AC960" s="7">
        <f t="shared" ca="1" si="477"/>
        <v>101.14710198969766</v>
      </c>
      <c r="AD960" s="7">
        <f t="shared" ca="1" si="478"/>
        <v>-11.14710198969766</v>
      </c>
      <c r="AE960" s="7">
        <f t="shared" ca="1" si="479"/>
        <v>2.9282492780898832E-2</v>
      </c>
      <c r="AF960" s="7">
        <f t="shared" ca="1" si="480"/>
        <v>-11.117819496916761</v>
      </c>
      <c r="AG960" s="7" t="e">
        <f ca="1">IF(AB960&gt;0,MOD(DEGREES(ACOS(((SIN(RADIANS(A960))*COS(RADIANS(AC960)))-SIN(RADIANS(S960)))/(COS(RADIANS(A960))*SIN(RADIANS(AC960)))))+180,360),MOD(540-DEGREES(ACOS(((SIN(RADIANS(A960))*COS(RADIANS(AC960)))-SIN(RADIANS(S960)))/(COS(RADIANS(#REF!))*SIN(RADIANS(AC960))))),360))</f>
        <v>#REF!</v>
      </c>
    </row>
    <row r="961" spans="1:33" x14ac:dyDescent="0.2">
      <c r="A961" s="12">
        <f t="shared" ca="1" si="450"/>
        <v>73</v>
      </c>
      <c r="B961" s="12">
        <f t="shared" ca="1" si="451"/>
        <v>-61</v>
      </c>
      <c r="C961" s="3">
        <f t="shared" ca="1" si="453"/>
        <v>7</v>
      </c>
      <c r="D961" s="2">
        <f t="shared" ca="1" si="452"/>
        <v>40527</v>
      </c>
      <c r="E961" s="5">
        <v>0</v>
      </c>
      <c r="F961" s="7">
        <f t="shared" ca="1" si="454"/>
        <v>2455545.2083333335</v>
      </c>
      <c r="G961" s="7">
        <f t="shared" ca="1" si="455"/>
        <v>0.10951973534109483</v>
      </c>
      <c r="H961" s="7">
        <f t="shared" ca="1" si="456"/>
        <v>263.26124749402607</v>
      </c>
      <c r="I961" s="7">
        <f t="shared" ca="1" si="457"/>
        <v>4300.1355684479977</v>
      </c>
      <c r="J961" s="7">
        <f t="shared" ca="1" si="458"/>
        <v>1.6704028599173141E-2</v>
      </c>
      <c r="K961" s="7">
        <f t="shared" ca="1" si="459"/>
        <v>-0.66341514727215489</v>
      </c>
      <c r="L961" s="7">
        <f t="shared" ca="1" si="460"/>
        <v>262.59783234675393</v>
      </c>
      <c r="M961" s="7">
        <f t="shared" ca="1" si="461"/>
        <v>4299.4721533007259</v>
      </c>
      <c r="N961" s="7">
        <f t="shared" ca="1" si="462"/>
        <v>0.98432386639902347</v>
      </c>
      <c r="O961" s="7">
        <f t="shared" ca="1" si="463"/>
        <v>262.59691482856005</v>
      </c>
      <c r="P961" s="7">
        <f t="shared" ca="1" si="464"/>
        <v>23.437866896915235</v>
      </c>
      <c r="Q961" s="7">
        <f t="shared" ca="1" si="465"/>
        <v>23.438010421711386</v>
      </c>
      <c r="R961" s="7">
        <f t="shared" ca="1" si="466"/>
        <v>-98.060441903273755</v>
      </c>
      <c r="S961" s="7">
        <f t="shared" ca="1" si="467"/>
        <v>-23.231117622048387</v>
      </c>
      <c r="T961" s="7">
        <f t="shared" ca="1" si="468"/>
        <v>4.3029692951360596E-2</v>
      </c>
      <c r="U961" s="7">
        <f t="shared" ca="1" si="469"/>
        <v>5.2650644699410263</v>
      </c>
      <c r="V961" s="7" t="e">
        <f t="shared" ca="1" si="470"/>
        <v>#NUM!</v>
      </c>
      <c r="W961" s="23">
        <f t="shared" ca="1" si="471"/>
        <v>0.9574548163403187</v>
      </c>
      <c r="X961" s="24" t="e">
        <f t="shared" ca="1" si="472"/>
        <v>#NUM!</v>
      </c>
      <c r="Y961" s="24" t="e">
        <f t="shared" ca="1" si="473"/>
        <v>#NUM!</v>
      </c>
      <c r="Z961" s="7" t="e">
        <f t="shared" ca="1" si="474"/>
        <v>#NUM!</v>
      </c>
      <c r="AA961" s="7">
        <f t="shared" ca="1" si="475"/>
        <v>781.26506446994108</v>
      </c>
      <c r="AB961" s="7">
        <f t="shared" ca="1" si="476"/>
        <v>15.31626611748527</v>
      </c>
      <c r="AC961" s="7">
        <f t="shared" ca="1" si="477"/>
        <v>96.781401590360872</v>
      </c>
      <c r="AD961" s="7">
        <f t="shared" ca="1" si="478"/>
        <v>-6.781401590360872</v>
      </c>
      <c r="AE961" s="7">
        <f t="shared" ca="1" si="479"/>
        <v>4.8522635258906148E-2</v>
      </c>
      <c r="AF961" s="7">
        <f t="shared" ca="1" si="480"/>
        <v>-6.7328789551019659</v>
      </c>
      <c r="AG961" s="7">
        <f ca="1">IF(AB961&gt;0,MOD(DEGREES(ACOS(((SIN(RADIANS(A961))*COS(RADIANS(AC961)))-SIN(RADIANS(S961)))/(COS(RADIANS(A961))*SIN(RADIANS(AC961)))))+180,360),MOD(540-DEGREES(ACOS(((SIN(RADIANS(A961))*COS(RADIANS(AC961)))-SIN(RADIANS(S961)))/(COS(RADIANS(#REF!))*SIN(RADIANS(AC961))))),360))</f>
        <v>194.14876008918222</v>
      </c>
    </row>
    <row r="962" spans="1:33" x14ac:dyDescent="0.2">
      <c r="A962" s="12">
        <f t="shared" ca="1" si="450"/>
        <v>30</v>
      </c>
      <c r="B962" s="12">
        <f t="shared" ca="1" si="451"/>
        <v>171</v>
      </c>
      <c r="C962" s="3">
        <f t="shared" ca="1" si="453"/>
        <v>13</v>
      </c>
      <c r="D962" s="2">
        <f t="shared" ca="1" si="452"/>
        <v>39337</v>
      </c>
      <c r="E962" s="5">
        <v>0</v>
      </c>
      <c r="F962" s="7">
        <f t="shared" ca="1" si="454"/>
        <v>2454354.9583333335</v>
      </c>
      <c r="G962" s="7">
        <f t="shared" ca="1" si="455"/>
        <v>7.6932466347254994E-2</v>
      </c>
      <c r="H962" s="7">
        <f t="shared" ca="1" si="456"/>
        <v>170.09447521626907</v>
      </c>
      <c r="I962" s="7">
        <f t="shared" ca="1" si="457"/>
        <v>3127.0248340588755</v>
      </c>
      <c r="J962" s="7">
        <f t="shared" ca="1" si="458"/>
        <v>1.6705399240024985E-2</v>
      </c>
      <c r="K962" s="7">
        <f t="shared" ca="1" si="459"/>
        <v>-1.7479152057687417</v>
      </c>
      <c r="L962" s="7">
        <f t="shared" ca="1" si="460"/>
        <v>168.34656001050033</v>
      </c>
      <c r="M962" s="7">
        <f t="shared" ca="1" si="461"/>
        <v>3125.276918853107</v>
      </c>
      <c r="N962" s="7">
        <f t="shared" ca="1" si="462"/>
        <v>1.006755898786081</v>
      </c>
      <c r="O962" s="7">
        <f t="shared" ca="1" si="463"/>
        <v>168.34279573930573</v>
      </c>
      <c r="P962" s="7">
        <f t="shared" ca="1" si="464"/>
        <v>23.438290667755972</v>
      </c>
      <c r="Q962" s="7">
        <f t="shared" ca="1" si="465"/>
        <v>23.440633723811441</v>
      </c>
      <c r="R962" s="7">
        <f t="shared" ca="1" si="466"/>
        <v>169.28158235698461</v>
      </c>
      <c r="S962" s="7">
        <f t="shared" ca="1" si="467"/>
        <v>4.6102669532218448</v>
      </c>
      <c r="T962" s="7">
        <f t="shared" ca="1" si="468"/>
        <v>4.3039599754372694E-2</v>
      </c>
      <c r="U962" s="7">
        <f t="shared" ca="1" si="469"/>
        <v>3.2136781077874552</v>
      </c>
      <c r="V962" s="7">
        <f t="shared" ca="1" si="470"/>
        <v>93.63488980109139</v>
      </c>
      <c r="W962" s="23">
        <f t="shared" ca="1" si="471"/>
        <v>0.56443494575848097</v>
      </c>
      <c r="X962" s="24">
        <f t="shared" ca="1" si="472"/>
        <v>0.3043380296443382</v>
      </c>
      <c r="Y962" s="24">
        <f t="shared" ca="1" si="473"/>
        <v>0.82453186187262373</v>
      </c>
      <c r="Z962" s="7">
        <f t="shared" ca="1" si="474"/>
        <v>749.07911840873112</v>
      </c>
      <c r="AA962" s="7">
        <f t="shared" ca="1" si="475"/>
        <v>1347.2136781077875</v>
      </c>
      <c r="AB962" s="7">
        <f t="shared" ca="1" si="476"/>
        <v>156.80341952694687</v>
      </c>
      <c r="AC962" s="7">
        <f t="shared" ca="1" si="477"/>
        <v>138.87274766627729</v>
      </c>
      <c r="AD962" s="7">
        <f t="shared" ca="1" si="478"/>
        <v>-48.872747666277292</v>
      </c>
      <c r="AE962" s="7">
        <f t="shared" ca="1" si="479"/>
        <v>5.0383268284338902E-3</v>
      </c>
      <c r="AF962" s="7">
        <f t="shared" ca="1" si="480"/>
        <v>-48.867709339448858</v>
      </c>
      <c r="AG962" s="7">
        <f ca="1">IF(AB962&gt;0,MOD(DEGREES(ACOS(((SIN(RADIANS(A962))*COS(RADIANS(AC962)))-SIN(RADIANS(S962)))/(COS(RADIANS(A962))*SIN(RADIANS(AC962)))))+180,360),MOD(540-DEGREES(ACOS(((SIN(RADIANS(A962))*COS(RADIANS(AC962)))-SIN(RADIANS(S962)))/(COS(RADIANS(#REF!))*SIN(RADIANS(AC962))))),360))</f>
        <v>323.35055991855643</v>
      </c>
    </row>
    <row r="963" spans="1:33" x14ac:dyDescent="0.2">
      <c r="A963" s="12">
        <f t="shared" ref="A963:A1001" ca="1" si="481">RANDBETWEEN(-90,90)</f>
        <v>69</v>
      </c>
      <c r="B963" s="12">
        <f t="shared" ref="B963:B1001" ca="1" si="482">RANDBETWEEN(-180,180)</f>
        <v>22</v>
      </c>
      <c r="C963" s="3">
        <f t="shared" ca="1" si="453"/>
        <v>-4</v>
      </c>
      <c r="D963" s="2">
        <f t="shared" ref="D963:D1001" ca="1" si="483">RANDBETWEEN(DATE(2000,1,1), DATE(2018,12,31))</f>
        <v>42714</v>
      </c>
      <c r="E963" s="5">
        <v>0</v>
      </c>
      <c r="F963" s="7">
        <f t="shared" ca="1" si="454"/>
        <v>2457732.6666666665</v>
      </c>
      <c r="G963" s="7">
        <f t="shared" ca="1" si="455"/>
        <v>0.16940908053843973</v>
      </c>
      <c r="H963" s="7">
        <f t="shared" ca="1" si="456"/>
        <v>259.32378427796993</v>
      </c>
      <c r="I963" s="7">
        <f t="shared" ca="1" si="457"/>
        <v>6456.0951154748482</v>
      </c>
      <c r="J963" s="7">
        <f t="shared" ca="1" si="458"/>
        <v>1.6701508914262791E-2</v>
      </c>
      <c r="K963" s="7">
        <f t="shared" ca="1" si="459"/>
        <v>-0.79057820179263927</v>
      </c>
      <c r="L963" s="7">
        <f t="shared" ca="1" si="460"/>
        <v>258.53320607617729</v>
      </c>
      <c r="M963" s="7">
        <f t="shared" ca="1" si="461"/>
        <v>6455.3045372730558</v>
      </c>
      <c r="N963" s="7">
        <f t="shared" ca="1" si="462"/>
        <v>0.98477903041309423</v>
      </c>
      <c r="O963" s="7">
        <f t="shared" ca="1" si="463"/>
        <v>258.5256775887292</v>
      </c>
      <c r="P963" s="7">
        <f t="shared" ca="1" si="464"/>
        <v>23.437088084937955</v>
      </c>
      <c r="Q963" s="7">
        <f t="shared" ca="1" si="465"/>
        <v>23.434725013796708</v>
      </c>
      <c r="R963" s="7">
        <f t="shared" ca="1" si="466"/>
        <v>-102.47486343349495</v>
      </c>
      <c r="S963" s="7">
        <f t="shared" ca="1" si="467"/>
        <v>-22.939287156058278</v>
      </c>
      <c r="T963" s="7">
        <f t="shared" ca="1" si="468"/>
        <v>4.3017287471320977E-2</v>
      </c>
      <c r="U963" s="7">
        <f t="shared" ca="1" si="469"/>
        <v>7.1433533842109185</v>
      </c>
      <c r="V963" s="7" t="e">
        <f t="shared" ca="1" si="470"/>
        <v>#NUM!</v>
      </c>
      <c r="W963" s="23">
        <f t="shared" ca="1" si="471"/>
        <v>0.26726156014985347</v>
      </c>
      <c r="X963" s="24" t="e">
        <f t="shared" ca="1" si="472"/>
        <v>#NUM!</v>
      </c>
      <c r="Y963" s="24" t="e">
        <f t="shared" ca="1" si="473"/>
        <v>#NUM!</v>
      </c>
      <c r="Z963" s="7" t="e">
        <f t="shared" ca="1" si="474"/>
        <v>#NUM!</v>
      </c>
      <c r="AA963" s="7">
        <f t="shared" ca="1" si="475"/>
        <v>335.14335338421091</v>
      </c>
      <c r="AB963" s="7">
        <f t="shared" ca="1" si="476"/>
        <v>-96.214161653947272</v>
      </c>
      <c r="AC963" s="7">
        <f t="shared" ca="1" si="477"/>
        <v>113.5526734722614</v>
      </c>
      <c r="AD963" s="7">
        <f t="shared" ca="1" si="478"/>
        <v>-23.552673472261404</v>
      </c>
      <c r="AE963" s="7">
        <f t="shared" ca="1" si="479"/>
        <v>1.3236800360714535E-2</v>
      </c>
      <c r="AF963" s="7">
        <f t="shared" ca="1" si="480"/>
        <v>-23.539436671900688</v>
      </c>
      <c r="AG963" s="7" t="e">
        <f ca="1">IF(AB963&gt;0,MOD(DEGREES(ACOS(((SIN(RADIANS(A963))*COS(RADIANS(AC963)))-SIN(RADIANS(S963)))/(COS(RADIANS(A963))*SIN(RADIANS(AC963)))))+180,360),MOD(540-DEGREES(ACOS(((SIN(RADIANS(A963))*COS(RADIANS(AC963)))-SIN(RADIANS(S963)))/(COS(RADIANS(#REF!))*SIN(RADIANS(AC963))))),360))</f>
        <v>#REF!</v>
      </c>
    </row>
    <row r="964" spans="1:33" x14ac:dyDescent="0.2">
      <c r="A964" s="12">
        <f t="shared" ca="1" si="481"/>
        <v>52</v>
      </c>
      <c r="B964" s="12">
        <f t="shared" ca="1" si="482"/>
        <v>166</v>
      </c>
      <c r="C964" s="3">
        <f t="shared" ref="C964:C1001" ca="1" si="484">RANDBETWEEN(-13,13)</f>
        <v>6</v>
      </c>
      <c r="D964" s="2">
        <f t="shared" ca="1" si="483"/>
        <v>42961</v>
      </c>
      <c r="E964" s="5">
        <v>0</v>
      </c>
      <c r="F964" s="7">
        <f t="shared" ca="1" si="454"/>
        <v>2457979.25</v>
      </c>
      <c r="G964" s="7">
        <f t="shared" ca="1" si="455"/>
        <v>0.17616016427104722</v>
      </c>
      <c r="H964" s="7">
        <f t="shared" ca="1" si="456"/>
        <v>142.36799654598508</v>
      </c>
      <c r="I964" s="7">
        <f t="shared" ca="1" si="457"/>
        <v>6699.1277179184099</v>
      </c>
      <c r="J964" s="7">
        <f t="shared" ca="1" si="458"/>
        <v>1.6701224823369016E-2</v>
      </c>
      <c r="K964" s="7">
        <f t="shared" ca="1" si="459"/>
        <v>-1.1883756484710053</v>
      </c>
      <c r="L964" s="7">
        <f t="shared" ca="1" si="460"/>
        <v>141.17962089751407</v>
      </c>
      <c r="M964" s="7">
        <f t="shared" ca="1" si="461"/>
        <v>6697.9393422699386</v>
      </c>
      <c r="N964" s="7">
        <f t="shared" ca="1" si="462"/>
        <v>1.0130658077174206</v>
      </c>
      <c r="O964" s="7">
        <f t="shared" ca="1" si="463"/>
        <v>141.17114308049921</v>
      </c>
      <c r="P964" s="7">
        <f t="shared" ca="1" si="464"/>
        <v>23.437000292642114</v>
      </c>
      <c r="Q964" s="7">
        <f t="shared" ca="1" si="465"/>
        <v>23.434920777949166</v>
      </c>
      <c r="R964" s="7">
        <f t="shared" ca="1" si="466"/>
        <v>143.55561350068089</v>
      </c>
      <c r="S964" s="7">
        <f t="shared" ca="1" si="467"/>
        <v>14.439696966283691</v>
      </c>
      <c r="T964" s="7">
        <f t="shared" ca="1" si="468"/>
        <v>4.3018026609393453E-2</v>
      </c>
      <c r="U964" s="7">
        <f t="shared" ca="1" si="469"/>
        <v>-4.7834775811999908</v>
      </c>
      <c r="V964" s="7">
        <f t="shared" ca="1" si="470"/>
        <v>110.72987891538391</v>
      </c>
      <c r="W964" s="23">
        <f t="shared" ca="1" si="471"/>
        <v>0.29221074832027777</v>
      </c>
      <c r="X964" s="24">
        <f t="shared" ca="1" si="472"/>
        <v>-1.5372248666899735E-2</v>
      </c>
      <c r="Y964" s="24">
        <f t="shared" ca="1" si="473"/>
        <v>0.59979374530745533</v>
      </c>
      <c r="Z964" s="7">
        <f t="shared" ca="1" si="474"/>
        <v>885.83903132307125</v>
      </c>
      <c r="AA964" s="7">
        <f t="shared" ca="1" si="475"/>
        <v>299.21652241879997</v>
      </c>
      <c r="AB964" s="7">
        <f t="shared" ca="1" si="476"/>
        <v>-105.19586939530001</v>
      </c>
      <c r="AC964" s="7">
        <f t="shared" ca="1" si="477"/>
        <v>87.694946254759941</v>
      </c>
      <c r="AD964" s="7">
        <f t="shared" ca="1" si="478"/>
        <v>2.305053745240059</v>
      </c>
      <c r="AE964" s="7">
        <f t="shared" ca="1" si="479"/>
        <v>0.26481714419433161</v>
      </c>
      <c r="AF964" s="7">
        <f t="shared" ca="1" si="480"/>
        <v>2.5698708894343905</v>
      </c>
      <c r="AG964" s="7" t="e">
        <f ca="1">IF(AB964&gt;0,MOD(DEGREES(ACOS(((SIN(RADIANS(A964))*COS(RADIANS(AC964)))-SIN(RADIANS(S964)))/(COS(RADIANS(A964))*SIN(RADIANS(AC964)))))+180,360),MOD(540-DEGREES(ACOS(((SIN(RADIANS(A964))*COS(RADIANS(AC964)))-SIN(RADIANS(S964)))/(COS(RADIANS(#REF!))*SIN(RADIANS(AC964))))),360))</f>
        <v>#REF!</v>
      </c>
    </row>
    <row r="965" spans="1:33" x14ac:dyDescent="0.2">
      <c r="A965" s="12">
        <f t="shared" ca="1" si="481"/>
        <v>-21</v>
      </c>
      <c r="B965" s="12">
        <f t="shared" ca="1" si="482"/>
        <v>-31</v>
      </c>
      <c r="C965" s="3">
        <f t="shared" ca="1" si="484"/>
        <v>-10</v>
      </c>
      <c r="D965" s="2">
        <f t="shared" ca="1" si="483"/>
        <v>39330</v>
      </c>
      <c r="E965" s="5">
        <v>0</v>
      </c>
      <c r="F965" s="7">
        <f t="shared" ca="1" si="454"/>
        <v>2454348.9166666665</v>
      </c>
      <c r="G965" s="7">
        <f t="shared" ca="1" si="455"/>
        <v>7.6767054528857265E-2</v>
      </c>
      <c r="H965" s="7">
        <f t="shared" ca="1" si="456"/>
        <v>164.13952240726212</v>
      </c>
      <c r="I965" s="7">
        <f t="shared" ca="1" si="457"/>
        <v>3121.0701656937231</v>
      </c>
      <c r="J965" s="7">
        <f t="shared" ca="1" si="458"/>
        <v>1.6705406196662782E-2</v>
      </c>
      <c r="K965" s="7">
        <f t="shared" ca="1" si="459"/>
        <v>-1.658421740195523</v>
      </c>
      <c r="L965" s="7">
        <f t="shared" ca="1" si="460"/>
        <v>162.48110066706658</v>
      </c>
      <c r="M965" s="7">
        <f t="shared" ca="1" si="461"/>
        <v>3119.4117439535275</v>
      </c>
      <c r="N965" s="7">
        <f t="shared" ca="1" si="462"/>
        <v>1.0082932424433195</v>
      </c>
      <c r="O965" s="7">
        <f t="shared" ca="1" si="463"/>
        <v>162.47731193721228</v>
      </c>
      <c r="P965" s="7">
        <f t="shared" ca="1" si="464"/>
        <v>23.438292818801518</v>
      </c>
      <c r="Q965" s="7">
        <f t="shared" ca="1" si="465"/>
        <v>23.440641597181155</v>
      </c>
      <c r="R965" s="7">
        <f t="shared" ca="1" si="466"/>
        <v>163.84488712583382</v>
      </c>
      <c r="S965" s="7">
        <f t="shared" ca="1" si="467"/>
        <v>6.8788646871443797</v>
      </c>
      <c r="T965" s="7">
        <f t="shared" ca="1" si="468"/>
        <v>4.3039629489719157E-2</v>
      </c>
      <c r="U965" s="7">
        <f t="shared" ca="1" si="469"/>
        <v>1.1468510195867023</v>
      </c>
      <c r="V965" s="7">
        <f t="shared" ca="1" si="470"/>
        <v>88.245117805007567</v>
      </c>
      <c r="W965" s="23">
        <f t="shared" ca="1" si="471"/>
        <v>0.16864802012528698</v>
      </c>
      <c r="X965" s="24">
        <f t="shared" ca="1" si="472"/>
        <v>-7.6477307110845133E-2</v>
      </c>
      <c r="Y965" s="24">
        <f t="shared" ca="1" si="473"/>
        <v>0.41377334736141913</v>
      </c>
      <c r="Z965" s="7">
        <f t="shared" ca="1" si="474"/>
        <v>705.96094244006053</v>
      </c>
      <c r="AA965" s="7">
        <f t="shared" ca="1" si="475"/>
        <v>477.14685101958673</v>
      </c>
      <c r="AB965" s="7">
        <f t="shared" ca="1" si="476"/>
        <v>-60.713287245103317</v>
      </c>
      <c r="AC965" s="7">
        <f t="shared" ca="1" si="477"/>
        <v>65.765029319915215</v>
      </c>
      <c r="AD965" s="7">
        <f t="shared" ca="1" si="478"/>
        <v>24.234970680084785</v>
      </c>
      <c r="AE965" s="7">
        <f t="shared" ca="1" si="479"/>
        <v>3.5640241142174324E-2</v>
      </c>
      <c r="AF965" s="7">
        <f t="shared" ca="1" si="480"/>
        <v>24.270610921226961</v>
      </c>
      <c r="AG965" s="7" t="e">
        <f ca="1">IF(AB965&gt;0,MOD(DEGREES(ACOS(((SIN(RADIANS(A965))*COS(RADIANS(AC965)))-SIN(RADIANS(S965)))/(COS(RADIANS(A965))*SIN(RADIANS(AC965)))))+180,360),MOD(540-DEGREES(ACOS(((SIN(RADIANS(A965))*COS(RADIANS(AC965)))-SIN(RADIANS(S965)))/(COS(RADIANS(#REF!))*SIN(RADIANS(AC965))))),360))</f>
        <v>#REF!</v>
      </c>
    </row>
    <row r="966" spans="1:33" x14ac:dyDescent="0.2">
      <c r="A966" s="12">
        <f t="shared" ca="1" si="481"/>
        <v>90</v>
      </c>
      <c r="B966" s="12">
        <f t="shared" ca="1" si="482"/>
        <v>-61</v>
      </c>
      <c r="C966" s="3">
        <f t="shared" ca="1" si="484"/>
        <v>-10</v>
      </c>
      <c r="D966" s="2">
        <f t="shared" ca="1" si="483"/>
        <v>42672</v>
      </c>
      <c r="E966" s="5">
        <v>0</v>
      </c>
      <c r="F966" s="7">
        <f t="shared" ca="1" si="454"/>
        <v>2457690.9166666665</v>
      </c>
      <c r="G966" s="7">
        <f t="shared" ca="1" si="455"/>
        <v>0.16826602783481209</v>
      </c>
      <c r="H966" s="7">
        <f t="shared" ca="1" si="456"/>
        <v>218.1730068740826</v>
      </c>
      <c r="I966" s="7">
        <f t="shared" ca="1" si="457"/>
        <v>6414.9463037721625</v>
      </c>
      <c r="J966" s="7">
        <f t="shared" ca="1" si="458"/>
        <v>1.6701557013673016E-2</v>
      </c>
      <c r="K966" s="7">
        <f t="shared" ca="1" si="459"/>
        <v>-1.7504438053100579</v>
      </c>
      <c r="L966" s="7">
        <f t="shared" ca="1" si="460"/>
        <v>216.42256306877255</v>
      </c>
      <c r="M966" s="7">
        <f t="shared" ca="1" si="461"/>
        <v>6413.1958599668524</v>
      </c>
      <c r="N966" s="7">
        <f t="shared" ca="1" si="462"/>
        <v>0.99318854967863268</v>
      </c>
      <c r="O966" s="7">
        <f t="shared" ca="1" si="463"/>
        <v>216.41520616078807</v>
      </c>
      <c r="P966" s="7">
        <f t="shared" ca="1" si="464"/>
        <v>23.437102949399847</v>
      </c>
      <c r="Q966" s="7">
        <f t="shared" ca="1" si="465"/>
        <v>23.434703653657646</v>
      </c>
      <c r="R966" s="7">
        <f t="shared" ca="1" si="466"/>
        <v>-145.90885490445058</v>
      </c>
      <c r="S966" s="7">
        <f t="shared" ca="1" si="467"/>
        <v>-13.655873338816507</v>
      </c>
      <c r="T966" s="7">
        <f t="shared" ca="1" si="468"/>
        <v>4.3017206823202342E-2</v>
      </c>
      <c r="U966" s="7">
        <f t="shared" ca="1" si="469"/>
        <v>16.344269136510455</v>
      </c>
      <c r="V966" s="7" t="e">
        <f t="shared" ca="1" si="470"/>
        <v>#NUM!</v>
      </c>
      <c r="W966" s="23">
        <f t="shared" ca="1" si="471"/>
        <v>0.2414275908774233</v>
      </c>
      <c r="X966" s="24" t="e">
        <f t="shared" ca="1" si="472"/>
        <v>#NUM!</v>
      </c>
      <c r="Y966" s="24" t="e">
        <f t="shared" ca="1" si="473"/>
        <v>#NUM!</v>
      </c>
      <c r="Z966" s="7" t="e">
        <f t="shared" ca="1" si="474"/>
        <v>#NUM!</v>
      </c>
      <c r="AA966" s="7">
        <f t="shared" ca="1" si="475"/>
        <v>372.34426913651043</v>
      </c>
      <c r="AB966" s="7">
        <f t="shared" ca="1" si="476"/>
        <v>-86.913932715872392</v>
      </c>
      <c r="AC966" s="7">
        <f t="shared" ca="1" si="477"/>
        <v>103.65587333881651</v>
      </c>
      <c r="AD966" s="7">
        <f t="shared" ca="1" si="478"/>
        <v>-13.655873338816505</v>
      </c>
      <c r="AE966" s="7">
        <f t="shared" ca="1" si="479"/>
        <v>2.3748965271108074E-2</v>
      </c>
      <c r="AF966" s="7">
        <f t="shared" ca="1" si="480"/>
        <v>-13.632124373545397</v>
      </c>
      <c r="AG966" s="7" t="e">
        <f ca="1">IF(AB966&gt;0,MOD(DEGREES(ACOS(((SIN(RADIANS(A966))*COS(RADIANS(AC966)))-SIN(RADIANS(S966)))/(COS(RADIANS(A966))*SIN(RADIANS(AC966)))))+180,360),MOD(540-DEGREES(ACOS(((SIN(RADIANS(A966))*COS(RADIANS(AC966)))-SIN(RADIANS(S966)))/(COS(RADIANS(#REF!))*SIN(RADIANS(AC966))))),360))</f>
        <v>#REF!</v>
      </c>
    </row>
    <row r="967" spans="1:33" x14ac:dyDescent="0.2">
      <c r="A967" s="12">
        <f t="shared" ca="1" si="481"/>
        <v>61</v>
      </c>
      <c r="B967" s="12">
        <f t="shared" ca="1" si="482"/>
        <v>-143</v>
      </c>
      <c r="C967" s="3">
        <f t="shared" ca="1" si="484"/>
        <v>8</v>
      </c>
      <c r="D967" s="2">
        <f t="shared" ca="1" si="483"/>
        <v>39950</v>
      </c>
      <c r="E967" s="5">
        <v>0</v>
      </c>
      <c r="F967" s="7">
        <f t="shared" ca="1" si="454"/>
        <v>2454968.1666666665</v>
      </c>
      <c r="G967" s="7">
        <f t="shared" ca="1" si="455"/>
        <v>9.3721195528172804E-2</v>
      </c>
      <c r="H967" s="7">
        <f t="shared" ca="1" si="456"/>
        <v>54.501651065380884</v>
      </c>
      <c r="I967" s="7">
        <f t="shared" ca="1" si="457"/>
        <v>3731.4031397075669</v>
      </c>
      <c r="J967" s="7">
        <f t="shared" ca="1" si="458"/>
        <v>1.6704693129213546E-2</v>
      </c>
      <c r="K967" s="7">
        <f t="shared" ca="1" si="459"/>
        <v>1.4160923009689557</v>
      </c>
      <c r="L967" s="7">
        <f t="shared" ca="1" si="460"/>
        <v>55.917743366349839</v>
      </c>
      <c r="M967" s="7">
        <f t="shared" ca="1" si="461"/>
        <v>3732.8192320085359</v>
      </c>
      <c r="N967" s="7">
        <f t="shared" ca="1" si="462"/>
        <v>1.0112031430810577</v>
      </c>
      <c r="O967" s="7">
        <f t="shared" ca="1" si="463"/>
        <v>55.916026842452389</v>
      </c>
      <c r="P967" s="7">
        <f t="shared" ca="1" si="464"/>
        <v>23.438072344039298</v>
      </c>
      <c r="Q967" s="7">
        <f t="shared" ca="1" si="465"/>
        <v>23.439495363908289</v>
      </c>
      <c r="R967" s="7">
        <f t="shared" ca="1" si="466"/>
        <v>53.59118267035138</v>
      </c>
      <c r="S967" s="7">
        <f t="shared" ca="1" si="467"/>
        <v>19.235308831959902</v>
      </c>
      <c r="T967" s="7">
        <f t="shared" ca="1" si="468"/>
        <v>4.3035300628844635E-2</v>
      </c>
      <c r="U967" s="7">
        <f t="shared" ca="1" si="469"/>
        <v>3.6312363629808675</v>
      </c>
      <c r="V967" s="7">
        <f t="shared" ca="1" si="470"/>
        <v>131.39473990180127</v>
      </c>
      <c r="W967" s="23">
        <f t="shared" ca="1" si="471"/>
        <v>1.2280338636368189</v>
      </c>
      <c r="X967" s="24">
        <f t="shared" ca="1" si="472"/>
        <v>0.86304847502070425</v>
      </c>
      <c r="Y967" s="24">
        <f t="shared" ca="1" si="473"/>
        <v>1.5930192522529336</v>
      </c>
      <c r="Z967" s="7">
        <f t="shared" ca="1" si="474"/>
        <v>1051.1579192144102</v>
      </c>
      <c r="AA967" s="7">
        <f t="shared" ca="1" si="475"/>
        <v>391.63123636298087</v>
      </c>
      <c r="AB967" s="7">
        <f t="shared" ca="1" si="476"/>
        <v>-82.092190909254782</v>
      </c>
      <c r="AC967" s="7">
        <f t="shared" ca="1" si="477"/>
        <v>69.444258888210427</v>
      </c>
      <c r="AD967" s="7">
        <f t="shared" ca="1" si="478"/>
        <v>20.555741111789573</v>
      </c>
      <c r="AE967" s="7">
        <f t="shared" ca="1" si="479"/>
        <v>4.2672211329405206E-2</v>
      </c>
      <c r="AF967" s="7">
        <f t="shared" ca="1" si="480"/>
        <v>20.598413323118979</v>
      </c>
      <c r="AG967" s="7" t="e">
        <f ca="1">IF(AB967&gt;0,MOD(DEGREES(ACOS(((SIN(RADIANS(A967))*COS(RADIANS(AC967)))-SIN(RADIANS(S967)))/(COS(RADIANS(A967))*SIN(RADIANS(AC967)))))+180,360),MOD(540-DEGREES(ACOS(((SIN(RADIANS(A967))*COS(RADIANS(AC967)))-SIN(RADIANS(S967)))/(COS(RADIANS(#REF!))*SIN(RADIANS(AC967))))),360))</f>
        <v>#REF!</v>
      </c>
    </row>
    <row r="968" spans="1:33" x14ac:dyDescent="0.2">
      <c r="A968" s="12">
        <f t="shared" ca="1" si="481"/>
        <v>80</v>
      </c>
      <c r="B968" s="12">
        <f t="shared" ca="1" si="482"/>
        <v>-44</v>
      </c>
      <c r="C968" s="3">
        <f t="shared" ca="1" si="484"/>
        <v>9</v>
      </c>
      <c r="D968" s="2">
        <f t="shared" ca="1" si="483"/>
        <v>43191</v>
      </c>
      <c r="E968" s="5">
        <v>0</v>
      </c>
      <c r="F968" s="7">
        <f t="shared" ca="1" si="454"/>
        <v>2458209.125</v>
      </c>
      <c r="G968" s="7">
        <f t="shared" ca="1" si="455"/>
        <v>0.18245379876796713</v>
      </c>
      <c r="H968" s="7">
        <f t="shared" ca="1" si="456"/>
        <v>8.9436841480646763</v>
      </c>
      <c r="I968" s="7">
        <f t="shared" ca="1" si="457"/>
        <v>6925.6925823330103</v>
      </c>
      <c r="J968" s="7">
        <f t="shared" ca="1" si="458"/>
        <v>1.6700959971895645E-2</v>
      </c>
      <c r="K968" s="7">
        <f t="shared" ca="1" si="459"/>
        <v>1.911027525134684</v>
      </c>
      <c r="L968" s="7">
        <f t="shared" ca="1" si="460"/>
        <v>10.854711673199361</v>
      </c>
      <c r="M968" s="7">
        <f t="shared" ca="1" si="461"/>
        <v>6927.6036098581453</v>
      </c>
      <c r="N968" s="7">
        <f t="shared" ca="1" si="462"/>
        <v>0.99902446456793825</v>
      </c>
      <c r="O968" s="7">
        <f t="shared" ca="1" si="463"/>
        <v>10.845477800821801</v>
      </c>
      <c r="P968" s="7">
        <f t="shared" ca="1" si="464"/>
        <v>23.436918449106027</v>
      </c>
      <c r="Q968" s="7">
        <f t="shared" ca="1" si="465"/>
        <v>23.435200515280819</v>
      </c>
      <c r="R968" s="7">
        <f t="shared" ca="1" si="466"/>
        <v>9.9695668275849965</v>
      </c>
      <c r="S968" s="7">
        <f t="shared" ca="1" si="467"/>
        <v>4.2916726634908873</v>
      </c>
      <c r="T968" s="7">
        <f t="shared" ca="1" si="468"/>
        <v>4.3019082813222378E-2</v>
      </c>
      <c r="U968" s="7">
        <f t="shared" ca="1" si="469"/>
        <v>-4.1162129403585785</v>
      </c>
      <c r="V968" s="7">
        <f t="shared" ca="1" si="470"/>
        <v>120.6341126502378</v>
      </c>
      <c r="W968" s="23">
        <f t="shared" ca="1" si="471"/>
        <v>1.0000807034308046</v>
      </c>
      <c r="X968" s="24">
        <f t="shared" ca="1" si="472"/>
        <v>0.66498594606903294</v>
      </c>
      <c r="Y968" s="24">
        <f t="shared" ca="1" si="473"/>
        <v>1.3351754607925761</v>
      </c>
      <c r="Z968" s="7">
        <f t="shared" ca="1" si="474"/>
        <v>965.07290120190237</v>
      </c>
      <c r="AA968" s="7">
        <f t="shared" ca="1" si="475"/>
        <v>719.88378705964146</v>
      </c>
      <c r="AB968" s="7">
        <f t="shared" ca="1" si="476"/>
        <v>-2.90532350896342E-2</v>
      </c>
      <c r="AC968" s="7">
        <f t="shared" ca="1" si="477"/>
        <v>75.708328652764649</v>
      </c>
      <c r="AD968" s="7">
        <f t="shared" ca="1" si="478"/>
        <v>14.291671347235351</v>
      </c>
      <c r="AE968" s="7">
        <f t="shared" ca="1" si="479"/>
        <v>6.2199893164727321E-2</v>
      </c>
      <c r="AF968" s="7">
        <f t="shared" ca="1" si="480"/>
        <v>14.353871240400078</v>
      </c>
      <c r="AG968" s="7" t="e">
        <f ca="1">IF(AB968&gt;0,MOD(DEGREES(ACOS(((SIN(RADIANS(A968))*COS(RADIANS(AC968)))-SIN(RADIANS(S968)))/(COS(RADIANS(A968))*SIN(RADIANS(AC968)))))+180,360),MOD(540-DEGREES(ACOS(((SIN(RADIANS(A968))*COS(RADIANS(AC968)))-SIN(RADIANS(S968)))/(COS(RADIANS(#REF!))*SIN(RADIANS(AC968))))),360))</f>
        <v>#REF!</v>
      </c>
    </row>
    <row r="969" spans="1:33" x14ac:dyDescent="0.2">
      <c r="A969" s="12">
        <f t="shared" ca="1" si="481"/>
        <v>59</v>
      </c>
      <c r="B969" s="12">
        <f t="shared" ca="1" si="482"/>
        <v>-64</v>
      </c>
      <c r="C969" s="3">
        <f t="shared" ca="1" si="484"/>
        <v>8</v>
      </c>
      <c r="D969" s="2">
        <f t="shared" ca="1" si="483"/>
        <v>39276</v>
      </c>
      <c r="E969" s="5">
        <v>0</v>
      </c>
      <c r="F969" s="7">
        <f t="shared" ca="1" si="454"/>
        <v>2454294.1666666665</v>
      </c>
      <c r="G969" s="7">
        <f t="shared" ca="1" si="455"/>
        <v>7.5268081222902433E-2</v>
      </c>
      <c r="H969" s="7">
        <f t="shared" ca="1" si="456"/>
        <v>110.1753293691695</v>
      </c>
      <c r="I969" s="7">
        <f t="shared" ca="1" si="457"/>
        <v>3067.108550304315</v>
      </c>
      <c r="J969" s="7">
        <f t="shared" ca="1" si="458"/>
        <v>1.6705469237878145E-2</v>
      </c>
      <c r="K969" s="7">
        <f t="shared" ca="1" si="459"/>
        <v>-0.23208303370164199</v>
      </c>
      <c r="L969" s="7">
        <f t="shared" ca="1" si="460"/>
        <v>109.94324633546786</v>
      </c>
      <c r="M969" s="7">
        <f t="shared" ca="1" si="461"/>
        <v>3066.8764672706134</v>
      </c>
      <c r="N969" s="7">
        <f t="shared" ca="1" si="462"/>
        <v>1.0165822670249693</v>
      </c>
      <c r="O969" s="7">
        <f t="shared" ca="1" si="463"/>
        <v>109.93923335095499</v>
      </c>
      <c r="P969" s="7">
        <f t="shared" ca="1" si="464"/>
        <v>23.438312311724477</v>
      </c>
      <c r="Q969" s="7">
        <f t="shared" ca="1" si="465"/>
        <v>23.440709586340109</v>
      </c>
      <c r="R969" s="7">
        <f t="shared" ca="1" si="466"/>
        <v>111.57390206268165</v>
      </c>
      <c r="S969" s="7">
        <f t="shared" ca="1" si="467"/>
        <v>21.959659227461252</v>
      </c>
      <c r="T969" s="7">
        <f t="shared" ca="1" si="468"/>
        <v>4.3039886264761254E-2</v>
      </c>
      <c r="U969" s="7">
        <f t="shared" ca="1" si="469"/>
        <v>-5.6059719433564474</v>
      </c>
      <c r="V969" s="7">
        <f t="shared" ca="1" si="470"/>
        <v>134.54628702277714</v>
      </c>
      <c r="W969" s="23">
        <f t="shared" ca="1" si="471"/>
        <v>1.0150041471828866</v>
      </c>
      <c r="X969" s="24">
        <f t="shared" ca="1" si="472"/>
        <v>0.64126446100850565</v>
      </c>
      <c r="Y969" s="24">
        <f t="shared" ca="1" si="473"/>
        <v>1.3887438333572675</v>
      </c>
      <c r="Z969" s="7">
        <f t="shared" ca="1" si="474"/>
        <v>1076.3702961822171</v>
      </c>
      <c r="AA969" s="7">
        <f t="shared" ca="1" si="475"/>
        <v>698.39402805664349</v>
      </c>
      <c r="AB969" s="7">
        <f t="shared" ca="1" si="476"/>
        <v>-5.401492985839127</v>
      </c>
      <c r="AC969" s="7">
        <f t="shared" ca="1" si="477"/>
        <v>37.241622640159797</v>
      </c>
      <c r="AD969" s="7">
        <f t="shared" ca="1" si="478"/>
        <v>52.758377359840203</v>
      </c>
      <c r="AE969" s="7">
        <f t="shared" ca="1" si="479"/>
        <v>1.2260036645431628E-2</v>
      </c>
      <c r="AF969" s="7">
        <f t="shared" ca="1" si="480"/>
        <v>52.770637396485633</v>
      </c>
      <c r="AG969" s="7" t="e">
        <f ca="1">IF(AB969&gt;0,MOD(DEGREES(ACOS(((SIN(RADIANS(A969))*COS(RADIANS(AC969)))-SIN(RADIANS(S969)))/(COS(RADIANS(A969))*SIN(RADIANS(AC969)))))+180,360),MOD(540-DEGREES(ACOS(((SIN(RADIANS(A969))*COS(RADIANS(AC969)))-SIN(RADIANS(S969)))/(COS(RADIANS(#REF!))*SIN(RADIANS(AC969))))),360))</f>
        <v>#REF!</v>
      </c>
    </row>
    <row r="970" spans="1:33" x14ac:dyDescent="0.2">
      <c r="A970" s="12">
        <f t="shared" ca="1" si="481"/>
        <v>-12</v>
      </c>
      <c r="B970" s="12">
        <f t="shared" ca="1" si="482"/>
        <v>-134</v>
      </c>
      <c r="C970" s="3">
        <f t="shared" ca="1" si="484"/>
        <v>-1</v>
      </c>
      <c r="D970" s="2">
        <f t="shared" ca="1" si="483"/>
        <v>40429</v>
      </c>
      <c r="E970" s="5">
        <v>0</v>
      </c>
      <c r="F970" s="7">
        <f t="shared" ca="1" si="454"/>
        <v>2455447.5416666665</v>
      </c>
      <c r="G970" s="7">
        <f t="shared" ca="1" si="455"/>
        <v>0.10684576773898731</v>
      </c>
      <c r="H970" s="7">
        <f t="shared" ca="1" si="456"/>
        <v>166.99635514225793</v>
      </c>
      <c r="I970" s="7">
        <f t="shared" ca="1" si="457"/>
        <v>4203.8752743548221</v>
      </c>
      <c r="J970" s="7">
        <f t="shared" ca="1" si="458"/>
        <v>1.6704141078052064E-2</v>
      </c>
      <c r="K970" s="7">
        <f t="shared" ca="1" si="459"/>
        <v>-1.7026816544786267</v>
      </c>
      <c r="L970" s="7">
        <f t="shared" ca="1" si="460"/>
        <v>165.2936734877793</v>
      </c>
      <c r="M970" s="7">
        <f t="shared" ca="1" si="461"/>
        <v>4202.1725927003436</v>
      </c>
      <c r="N970" s="7">
        <f t="shared" ca="1" si="462"/>
        <v>1.0075787412895159</v>
      </c>
      <c r="O970" s="7">
        <f t="shared" ca="1" si="463"/>
        <v>165.29271238300194</v>
      </c>
      <c r="P970" s="7">
        <f t="shared" ca="1" si="464"/>
        <v>23.437901669683129</v>
      </c>
      <c r="Q970" s="7">
        <f t="shared" ca="1" si="465"/>
        <v>23.438275012543095</v>
      </c>
      <c r="R970" s="7">
        <f t="shared" ca="1" si="466"/>
        <v>166.45966183908979</v>
      </c>
      <c r="S970" s="7">
        <f t="shared" ca="1" si="467"/>
        <v>5.7958317790379557</v>
      </c>
      <c r="T970" s="7">
        <f t="shared" ca="1" si="468"/>
        <v>4.303069211284323E-2</v>
      </c>
      <c r="U970" s="7">
        <f t="shared" ca="1" si="469"/>
        <v>2.1224125169287884</v>
      </c>
      <c r="V970" s="7">
        <f t="shared" ca="1" si="470"/>
        <v>89.619791180147772</v>
      </c>
      <c r="W970" s="23">
        <f t="shared" ca="1" si="471"/>
        <v>0.82908165797435507</v>
      </c>
      <c r="X970" s="24">
        <f t="shared" ca="1" si="472"/>
        <v>0.58013779358505568</v>
      </c>
      <c r="Y970" s="24">
        <f t="shared" ca="1" si="473"/>
        <v>1.0780255223636543</v>
      </c>
      <c r="Z970" s="7">
        <f t="shared" ca="1" si="474"/>
        <v>716.95832944118217</v>
      </c>
      <c r="AA970" s="7">
        <f t="shared" ca="1" si="475"/>
        <v>966.12241251692876</v>
      </c>
      <c r="AB970" s="7">
        <f t="shared" ca="1" si="476"/>
        <v>61.53060312923219</v>
      </c>
      <c r="AC970" s="7">
        <f t="shared" ca="1" si="477"/>
        <v>63.711375521215103</v>
      </c>
      <c r="AD970" s="7">
        <f t="shared" ca="1" si="478"/>
        <v>26.288624478784897</v>
      </c>
      <c r="AE970" s="7">
        <f t="shared" ca="1" si="479"/>
        <v>3.2510392421886254E-2</v>
      </c>
      <c r="AF970" s="7">
        <f t="shared" ca="1" si="480"/>
        <v>26.321134871206784</v>
      </c>
      <c r="AG970" s="7">
        <f ca="1">IF(AB970&gt;0,MOD(DEGREES(ACOS(((SIN(RADIANS(A970))*COS(RADIANS(AC970)))-SIN(RADIANS(S970)))/(COS(RADIANS(A970))*SIN(RADIANS(AC970)))))+180,360),MOD(540-DEGREES(ACOS(((SIN(RADIANS(A970))*COS(RADIANS(AC970)))-SIN(RADIANS(S970)))/(COS(RADIANS(#REF!))*SIN(RADIANS(AC970))))),360))</f>
        <v>282.71777559850682</v>
      </c>
    </row>
    <row r="971" spans="1:33" x14ac:dyDescent="0.2">
      <c r="A971" s="12">
        <f t="shared" ca="1" si="481"/>
        <v>-76</v>
      </c>
      <c r="B971" s="12">
        <f t="shared" ca="1" si="482"/>
        <v>29</v>
      </c>
      <c r="C971" s="3">
        <f t="shared" ca="1" si="484"/>
        <v>10</v>
      </c>
      <c r="D971" s="2">
        <f t="shared" ca="1" si="483"/>
        <v>41191</v>
      </c>
      <c r="E971" s="5">
        <v>0</v>
      </c>
      <c r="F971" s="7">
        <f t="shared" ca="1" si="454"/>
        <v>2456209.0833333335</v>
      </c>
      <c r="G971" s="7">
        <f t="shared" ca="1" si="455"/>
        <v>0.12769564225416807</v>
      </c>
      <c r="H971" s="7">
        <f t="shared" ca="1" si="456"/>
        <v>197.60789003035916</v>
      </c>
      <c r="I971" s="7">
        <f t="shared" ca="1" si="457"/>
        <v>4954.4509548153856</v>
      </c>
      <c r="J971" s="7">
        <f t="shared" ca="1" si="458"/>
        <v>1.670326399229393E-2</v>
      </c>
      <c r="K971" s="7">
        <f t="shared" ca="1" si="459"/>
        <v>-1.9110249259194152</v>
      </c>
      <c r="L971" s="7">
        <f t="shared" ca="1" si="460"/>
        <v>195.69686510443975</v>
      </c>
      <c r="M971" s="7">
        <f t="shared" ca="1" si="461"/>
        <v>4952.5399298894663</v>
      </c>
      <c r="N971" s="7">
        <f t="shared" ca="1" si="462"/>
        <v>0.99898255629145638</v>
      </c>
      <c r="O971" s="7">
        <f t="shared" ca="1" si="463"/>
        <v>195.69523139207809</v>
      </c>
      <c r="P971" s="7">
        <f t="shared" ca="1" si="464"/>
        <v>23.437630534072863</v>
      </c>
      <c r="Q971" s="7">
        <f t="shared" ca="1" si="465"/>
        <v>23.436276186959599</v>
      </c>
      <c r="R971" s="7">
        <f t="shared" ca="1" si="466"/>
        <v>-165.5430529814804</v>
      </c>
      <c r="S971" s="7">
        <f t="shared" ca="1" si="467"/>
        <v>-6.1766239482409899</v>
      </c>
      <c r="T971" s="7">
        <f t="shared" ca="1" si="468"/>
        <v>4.3023144355941109E-2</v>
      </c>
      <c r="U971" s="7">
        <f t="shared" ca="1" si="469"/>
        <v>12.594979630780612</v>
      </c>
      <c r="V971" s="7">
        <f t="shared" ca="1" si="470"/>
        <v>119.63676165315901</v>
      </c>
      <c r="W971" s="23">
        <f t="shared" ca="1" si="471"/>
        <v>0.82736459747862467</v>
      </c>
      <c r="X971" s="24">
        <f t="shared" ca="1" si="472"/>
        <v>0.49504025955318298</v>
      </c>
      <c r="Y971" s="24">
        <f t="shared" ca="1" si="473"/>
        <v>1.1596889354040663</v>
      </c>
      <c r="Z971" s="7">
        <f t="shared" ca="1" si="474"/>
        <v>957.0940932252721</v>
      </c>
      <c r="AA971" s="7">
        <f t="shared" ca="1" si="475"/>
        <v>968.59497963078059</v>
      </c>
      <c r="AB971" s="7">
        <f t="shared" ca="1" si="476"/>
        <v>62.148744907695146</v>
      </c>
      <c r="AC971" s="7">
        <f t="shared" ca="1" si="477"/>
        <v>77.481068205466258</v>
      </c>
      <c r="AD971" s="7">
        <f t="shared" ca="1" si="478"/>
        <v>12.518931794533742</v>
      </c>
      <c r="AE971" s="7">
        <f t="shared" ca="1" si="479"/>
        <v>7.0952212447783561E-2</v>
      </c>
      <c r="AF971" s="7">
        <f t="shared" ca="1" si="480"/>
        <v>12.589884006981526</v>
      </c>
      <c r="AG971" s="7">
        <f ca="1">IF(AB971&gt;0,MOD(DEGREES(ACOS(((SIN(RADIANS(A971))*COS(RADIANS(AC971)))-SIN(RADIANS(S971)))/(COS(RADIANS(A971))*SIN(RADIANS(AC971)))))+180,360),MOD(540-DEGREES(ACOS(((SIN(RADIANS(A971))*COS(RADIANS(AC971)))-SIN(RADIANS(S971)))/(COS(RADIANS(#REF!))*SIN(RADIANS(AC971))))),360))</f>
        <v>295.78413682915755</v>
      </c>
    </row>
    <row r="972" spans="1:33" x14ac:dyDescent="0.2">
      <c r="A972" s="12">
        <f t="shared" ca="1" si="481"/>
        <v>8</v>
      </c>
      <c r="B972" s="12">
        <f t="shared" ca="1" si="482"/>
        <v>16</v>
      </c>
      <c r="C972" s="3">
        <f t="shared" ca="1" si="484"/>
        <v>3</v>
      </c>
      <c r="D972" s="2">
        <f t="shared" ca="1" si="483"/>
        <v>38359</v>
      </c>
      <c r="E972" s="5">
        <v>0</v>
      </c>
      <c r="F972" s="7">
        <f t="shared" ca="1" si="454"/>
        <v>2453377.375</v>
      </c>
      <c r="G972" s="7">
        <f t="shared" ca="1" si="455"/>
        <v>5.0167693360711842E-2</v>
      </c>
      <c r="H972" s="7">
        <f t="shared" ca="1" si="456"/>
        <v>286.54204234409917</v>
      </c>
      <c r="I972" s="7">
        <f t="shared" ca="1" si="457"/>
        <v>2163.518425838733</v>
      </c>
      <c r="J972" s="7">
        <f t="shared" ca="1" si="458"/>
        <v>1.6706524781795958E-2</v>
      </c>
      <c r="K972" s="7">
        <f t="shared" ca="1" si="459"/>
        <v>0.11998500468112804</v>
      </c>
      <c r="L972" s="7">
        <f t="shared" ca="1" si="460"/>
        <v>286.66202734878033</v>
      </c>
      <c r="M972" s="7">
        <f t="shared" ca="1" si="461"/>
        <v>2163.638410843414</v>
      </c>
      <c r="N972" s="7">
        <f t="shared" ca="1" si="462"/>
        <v>0.98332704418619532</v>
      </c>
      <c r="O972" s="7">
        <f t="shared" ca="1" si="463"/>
        <v>286.65409262222676</v>
      </c>
      <c r="P972" s="7">
        <f t="shared" ca="1" si="464"/>
        <v>23.43863872171648</v>
      </c>
      <c r="Q972" s="7">
        <f t="shared" ca="1" si="465"/>
        <v>23.440898881715178</v>
      </c>
      <c r="R972" s="7">
        <f t="shared" ca="1" si="466"/>
        <v>-71.941450619350221</v>
      </c>
      <c r="S972" s="7">
        <f t="shared" ca="1" si="467"/>
        <v>-22.402829661324013</v>
      </c>
      <c r="T972" s="7">
        <f t="shared" ca="1" si="468"/>
        <v>4.3040601182045585E-2</v>
      </c>
      <c r="U972" s="7">
        <f t="shared" ca="1" si="469"/>
        <v>-6.0923726094483612</v>
      </c>
      <c r="V972" s="7">
        <f t="shared" ca="1" si="470"/>
        <v>87.589689140891466</v>
      </c>
      <c r="W972" s="23">
        <f t="shared" ca="1" si="471"/>
        <v>0.58478636986767252</v>
      </c>
      <c r="X972" s="24">
        <f t="shared" ca="1" si="472"/>
        <v>0.34148167780964067</v>
      </c>
      <c r="Y972" s="24">
        <f t="shared" ca="1" si="473"/>
        <v>0.82809106192570436</v>
      </c>
      <c r="Z972" s="7">
        <f t="shared" ca="1" si="474"/>
        <v>700.71751312713172</v>
      </c>
      <c r="AA972" s="7">
        <f t="shared" ca="1" si="475"/>
        <v>1317.9076273905516</v>
      </c>
      <c r="AB972" s="7">
        <f t="shared" ca="1" si="476"/>
        <v>149.47690684763791</v>
      </c>
      <c r="AC972" s="7">
        <f t="shared" ca="1" si="477"/>
        <v>147.32016927962692</v>
      </c>
      <c r="AD972" s="7">
        <f t="shared" ca="1" si="478"/>
        <v>-57.320169279626924</v>
      </c>
      <c r="AE972" s="7">
        <f t="shared" ca="1" si="479"/>
        <v>3.7014065154571561E-3</v>
      </c>
      <c r="AF972" s="7">
        <f t="shared" ca="1" si="480"/>
        <v>-57.316467873111471</v>
      </c>
      <c r="AG972" s="7">
        <f ca="1">IF(AB972&gt;0,MOD(DEGREES(ACOS(((SIN(RADIANS(A972))*COS(RADIANS(AC972)))-SIN(RADIANS(S972)))/(COS(RADIANS(A972))*SIN(RADIANS(AC972)))))+180,360),MOD(540-DEGREES(ACOS(((SIN(RADIANS(A972))*COS(RADIANS(AC972)))-SIN(RADIANS(S972)))/(COS(RADIANS(#REF!))*SIN(RADIANS(AC972))))),360))</f>
        <v>240.41621089297541</v>
      </c>
    </row>
    <row r="973" spans="1:33" x14ac:dyDescent="0.2">
      <c r="A973" s="12">
        <f t="shared" ca="1" si="481"/>
        <v>34</v>
      </c>
      <c r="B973" s="12">
        <f t="shared" ca="1" si="482"/>
        <v>-155</v>
      </c>
      <c r="C973" s="3">
        <f t="shared" ca="1" si="484"/>
        <v>2</v>
      </c>
      <c r="D973" s="2">
        <f t="shared" ca="1" si="483"/>
        <v>41208</v>
      </c>
      <c r="E973" s="5">
        <v>0</v>
      </c>
      <c r="F973" s="7">
        <f t="shared" ca="1" si="454"/>
        <v>2456226.4166666665</v>
      </c>
      <c r="G973" s="7">
        <f t="shared" ca="1" si="455"/>
        <v>0.12817020305726246</v>
      </c>
      <c r="H973" s="7">
        <f t="shared" ca="1" si="456"/>
        <v>214.69244430971594</v>
      </c>
      <c r="I973" s="7">
        <f t="shared" ca="1" si="457"/>
        <v>4971.5346930129817</v>
      </c>
      <c r="J973" s="7">
        <f t="shared" ca="1" si="458"/>
        <v>1.6703244027797041E-2</v>
      </c>
      <c r="K973" s="7">
        <f t="shared" ca="1" si="459"/>
        <v>-1.7938997171802038</v>
      </c>
      <c r="L973" s="7">
        <f t="shared" ca="1" si="460"/>
        <v>212.89854459253573</v>
      </c>
      <c r="M973" s="7">
        <f t="shared" ca="1" si="461"/>
        <v>4969.7407932958013</v>
      </c>
      <c r="N973" s="7">
        <f t="shared" ca="1" si="462"/>
        <v>0.99411345075276636</v>
      </c>
      <c r="O973" s="7">
        <f t="shared" ca="1" si="463"/>
        <v>212.8968698503179</v>
      </c>
      <c r="P973" s="7">
        <f t="shared" ca="1" si="464"/>
        <v>23.437624362796921</v>
      </c>
      <c r="Q973" s="7">
        <f t="shared" ca="1" si="465"/>
        <v>23.436235389526452</v>
      </c>
      <c r="R973" s="7">
        <f t="shared" ca="1" si="466"/>
        <v>-149.31136103911695</v>
      </c>
      <c r="S973" s="7">
        <f t="shared" ca="1" si="467"/>
        <v>-12.475232459693242</v>
      </c>
      <c r="T973" s="7">
        <f t="shared" ca="1" si="468"/>
        <v>4.3022990308387625E-2</v>
      </c>
      <c r="U973" s="7">
        <f t="shared" ca="1" si="469"/>
        <v>16.049556049288977</v>
      </c>
      <c r="V973" s="7">
        <f t="shared" ca="1" si="470"/>
        <v>82.457075403547194</v>
      </c>
      <c r="W973" s="23">
        <f t="shared" ca="1" si="471"/>
        <v>1.0027433638546606</v>
      </c>
      <c r="X973" s="24">
        <f t="shared" ca="1" si="472"/>
        <v>0.77369593217814059</v>
      </c>
      <c r="Y973" s="24">
        <f t="shared" ca="1" si="473"/>
        <v>1.2317907955311806</v>
      </c>
      <c r="Z973" s="7">
        <f t="shared" ca="1" si="474"/>
        <v>659.65660322837755</v>
      </c>
      <c r="AA973" s="7">
        <f t="shared" ca="1" si="475"/>
        <v>716.04955604928898</v>
      </c>
      <c r="AB973" s="7">
        <f t="shared" ca="1" si="476"/>
        <v>-0.98761098767775479</v>
      </c>
      <c r="AC973" s="7">
        <f t="shared" ca="1" si="477"/>
        <v>46.484733859092252</v>
      </c>
      <c r="AD973" s="7">
        <f t="shared" ca="1" si="478"/>
        <v>43.515266140907748</v>
      </c>
      <c r="AE973" s="7">
        <f t="shared" ca="1" si="479"/>
        <v>1.697508170336319E-2</v>
      </c>
      <c r="AF973" s="7">
        <f t="shared" ca="1" si="480"/>
        <v>43.532241222611113</v>
      </c>
      <c r="AG973" s="7" t="e">
        <f ca="1">IF(AB973&gt;0,MOD(DEGREES(ACOS(((SIN(RADIANS(A973))*COS(RADIANS(AC973)))-SIN(RADIANS(S973)))/(COS(RADIANS(A973))*SIN(RADIANS(AC973)))))+180,360),MOD(540-DEGREES(ACOS(((SIN(RADIANS(A973))*COS(RADIANS(AC973)))-SIN(RADIANS(S973)))/(COS(RADIANS(#REF!))*SIN(RADIANS(AC973))))),360))</f>
        <v>#REF!</v>
      </c>
    </row>
    <row r="974" spans="1:33" x14ac:dyDescent="0.2">
      <c r="A974" s="12">
        <f t="shared" ca="1" si="481"/>
        <v>33</v>
      </c>
      <c r="B974" s="12">
        <f t="shared" ca="1" si="482"/>
        <v>-173</v>
      </c>
      <c r="C974" s="3">
        <f t="shared" ca="1" si="484"/>
        <v>-10</v>
      </c>
      <c r="D974" s="2">
        <f t="shared" ca="1" si="483"/>
        <v>39241</v>
      </c>
      <c r="E974" s="5">
        <v>0</v>
      </c>
      <c r="F974" s="7">
        <f t="shared" ca="1" si="454"/>
        <v>2454259.9166666665</v>
      </c>
      <c r="G974" s="7">
        <f t="shared" ca="1" si="455"/>
        <v>7.4330367328309693E-2</v>
      </c>
      <c r="H974" s="7">
        <f t="shared" ca="1" si="456"/>
        <v>76.416907241009994</v>
      </c>
      <c r="I974" s="7">
        <f t="shared" ca="1" si="457"/>
        <v>3033.3517406768005</v>
      </c>
      <c r="J974" s="7">
        <f t="shared" ca="1" si="458"/>
        <v>1.6705508674330675E-2</v>
      </c>
      <c r="K974" s="7">
        <f t="shared" ca="1" si="459"/>
        <v>0.84282286993899014</v>
      </c>
      <c r="L974" s="7">
        <f t="shared" ca="1" si="460"/>
        <v>77.259730110948979</v>
      </c>
      <c r="M974" s="7">
        <f t="shared" ca="1" si="461"/>
        <v>3034.1945635467396</v>
      </c>
      <c r="N974" s="7">
        <f t="shared" ca="1" si="462"/>
        <v>1.0149869341868629</v>
      </c>
      <c r="O974" s="7">
        <f t="shared" ca="1" si="463"/>
        <v>77.255574619573153</v>
      </c>
      <c r="P974" s="7">
        <f t="shared" ca="1" si="464"/>
        <v>23.438324505927312</v>
      </c>
      <c r="Q974" s="7">
        <f t="shared" ca="1" si="465"/>
        <v>23.440749005315055</v>
      </c>
      <c r="R974" s="7">
        <f t="shared" ca="1" si="466"/>
        <v>76.151603104758152</v>
      </c>
      <c r="S974" s="7">
        <f t="shared" ca="1" si="467"/>
        <v>22.830123354140323</v>
      </c>
      <c r="T974" s="7">
        <f t="shared" ca="1" si="468"/>
        <v>4.3040035139007157E-2</v>
      </c>
      <c r="U974" s="7">
        <f t="shared" ca="1" si="469"/>
        <v>1.0428275305504857</v>
      </c>
      <c r="V974" s="7">
        <f t="shared" ca="1" si="470"/>
        <v>106.98945985194793</v>
      </c>
      <c r="W974" s="23">
        <f t="shared" ca="1" si="471"/>
        <v>0.5631647031037843</v>
      </c>
      <c r="X974" s="24">
        <f t="shared" ca="1" si="472"/>
        <v>0.26597175907059561</v>
      </c>
      <c r="Y974" s="24">
        <f t="shared" ca="1" si="473"/>
        <v>0.86035764713697294</v>
      </c>
      <c r="Z974" s="7">
        <f t="shared" ca="1" si="474"/>
        <v>855.91567881558342</v>
      </c>
      <c r="AA974" s="7">
        <f t="shared" ca="1" si="475"/>
        <v>1349.0428275305505</v>
      </c>
      <c r="AB974" s="7">
        <f t="shared" ca="1" si="476"/>
        <v>157.26070688263763</v>
      </c>
      <c r="AC974" s="7">
        <f t="shared" ca="1" si="477"/>
        <v>120.10379950002095</v>
      </c>
      <c r="AD974" s="7">
        <f t="shared" ca="1" si="478"/>
        <v>-30.103799500020955</v>
      </c>
      <c r="AE974" s="7">
        <f t="shared" ca="1" si="479"/>
        <v>9.9522511848801152E-3</v>
      </c>
      <c r="AF974" s="7">
        <f t="shared" ca="1" si="480"/>
        <v>-30.093847248836074</v>
      </c>
      <c r="AG974" s="7">
        <f ca="1">IF(AB974&gt;0,MOD(DEGREES(ACOS(((SIN(RADIANS(A974))*COS(RADIANS(AC974)))-SIN(RADIANS(S974)))/(COS(RADIANS(A974))*SIN(RADIANS(AC974)))))+180,360),MOD(540-DEGREES(ACOS(((SIN(RADIANS(A974))*COS(RADIANS(AC974)))-SIN(RADIANS(S974)))/(COS(RADIANS(#REF!))*SIN(RADIANS(AC974))))),360))</f>
        <v>335.68195071195305</v>
      </c>
    </row>
    <row r="975" spans="1:33" x14ac:dyDescent="0.2">
      <c r="A975" s="12">
        <f t="shared" ca="1" si="481"/>
        <v>-10</v>
      </c>
      <c r="B975" s="12">
        <f t="shared" ca="1" si="482"/>
        <v>79</v>
      </c>
      <c r="C975" s="3">
        <f t="shared" ca="1" si="484"/>
        <v>-3</v>
      </c>
      <c r="D975" s="2">
        <f t="shared" ca="1" si="483"/>
        <v>42501</v>
      </c>
      <c r="E975" s="5">
        <v>0</v>
      </c>
      <c r="F975" s="7">
        <f t="shared" ca="1" si="454"/>
        <v>2457519.625</v>
      </c>
      <c r="G975" s="7">
        <f t="shared" ca="1" si="455"/>
        <v>0.1635763175906913</v>
      </c>
      <c r="H975" s="7">
        <f t="shared" ca="1" si="456"/>
        <v>49.339827334243637</v>
      </c>
      <c r="I975" s="7">
        <f t="shared" ca="1" si="457"/>
        <v>6246.1211890877248</v>
      </c>
      <c r="J975" s="7">
        <f t="shared" ca="1" si="458"/>
        <v>1.6701754352198721E-2</v>
      </c>
      <c r="K975" s="7">
        <f t="shared" ca="1" si="459"/>
        <v>1.5269913172288303</v>
      </c>
      <c r="L975" s="7">
        <f t="shared" ca="1" si="460"/>
        <v>50.866818651472464</v>
      </c>
      <c r="M975" s="7">
        <f t="shared" ca="1" si="461"/>
        <v>6247.6481804049536</v>
      </c>
      <c r="N975" s="7">
        <f t="shared" ca="1" si="462"/>
        <v>1.010025968671638</v>
      </c>
      <c r="O975" s="7">
        <f t="shared" ca="1" si="463"/>
        <v>50.860188851261896</v>
      </c>
      <c r="P975" s="7">
        <f t="shared" ca="1" si="464"/>
        <v>23.43716393523346</v>
      </c>
      <c r="Q975" s="7">
        <f t="shared" ca="1" si="465"/>
        <v>23.434653902367316</v>
      </c>
      <c r="R975" s="7">
        <f t="shared" ca="1" si="466"/>
        <v>48.42707212199538</v>
      </c>
      <c r="S975" s="7">
        <f t="shared" ca="1" si="467"/>
        <v>17.966540865715626</v>
      </c>
      <c r="T975" s="7">
        <f t="shared" ca="1" si="468"/>
        <v>4.3017018980736704E-2</v>
      </c>
      <c r="U975" s="7">
        <f t="shared" ca="1" si="469"/>
        <v>3.6210373660662882</v>
      </c>
      <c r="V975" s="7">
        <f t="shared" ca="1" si="470"/>
        <v>87.612414187910034</v>
      </c>
      <c r="W975" s="23">
        <f t="shared" ca="1" si="471"/>
        <v>0.1530409462735651</v>
      </c>
      <c r="X975" s="24">
        <f t="shared" ca="1" si="472"/>
        <v>-9.0326870915073881E-2</v>
      </c>
      <c r="Y975" s="24">
        <f t="shared" ca="1" si="473"/>
        <v>0.39640876346220411</v>
      </c>
      <c r="Z975" s="7">
        <f t="shared" ca="1" si="474"/>
        <v>700.89931350328027</v>
      </c>
      <c r="AA975" s="7">
        <f t="shared" ca="1" si="475"/>
        <v>499.62103736606628</v>
      </c>
      <c r="AB975" s="7">
        <f t="shared" ca="1" si="476"/>
        <v>-55.094740658483431</v>
      </c>
      <c r="AC975" s="7">
        <f t="shared" ca="1" si="477"/>
        <v>61.152196767469597</v>
      </c>
      <c r="AD975" s="7">
        <f t="shared" ca="1" si="478"/>
        <v>28.847803232530403</v>
      </c>
      <c r="AE975" s="7">
        <f t="shared" ca="1" si="479"/>
        <v>2.9182735157739594E-2</v>
      </c>
      <c r="AF975" s="7">
        <f t="shared" ca="1" si="480"/>
        <v>28.876985967688142</v>
      </c>
      <c r="AG975" s="7" t="e">
        <f ca="1">IF(AB975&gt;0,MOD(DEGREES(ACOS(((SIN(RADIANS(A975))*COS(RADIANS(AC975)))-SIN(RADIANS(S975)))/(COS(RADIANS(A975))*SIN(RADIANS(AC975)))))+180,360),MOD(540-DEGREES(ACOS(((SIN(RADIANS(A975))*COS(RADIANS(AC975)))-SIN(RADIANS(S975)))/(COS(RADIANS(#REF!))*SIN(RADIANS(AC975))))),360))</f>
        <v>#REF!</v>
      </c>
    </row>
    <row r="976" spans="1:33" x14ac:dyDescent="0.2">
      <c r="A976" s="12">
        <f t="shared" ca="1" si="481"/>
        <v>14</v>
      </c>
      <c r="B976" s="12">
        <f t="shared" ca="1" si="482"/>
        <v>106</v>
      </c>
      <c r="C976" s="3">
        <f t="shared" ca="1" si="484"/>
        <v>11</v>
      </c>
      <c r="D976" s="2">
        <f t="shared" ca="1" si="483"/>
        <v>37367</v>
      </c>
      <c r="E976" s="5">
        <v>0</v>
      </c>
      <c r="F976" s="7">
        <f t="shared" ca="1" si="454"/>
        <v>2452385.0416666665</v>
      </c>
      <c r="G976" s="7">
        <f t="shared" ca="1" si="455"/>
        <v>2.2999087383066705E-2</v>
      </c>
      <c r="H976" s="7">
        <f t="shared" ca="1" si="456"/>
        <v>28.451311338221331</v>
      </c>
      <c r="I976" s="7">
        <f t="shared" ca="1" si="457"/>
        <v>1185.474413245822</v>
      </c>
      <c r="J976" s="7">
        <f t="shared" ca="1" si="458"/>
        <v>1.6707667120344698E-2</v>
      </c>
      <c r="K976" s="7">
        <f t="shared" ca="1" si="459"/>
        <v>1.8346104562171872</v>
      </c>
      <c r="L976" s="7">
        <f t="shared" ca="1" si="460"/>
        <v>30.285921794438519</v>
      </c>
      <c r="M976" s="7">
        <f t="shared" ca="1" si="461"/>
        <v>1187.3090237020392</v>
      </c>
      <c r="N976" s="7">
        <f t="shared" ca="1" si="462"/>
        <v>1.0047162685732431</v>
      </c>
      <c r="O976" s="7">
        <f t="shared" ca="1" si="463"/>
        <v>30.275516571708341</v>
      </c>
      <c r="P976" s="7">
        <f t="shared" ca="1" si="464"/>
        <v>23.438992027065037</v>
      </c>
      <c r="Q976" s="7">
        <f t="shared" ca="1" si="465"/>
        <v>23.439412052864228</v>
      </c>
      <c r="R976" s="7">
        <f t="shared" ca="1" si="466"/>
        <v>28.173810984971027</v>
      </c>
      <c r="S976" s="7">
        <f t="shared" ca="1" si="467"/>
        <v>11.568758676860387</v>
      </c>
      <c r="T976" s="7">
        <f t="shared" ca="1" si="468"/>
        <v>4.303498600581189E-2</v>
      </c>
      <c r="U976" s="7">
        <f t="shared" ca="1" si="469"/>
        <v>1.0758021974431982</v>
      </c>
      <c r="V976" s="7">
        <f t="shared" ca="1" si="470"/>
        <v>93.803328680098176</v>
      </c>
      <c r="W976" s="23">
        <f t="shared" ca="1" si="471"/>
        <v>0.66314180402955336</v>
      </c>
      <c r="X976" s="24">
        <f t="shared" ca="1" si="472"/>
        <v>0.40257700214039177</v>
      </c>
      <c r="Y976" s="24">
        <f t="shared" ca="1" si="473"/>
        <v>0.9237066059187149</v>
      </c>
      <c r="Z976" s="7">
        <f t="shared" ca="1" si="474"/>
        <v>750.4266294407854</v>
      </c>
      <c r="AA976" s="7">
        <f t="shared" ca="1" si="475"/>
        <v>1205.0758021974432</v>
      </c>
      <c r="AB976" s="7">
        <f t="shared" ca="1" si="476"/>
        <v>121.2689505493608</v>
      </c>
      <c r="AC976" s="7">
        <f t="shared" ca="1" si="477"/>
        <v>116.41632372106653</v>
      </c>
      <c r="AD976" s="7">
        <f t="shared" ca="1" si="478"/>
        <v>-26.416323721066533</v>
      </c>
      <c r="AE976" s="7">
        <f t="shared" ca="1" si="479"/>
        <v>1.1615279349411124E-2</v>
      </c>
      <c r="AF976" s="7">
        <f t="shared" ca="1" si="480"/>
        <v>-26.404708441717123</v>
      </c>
      <c r="AG976" s="7">
        <f ca="1">IF(AB976&gt;0,MOD(DEGREES(ACOS(((SIN(RADIANS(A976))*COS(RADIANS(AC976)))-SIN(RADIANS(S976)))/(COS(RADIANS(A976))*SIN(RADIANS(AC976)))))+180,360),MOD(540-DEGREES(ACOS(((SIN(RADIANS(A976))*COS(RADIANS(AC976)))-SIN(RADIANS(S976)))/(COS(RADIANS(#REF!))*SIN(RADIANS(AC976))))),360))</f>
        <v>290.77114150074647</v>
      </c>
    </row>
    <row r="977" spans="1:33" x14ac:dyDescent="0.2">
      <c r="A977" s="12">
        <f t="shared" ca="1" si="481"/>
        <v>-46</v>
      </c>
      <c r="B977" s="12">
        <f t="shared" ca="1" si="482"/>
        <v>121</v>
      </c>
      <c r="C977" s="3">
        <f t="shared" ca="1" si="484"/>
        <v>10</v>
      </c>
      <c r="D977" s="2">
        <f t="shared" ca="1" si="483"/>
        <v>37146</v>
      </c>
      <c r="E977" s="5">
        <v>0</v>
      </c>
      <c r="F977" s="7">
        <f t="shared" ca="1" si="454"/>
        <v>2452164.0833333335</v>
      </c>
      <c r="G977" s="7">
        <f t="shared" ca="1" si="455"/>
        <v>1.6949577914674566E-2</v>
      </c>
      <c r="H977" s="7">
        <f t="shared" ca="1" si="456"/>
        <v>170.66431330895614</v>
      </c>
      <c r="I977" s="7">
        <f t="shared" ca="1" si="457"/>
        <v>967.69781770048689</v>
      </c>
      <c r="J977" s="7">
        <f t="shared" ca="1" si="458"/>
        <v>1.6707921454193787E-2</v>
      </c>
      <c r="K977" s="7">
        <f t="shared" ca="1" si="459"/>
        <v>-1.7571537788889353</v>
      </c>
      <c r="L977" s="7">
        <f t="shared" ca="1" si="460"/>
        <v>168.90715953006719</v>
      </c>
      <c r="M977" s="7">
        <f t="shared" ca="1" si="461"/>
        <v>965.940663921598</v>
      </c>
      <c r="N977" s="7">
        <f t="shared" ca="1" si="462"/>
        <v>1.0065781978643729</v>
      </c>
      <c r="O977" s="7">
        <f t="shared" ca="1" si="463"/>
        <v>168.89669323893068</v>
      </c>
      <c r="P977" s="7">
        <f t="shared" ca="1" si="464"/>
        <v>23.439070695930347</v>
      </c>
      <c r="Q977" s="7">
        <f t="shared" ca="1" si="465"/>
        <v>23.438969868853018</v>
      </c>
      <c r="R977" s="7">
        <f t="shared" ca="1" si="466"/>
        <v>169.79279345746642</v>
      </c>
      <c r="S977" s="7">
        <f t="shared" ca="1" si="467"/>
        <v>4.3932966748032207</v>
      </c>
      <c r="T977" s="7">
        <f t="shared" ca="1" si="468"/>
        <v>4.3033316124705602E-2</v>
      </c>
      <c r="U977" s="7">
        <f t="shared" ca="1" si="469"/>
        <v>3.422922897867303</v>
      </c>
      <c r="V977" s="7">
        <f t="shared" ca="1" si="470"/>
        <v>86.642391788131945</v>
      </c>
      <c r="W977" s="23">
        <f t="shared" ca="1" si="471"/>
        <v>0.57817852576536999</v>
      </c>
      <c r="X977" s="24">
        <f t="shared" ca="1" si="472"/>
        <v>0.33750521524278126</v>
      </c>
      <c r="Y977" s="24">
        <f t="shared" ca="1" si="473"/>
        <v>0.81885183628795866</v>
      </c>
      <c r="Z977" s="7">
        <f t="shared" ca="1" si="474"/>
        <v>693.13913430505556</v>
      </c>
      <c r="AA977" s="7">
        <f t="shared" ca="1" si="475"/>
        <v>1327.4229228978672</v>
      </c>
      <c r="AB977" s="7">
        <f t="shared" ca="1" si="476"/>
        <v>151.85573072446681</v>
      </c>
      <c r="AC977" s="7">
        <f t="shared" ca="1" si="477"/>
        <v>131.74581709858765</v>
      </c>
      <c r="AD977" s="7">
        <f t="shared" ca="1" si="478"/>
        <v>-41.745817098587651</v>
      </c>
      <c r="AE977" s="7">
        <f t="shared" ca="1" si="479"/>
        <v>6.4656889239222814E-3</v>
      </c>
      <c r="AF977" s="7">
        <f t="shared" ca="1" si="480"/>
        <v>-41.739351409663726</v>
      </c>
      <c r="AG977" s="7">
        <f ca="1">IF(AB977&gt;0,MOD(DEGREES(ACOS(((SIN(RADIANS(A977))*COS(RADIANS(AC977)))-SIN(RADIANS(S977)))/(COS(RADIANS(A977))*SIN(RADIANS(AC977)))))+180,360),MOD(540-DEGREES(ACOS(((SIN(RADIANS(A977))*COS(RADIANS(AC977)))-SIN(RADIANS(S977)))/(COS(RADIANS(#REF!))*SIN(RADIANS(AC977))))),360))</f>
        <v>219.0758938684032</v>
      </c>
    </row>
    <row r="978" spans="1:33" x14ac:dyDescent="0.2">
      <c r="A978" s="12">
        <f t="shared" ca="1" si="481"/>
        <v>11</v>
      </c>
      <c r="B978" s="12">
        <f t="shared" ca="1" si="482"/>
        <v>-27</v>
      </c>
      <c r="C978" s="3">
        <f t="shared" ca="1" si="484"/>
        <v>7</v>
      </c>
      <c r="D978" s="2">
        <f t="shared" ca="1" si="483"/>
        <v>37160</v>
      </c>
      <c r="E978" s="5">
        <v>0</v>
      </c>
      <c r="F978" s="7">
        <f t="shared" ca="1" si="454"/>
        <v>2452178.2083333335</v>
      </c>
      <c r="G978" s="7">
        <f t="shared" ca="1" si="455"/>
        <v>1.7336299338356977E-2</v>
      </c>
      <c r="H978" s="7">
        <f t="shared" ca="1" si="456"/>
        <v>184.58658227529668</v>
      </c>
      <c r="I978" s="7">
        <f t="shared" ca="1" si="457"/>
        <v>981.6194216778124</v>
      </c>
      <c r="J978" s="7">
        <f t="shared" ca="1" si="458"/>
        <v>1.6707905195905374E-2</v>
      </c>
      <c r="K978" s="7">
        <f t="shared" ca="1" si="459"/>
        <v>-1.8880481136494003</v>
      </c>
      <c r="L978" s="7">
        <f t="shared" ca="1" si="460"/>
        <v>182.69853416164727</v>
      </c>
      <c r="M978" s="7">
        <f t="shared" ca="1" si="461"/>
        <v>979.73137356416305</v>
      </c>
      <c r="N978" s="7">
        <f t="shared" ca="1" si="462"/>
        <v>1.0027083388224785</v>
      </c>
      <c r="O978" s="7">
        <f t="shared" ca="1" si="463"/>
        <v>182.68806581987343</v>
      </c>
      <c r="P978" s="7">
        <f t="shared" ca="1" si="464"/>
        <v>23.4390656669385</v>
      </c>
      <c r="Q978" s="7">
        <f t="shared" ca="1" si="465"/>
        <v>23.438998241275364</v>
      </c>
      <c r="R978" s="7">
        <f t="shared" ca="1" si="466"/>
        <v>-177.53345612947058</v>
      </c>
      <c r="S978" s="7">
        <f t="shared" ca="1" si="467"/>
        <v>-1.0689083718146144</v>
      </c>
      <c r="T978" s="7">
        <f t="shared" ca="1" si="468"/>
        <v>4.3033423270385229E-2</v>
      </c>
      <c r="U978" s="7">
        <f t="shared" ca="1" si="469"/>
        <v>8.4152271793082232</v>
      </c>
      <c r="V978" s="7">
        <f t="shared" ca="1" si="470"/>
        <v>90.640923321342171</v>
      </c>
      <c r="W978" s="23">
        <f t="shared" ca="1" si="471"/>
        <v>0.86082275890325821</v>
      </c>
      <c r="X978" s="24">
        <f t="shared" ca="1" si="472"/>
        <v>0.60904241634397438</v>
      </c>
      <c r="Y978" s="24">
        <f t="shared" ca="1" si="473"/>
        <v>1.1126031014625419</v>
      </c>
      <c r="Z978" s="7">
        <f t="shared" ca="1" si="474"/>
        <v>725.12738657073737</v>
      </c>
      <c r="AA978" s="7">
        <f t="shared" ca="1" si="475"/>
        <v>920.4152271793082</v>
      </c>
      <c r="AB978" s="7">
        <f t="shared" ca="1" si="476"/>
        <v>50.103806794827051</v>
      </c>
      <c r="AC978" s="7">
        <f t="shared" ca="1" si="477"/>
        <v>51.248398231301771</v>
      </c>
      <c r="AD978" s="7">
        <f t="shared" ca="1" si="478"/>
        <v>38.751601768698229</v>
      </c>
      <c r="AE978" s="7">
        <f t="shared" ca="1" si="479"/>
        <v>2.0069953726264352E-2</v>
      </c>
      <c r="AF978" s="7">
        <f t="shared" ca="1" si="480"/>
        <v>38.771671722424493</v>
      </c>
      <c r="AG978" s="7">
        <f ca="1">IF(AB978&gt;0,MOD(DEGREES(ACOS(((SIN(RADIANS(A978))*COS(RADIANS(AC978)))-SIN(RADIANS(S978)))/(COS(RADIANS(A978))*SIN(RADIANS(AC978)))))+180,360),MOD(540-DEGREES(ACOS(((SIN(RADIANS(A978))*COS(RADIANS(AC978)))-SIN(RADIANS(S978)))/(COS(RADIANS(#REF!))*SIN(RADIANS(AC978))))),360))</f>
        <v>259.60787577293331</v>
      </c>
    </row>
    <row r="979" spans="1:33" x14ac:dyDescent="0.2">
      <c r="A979" s="12">
        <f t="shared" ca="1" si="481"/>
        <v>22</v>
      </c>
      <c r="B979" s="12">
        <f t="shared" ca="1" si="482"/>
        <v>-25</v>
      </c>
      <c r="C979" s="3">
        <f t="shared" ca="1" si="484"/>
        <v>-3</v>
      </c>
      <c r="D979" s="2">
        <f t="shared" ca="1" si="483"/>
        <v>40071</v>
      </c>
      <c r="E979" s="5">
        <v>0</v>
      </c>
      <c r="F979" s="7">
        <f t="shared" ca="1" si="454"/>
        <v>2455089.625</v>
      </c>
      <c r="G979" s="7">
        <f t="shared" ca="1" si="455"/>
        <v>9.7046543463381249E-2</v>
      </c>
      <c r="H979" s="7">
        <f t="shared" ca="1" si="456"/>
        <v>174.21673687782641</v>
      </c>
      <c r="I979" s="7">
        <f t="shared" ca="1" si="457"/>
        <v>3851.1125071613806</v>
      </c>
      <c r="J979" s="7">
        <f t="shared" ca="1" si="458"/>
        <v>1.6704553261187825E-2</v>
      </c>
      <c r="K979" s="7">
        <f t="shared" ca="1" si="459"/>
        <v>-1.7986700537270288</v>
      </c>
      <c r="L979" s="7">
        <f t="shared" ca="1" si="460"/>
        <v>172.41806682409938</v>
      </c>
      <c r="M979" s="7">
        <f t="shared" ca="1" si="461"/>
        <v>3849.3138371076534</v>
      </c>
      <c r="N979" s="7">
        <f t="shared" ca="1" si="462"/>
        <v>1.005656217607956</v>
      </c>
      <c r="O979" s="7">
        <f t="shared" ca="1" si="463"/>
        <v>172.41662292938153</v>
      </c>
      <c r="P979" s="7">
        <f t="shared" ca="1" si="464"/>
        <v>23.438029100602272</v>
      </c>
      <c r="Q979" s="7">
        <f t="shared" ca="1" si="465"/>
        <v>23.439204783168442</v>
      </c>
      <c r="R979" s="7">
        <f t="shared" ca="1" si="466"/>
        <v>173.03596658714616</v>
      </c>
      <c r="S979" s="7">
        <f t="shared" ca="1" si="467"/>
        <v>3.0090674099593908</v>
      </c>
      <c r="T979" s="7">
        <f t="shared" ca="1" si="468"/>
        <v>4.3034203260006773E-2</v>
      </c>
      <c r="U979" s="7">
        <f t="shared" ca="1" si="469"/>
        <v>4.6905437284307583</v>
      </c>
      <c r="V979" s="7">
        <f t="shared" ca="1" si="470"/>
        <v>92.116970916433615</v>
      </c>
      <c r="W979" s="23">
        <f t="shared" ca="1" si="471"/>
        <v>0.44118712241081198</v>
      </c>
      <c r="X979" s="24">
        <f t="shared" ca="1" si="472"/>
        <v>0.1853066476429408</v>
      </c>
      <c r="Y979" s="24">
        <f t="shared" ca="1" si="473"/>
        <v>0.69706759717868316</v>
      </c>
      <c r="Z979" s="7">
        <f t="shared" ca="1" si="474"/>
        <v>736.93576733146892</v>
      </c>
      <c r="AA979" s="7">
        <f t="shared" ca="1" si="475"/>
        <v>84.690543728430754</v>
      </c>
      <c r="AB979" s="7">
        <f t="shared" ca="1" si="476"/>
        <v>-158.82736406789232</v>
      </c>
      <c r="AC979" s="7">
        <f t="shared" ca="1" si="477"/>
        <v>147.53707482424113</v>
      </c>
      <c r="AD979" s="7">
        <f t="shared" ca="1" si="478"/>
        <v>-57.537074824241131</v>
      </c>
      <c r="AE979" s="7">
        <f t="shared" ca="1" si="479"/>
        <v>3.6706485993667978E-3</v>
      </c>
      <c r="AF979" s="7">
        <f t="shared" ca="1" si="480"/>
        <v>-57.533404175641763</v>
      </c>
      <c r="AG979" s="7" t="e">
        <f ca="1">IF(AB979&gt;0,MOD(DEGREES(ACOS(((SIN(RADIANS(A979))*COS(RADIANS(AC979)))-SIN(RADIANS(S979)))/(COS(RADIANS(A979))*SIN(RADIANS(AC979)))))+180,360),MOD(540-DEGREES(ACOS(((SIN(RADIANS(A979))*COS(RADIANS(AC979)))-SIN(RADIANS(S979)))/(COS(RADIANS(#REF!))*SIN(RADIANS(AC979))))),360))</f>
        <v>#REF!</v>
      </c>
    </row>
    <row r="980" spans="1:33" x14ac:dyDescent="0.2">
      <c r="A980" s="12">
        <f t="shared" ca="1" si="481"/>
        <v>-20</v>
      </c>
      <c r="B980" s="12">
        <f t="shared" ca="1" si="482"/>
        <v>101</v>
      </c>
      <c r="C980" s="3">
        <f t="shared" ca="1" si="484"/>
        <v>5</v>
      </c>
      <c r="D980" s="2">
        <f t="shared" ca="1" si="483"/>
        <v>41184</v>
      </c>
      <c r="E980" s="5">
        <v>0</v>
      </c>
      <c r="F980" s="7">
        <f t="shared" ca="1" si="454"/>
        <v>2456202.2916666665</v>
      </c>
      <c r="G980" s="7">
        <f t="shared" ca="1" si="455"/>
        <v>0.12750969655486685</v>
      </c>
      <c r="H980" s="7">
        <f t="shared" ca="1" si="456"/>
        <v>190.91370169454967</v>
      </c>
      <c r="I980" s="7">
        <f t="shared" ca="1" si="457"/>
        <v>4947.7570862423263</v>
      </c>
      <c r="J980" s="7">
        <f t="shared" ca="1" si="458"/>
        <v>1.6703271814905756E-2</v>
      </c>
      <c r="K980" s="7">
        <f t="shared" ca="1" si="459"/>
        <v>-1.9106715174212192</v>
      </c>
      <c r="L980" s="7">
        <f t="shared" ca="1" si="460"/>
        <v>189.00303017712847</v>
      </c>
      <c r="M980" s="7">
        <f t="shared" ca="1" si="461"/>
        <v>4945.8464147249051</v>
      </c>
      <c r="N980" s="7">
        <f t="shared" ca="1" si="462"/>
        <v>1.0009329694564175</v>
      </c>
      <c r="O980" s="7">
        <f t="shared" ca="1" si="463"/>
        <v>189.00141225809722</v>
      </c>
      <c r="P980" s="7">
        <f t="shared" ca="1" si="464"/>
        <v>23.437632952144931</v>
      </c>
      <c r="Q980" s="7">
        <f t="shared" ca="1" si="465"/>
        <v>23.436292267759061</v>
      </c>
      <c r="R980" s="7">
        <f t="shared" ca="1" si="466"/>
        <v>-171.73045780965921</v>
      </c>
      <c r="S980" s="7">
        <f t="shared" ca="1" si="467"/>
        <v>-3.5677198912995425</v>
      </c>
      <c r="T980" s="7">
        <f t="shared" ca="1" si="468"/>
        <v>4.3023205075721008E-2</v>
      </c>
      <c r="U980" s="7">
        <f t="shared" ca="1" si="469"/>
        <v>10.552722960541447</v>
      </c>
      <c r="V980" s="7">
        <f t="shared" ca="1" si="470"/>
        <v>92.188907318133872</v>
      </c>
      <c r="W980" s="23">
        <f t="shared" ca="1" si="471"/>
        <v>0.42044949794406844</v>
      </c>
      <c r="X980" s="24">
        <f t="shared" ca="1" si="472"/>
        <v>0.16436919983814102</v>
      </c>
      <c r="Y980" s="24">
        <f t="shared" ca="1" si="473"/>
        <v>0.67652979604999586</v>
      </c>
      <c r="Z980" s="7">
        <f t="shared" ca="1" si="474"/>
        <v>737.51125854507097</v>
      </c>
      <c r="AA980" s="7">
        <f t="shared" ca="1" si="475"/>
        <v>114.55272296054147</v>
      </c>
      <c r="AB980" s="7">
        <f t="shared" ca="1" si="476"/>
        <v>-151.36181925986463</v>
      </c>
      <c r="AC980" s="7">
        <f t="shared" ca="1" si="477"/>
        <v>143.30736901521306</v>
      </c>
      <c r="AD980" s="7">
        <f t="shared" ca="1" si="478"/>
        <v>-53.307369015213055</v>
      </c>
      <c r="AE980" s="7">
        <f t="shared" ca="1" si="479"/>
        <v>4.2996711616768487E-3</v>
      </c>
      <c r="AF980" s="7">
        <f t="shared" ca="1" si="480"/>
        <v>-53.30306934405138</v>
      </c>
      <c r="AG980" s="7" t="e">
        <f ca="1">IF(AB980&gt;0,MOD(DEGREES(ACOS(((SIN(RADIANS(A980))*COS(RADIANS(AC980)))-SIN(RADIANS(S980)))/(COS(RADIANS(A980))*SIN(RADIANS(AC980)))))+180,360),MOD(540-DEGREES(ACOS(((SIN(RADIANS(A980))*COS(RADIANS(AC980)))-SIN(RADIANS(S980)))/(COS(RADIANS(#REF!))*SIN(RADIANS(AC980))))),360))</f>
        <v>#REF!</v>
      </c>
    </row>
    <row r="981" spans="1:33" x14ac:dyDescent="0.2">
      <c r="A981" s="12">
        <f t="shared" ca="1" si="481"/>
        <v>-47</v>
      </c>
      <c r="B981" s="12">
        <f t="shared" ca="1" si="482"/>
        <v>69</v>
      </c>
      <c r="C981" s="3">
        <f t="shared" ca="1" si="484"/>
        <v>-3</v>
      </c>
      <c r="D981" s="2">
        <f t="shared" ca="1" si="483"/>
        <v>42746</v>
      </c>
      <c r="E981" s="5">
        <v>0</v>
      </c>
      <c r="F981" s="7">
        <f t="shared" ca="1" si="454"/>
        <v>2457764.625</v>
      </c>
      <c r="G981" s="7">
        <f t="shared" ca="1" si="455"/>
        <v>0.17028405201916497</v>
      </c>
      <c r="H981" s="7">
        <f t="shared" ca="1" si="456"/>
        <v>290.82343125349053</v>
      </c>
      <c r="I981" s="7">
        <f t="shared" ca="1" si="457"/>
        <v>6487.5932577661097</v>
      </c>
      <c r="J981" s="7">
        <f t="shared" ca="1" si="458"/>
        <v>1.6701472095428653E-2</v>
      </c>
      <c r="K981" s="7">
        <f t="shared" ca="1" si="459"/>
        <v>0.25823138502588006</v>
      </c>
      <c r="L981" s="7">
        <f t="shared" ca="1" si="460"/>
        <v>291.08166263851643</v>
      </c>
      <c r="M981" s="7">
        <f t="shared" ca="1" si="461"/>
        <v>6487.8514891511359</v>
      </c>
      <c r="N981" s="7">
        <f t="shared" ca="1" si="462"/>
        <v>0.98345097675012272</v>
      </c>
      <c r="O981" s="7">
        <f t="shared" ca="1" si="463"/>
        <v>291.07400464832818</v>
      </c>
      <c r="P981" s="7">
        <f t="shared" ca="1" si="464"/>
        <v>23.437076706652412</v>
      </c>
      <c r="Q981" s="7">
        <f t="shared" ca="1" si="465"/>
        <v>23.434743744433003</v>
      </c>
      <c r="R981" s="7">
        <f t="shared" ca="1" si="466"/>
        <v>-67.21807231500037</v>
      </c>
      <c r="S981" s="7">
        <f t="shared" ca="1" si="467"/>
        <v>-21.78375616146327</v>
      </c>
      <c r="T981" s="7">
        <f t="shared" ca="1" si="468"/>
        <v>4.3017358191460568E-2</v>
      </c>
      <c r="U981" s="7">
        <f t="shared" ca="1" si="469"/>
        <v>-7.8597275157212882</v>
      </c>
      <c r="V981" s="7">
        <f t="shared" ca="1" si="470"/>
        <v>116.84127441734493</v>
      </c>
      <c r="W981" s="23">
        <f t="shared" ca="1" si="471"/>
        <v>0.18879147744147309</v>
      </c>
      <c r="X981" s="24">
        <f t="shared" ca="1" si="472"/>
        <v>-0.13576761816226282</v>
      </c>
      <c r="Y981" s="24">
        <f t="shared" ca="1" si="473"/>
        <v>0.51335057304520904</v>
      </c>
      <c r="Z981" s="7">
        <f t="shared" ca="1" si="474"/>
        <v>934.73019533875947</v>
      </c>
      <c r="AA981" s="7">
        <f t="shared" ca="1" si="475"/>
        <v>448.14027248427874</v>
      </c>
      <c r="AB981" s="7">
        <f t="shared" ca="1" si="476"/>
        <v>-67.964931878930315</v>
      </c>
      <c r="AC981" s="7">
        <f t="shared" ca="1" si="477"/>
        <v>59.402390056875959</v>
      </c>
      <c r="AD981" s="7">
        <f t="shared" ca="1" si="478"/>
        <v>30.597609943124041</v>
      </c>
      <c r="AE981" s="7">
        <f t="shared" ca="1" si="479"/>
        <v>2.7198266640035409E-2</v>
      </c>
      <c r="AF981" s="7">
        <f t="shared" ca="1" si="480"/>
        <v>30.624808209764076</v>
      </c>
      <c r="AG981" s="7" t="e">
        <f ca="1">IF(AB981&gt;0,MOD(DEGREES(ACOS(((SIN(RADIANS(A981))*COS(RADIANS(AC981)))-SIN(RADIANS(S981)))/(COS(RADIANS(A981))*SIN(RADIANS(AC981)))))+180,360),MOD(540-DEGREES(ACOS(((SIN(RADIANS(A981))*COS(RADIANS(AC981)))-SIN(RADIANS(S981)))/(COS(RADIANS(#REF!))*SIN(RADIANS(AC981))))),360))</f>
        <v>#REF!</v>
      </c>
    </row>
    <row r="982" spans="1:33" x14ac:dyDescent="0.2">
      <c r="A982" s="12">
        <f t="shared" ca="1" si="481"/>
        <v>-37</v>
      </c>
      <c r="B982" s="12">
        <f t="shared" ca="1" si="482"/>
        <v>17</v>
      </c>
      <c r="C982" s="3">
        <f t="shared" ca="1" si="484"/>
        <v>-5</v>
      </c>
      <c r="D982" s="2">
        <f t="shared" ca="1" si="483"/>
        <v>42722</v>
      </c>
      <c r="E982" s="5">
        <v>0</v>
      </c>
      <c r="F982" s="7">
        <f t="shared" ca="1" si="454"/>
        <v>2457740.7083333335</v>
      </c>
      <c r="G982" s="7">
        <f t="shared" ca="1" si="455"/>
        <v>0.16962924937258012</v>
      </c>
      <c r="H982" s="7">
        <f t="shared" ca="1" si="456"/>
        <v>267.25003182223008</v>
      </c>
      <c r="I982" s="7">
        <f t="shared" ca="1" si="457"/>
        <v>6464.0209843958855</v>
      </c>
      <c r="J982" s="7">
        <f t="shared" ca="1" si="458"/>
        <v>1.6701499649567905E-2</v>
      </c>
      <c r="K982" s="7">
        <f t="shared" ca="1" si="459"/>
        <v>-0.53762443840332919</v>
      </c>
      <c r="L982" s="7">
        <f t="shared" ca="1" si="460"/>
        <v>266.71240738382676</v>
      </c>
      <c r="M982" s="7">
        <f t="shared" ca="1" si="461"/>
        <v>6463.4833599574822</v>
      </c>
      <c r="N982" s="7">
        <f t="shared" ca="1" si="462"/>
        <v>0.98396646304592483</v>
      </c>
      <c r="O982" s="7">
        <f t="shared" ca="1" si="463"/>
        <v>266.70484615417109</v>
      </c>
      <c r="P982" s="7">
        <f t="shared" ca="1" si="464"/>
        <v>23.437085221823065</v>
      </c>
      <c r="Q982" s="7">
        <f t="shared" ca="1" si="465"/>
        <v>23.434729533889474</v>
      </c>
      <c r="R982" s="7">
        <f t="shared" ca="1" si="466"/>
        <v>-93.590651417491713</v>
      </c>
      <c r="S982" s="7">
        <f t="shared" ca="1" si="467"/>
        <v>-23.393675185494853</v>
      </c>
      <c r="T982" s="7">
        <f t="shared" ca="1" si="468"/>
        <v>4.3017304537558254E-2</v>
      </c>
      <c r="U982" s="7">
        <f t="shared" ca="1" si="469"/>
        <v>3.3155703637110254</v>
      </c>
      <c r="V982" s="7">
        <f t="shared" ca="1" si="470"/>
        <v>110.23230158677563</v>
      </c>
      <c r="W982" s="23">
        <f t="shared" ca="1" si="471"/>
        <v>0.24214196502520069</v>
      </c>
      <c r="X982" s="24">
        <f t="shared" ca="1" si="472"/>
        <v>-6.4058872715842763E-2</v>
      </c>
      <c r="Y982" s="24">
        <f t="shared" ca="1" si="473"/>
        <v>0.54834280276624414</v>
      </c>
      <c r="Z982" s="7">
        <f t="shared" ca="1" si="474"/>
        <v>881.85841269420507</v>
      </c>
      <c r="AA982" s="7">
        <f t="shared" ca="1" si="475"/>
        <v>371.315570363711</v>
      </c>
      <c r="AB982" s="7">
        <f t="shared" ca="1" si="476"/>
        <v>-87.171107409072249</v>
      </c>
      <c r="AC982" s="7">
        <f t="shared" ca="1" si="477"/>
        <v>74.030596558031675</v>
      </c>
      <c r="AD982" s="7">
        <f t="shared" ca="1" si="478"/>
        <v>15.969403441968325</v>
      </c>
      <c r="AE982" s="7">
        <f t="shared" ca="1" si="479"/>
        <v>5.5579363458149331E-2</v>
      </c>
      <c r="AF982" s="7">
        <f t="shared" ca="1" si="480"/>
        <v>16.024982805426475</v>
      </c>
      <c r="AG982" s="7" t="e">
        <f ca="1">IF(AB982&gt;0,MOD(DEGREES(ACOS(((SIN(RADIANS(A982))*COS(RADIANS(AC982)))-SIN(RADIANS(S982)))/(COS(RADIANS(A982))*SIN(RADIANS(AC982)))))+180,360),MOD(540-DEGREES(ACOS(((SIN(RADIANS(A982))*COS(RADIANS(AC982)))-SIN(RADIANS(S982)))/(COS(RADIANS(#REF!))*SIN(RADIANS(AC982))))),360))</f>
        <v>#REF!</v>
      </c>
    </row>
    <row r="983" spans="1:33" x14ac:dyDescent="0.2">
      <c r="A983" s="12">
        <f t="shared" ca="1" si="481"/>
        <v>50</v>
      </c>
      <c r="B983" s="12">
        <f t="shared" ca="1" si="482"/>
        <v>-125</v>
      </c>
      <c r="C983" s="3">
        <f t="shared" ca="1" si="484"/>
        <v>4</v>
      </c>
      <c r="D983" s="2">
        <f t="shared" ca="1" si="483"/>
        <v>36886</v>
      </c>
      <c r="E983" s="5">
        <v>0</v>
      </c>
      <c r="F983" s="7">
        <f t="shared" ca="1" si="454"/>
        <v>2451904.3333333335</v>
      </c>
      <c r="G983" s="7">
        <f t="shared" ca="1" si="455"/>
        <v>9.8380104950989335E-3</v>
      </c>
      <c r="H983" s="7">
        <f t="shared" ca="1" si="456"/>
        <v>274.64241144852667</v>
      </c>
      <c r="I983" s="7">
        <f t="shared" ca="1" si="457"/>
        <v>711.68814455173822</v>
      </c>
      <c r="J983" s="7">
        <f t="shared" ca="1" si="458"/>
        <v>1.6708220427289974E-2</v>
      </c>
      <c r="K983" s="7">
        <f t="shared" ca="1" si="459"/>
        <v>-0.28261108154888032</v>
      </c>
      <c r="L983" s="7">
        <f t="shared" ca="1" si="460"/>
        <v>274.35980036697777</v>
      </c>
      <c r="M983" s="7">
        <f t="shared" ca="1" si="461"/>
        <v>711.40553347018931</v>
      </c>
      <c r="N983" s="7">
        <f t="shared" ca="1" si="462"/>
        <v>0.98347426733617893</v>
      </c>
      <c r="O983" s="7">
        <f t="shared" ca="1" si="463"/>
        <v>274.34951581096146</v>
      </c>
      <c r="P983" s="7">
        <f t="shared" ca="1" si="464"/>
        <v>23.439163175967582</v>
      </c>
      <c r="Q983" s="7">
        <f t="shared" ca="1" si="465"/>
        <v>23.43845703111597</v>
      </c>
      <c r="R983" s="7">
        <f t="shared" ca="1" si="466"/>
        <v>-85.261029080827612</v>
      </c>
      <c r="S983" s="7">
        <f t="shared" ca="1" si="467"/>
        <v>-23.366936921040864</v>
      </c>
      <c r="T983" s="7">
        <f t="shared" ca="1" si="468"/>
        <v>4.3031379468013484E-2</v>
      </c>
      <c r="U983" s="7">
        <f t="shared" ca="1" si="469"/>
        <v>-0.434712004045744</v>
      </c>
      <c r="V983" s="7">
        <f t="shared" ca="1" si="470"/>
        <v>60.642092193222055</v>
      </c>
      <c r="W983" s="23">
        <f t="shared" ca="1" si="471"/>
        <v>1.0141907722250316</v>
      </c>
      <c r="X983" s="24">
        <f t="shared" ca="1" si="472"/>
        <v>0.84574051613274814</v>
      </c>
      <c r="Y983" s="24">
        <f t="shared" ca="1" si="473"/>
        <v>1.182641028317315</v>
      </c>
      <c r="Z983" s="7">
        <f t="shared" ca="1" si="474"/>
        <v>485.13673754577644</v>
      </c>
      <c r="AA983" s="7">
        <f t="shared" ca="1" si="475"/>
        <v>699.56528799595424</v>
      </c>
      <c r="AB983" s="7">
        <f t="shared" ca="1" si="476"/>
        <v>-5.108678001011441</v>
      </c>
      <c r="AC983" s="7">
        <f t="shared" ca="1" si="477"/>
        <v>73.507051726056304</v>
      </c>
      <c r="AD983" s="7">
        <f t="shared" ca="1" si="478"/>
        <v>16.492948273943696</v>
      </c>
      <c r="AE983" s="7">
        <f t="shared" ca="1" si="479"/>
        <v>5.3769957346687297E-2</v>
      </c>
      <c r="AF983" s="7">
        <f t="shared" ca="1" si="480"/>
        <v>16.546718231290384</v>
      </c>
      <c r="AG983" s="7" t="e">
        <f ca="1">IF(AB983&gt;0,MOD(DEGREES(ACOS(((SIN(RADIANS(A983))*COS(RADIANS(AC983)))-SIN(RADIANS(S983)))/(COS(RADIANS(A983))*SIN(RADIANS(AC983)))))+180,360),MOD(540-DEGREES(ACOS(((SIN(RADIANS(A983))*COS(RADIANS(AC983)))-SIN(RADIANS(S983)))/(COS(RADIANS(#REF!))*SIN(RADIANS(AC983))))),360))</f>
        <v>#REF!</v>
      </c>
    </row>
    <row r="984" spans="1:33" x14ac:dyDescent="0.2">
      <c r="A984" s="12">
        <f t="shared" ca="1" si="481"/>
        <v>82</v>
      </c>
      <c r="B984" s="12">
        <f t="shared" ca="1" si="482"/>
        <v>-123</v>
      </c>
      <c r="C984" s="3">
        <f t="shared" ca="1" si="484"/>
        <v>-3</v>
      </c>
      <c r="D984" s="2">
        <f t="shared" ca="1" si="483"/>
        <v>39506</v>
      </c>
      <c r="E984" s="5">
        <v>0</v>
      </c>
      <c r="F984" s="7">
        <f t="shared" ca="1" si="454"/>
        <v>2454524.625</v>
      </c>
      <c r="G984" s="7">
        <f t="shared" ca="1" si="455"/>
        <v>8.157768651608488E-2</v>
      </c>
      <c r="H984" s="7">
        <f t="shared" ca="1" si="456"/>
        <v>337.32597754723793</v>
      </c>
      <c r="I984" s="7">
        <f t="shared" ca="1" si="457"/>
        <v>3294.2483484115332</v>
      </c>
      <c r="J984" s="7">
        <f t="shared" ca="1" si="458"/>
        <v>1.6705203875613694E-2</v>
      </c>
      <c r="K984" s="7">
        <f t="shared" ca="1" si="459"/>
        <v>1.572528050161544</v>
      </c>
      <c r="L984" s="7">
        <f t="shared" ca="1" si="460"/>
        <v>338.89850559739949</v>
      </c>
      <c r="M984" s="7">
        <f t="shared" ca="1" si="461"/>
        <v>3295.8208764616948</v>
      </c>
      <c r="N984" s="7">
        <f t="shared" ca="1" si="462"/>
        <v>0.99042710985500881</v>
      </c>
      <c r="O984" s="7">
        <f t="shared" ca="1" si="463"/>
        <v>338.89540091790468</v>
      </c>
      <c r="P984" s="7">
        <f t="shared" ca="1" si="464"/>
        <v>23.438230260462113</v>
      </c>
      <c r="Q984" s="7">
        <f t="shared" ca="1" si="465"/>
        <v>23.440383505458755</v>
      </c>
      <c r="R984" s="7">
        <f t="shared" ca="1" si="466"/>
        <v>-19.499489733300603</v>
      </c>
      <c r="S984" s="7">
        <f t="shared" ca="1" si="467"/>
        <v>-8.2350617202899628</v>
      </c>
      <c r="T984" s="7">
        <f t="shared" ca="1" si="468"/>
        <v>4.3038654760795929E-2</v>
      </c>
      <c r="U984" s="7">
        <f t="shared" ca="1" si="469"/>
        <v>-12.718771341857098</v>
      </c>
      <c r="V984" s="7">
        <f t="shared" ca="1" si="470"/>
        <v>22.446465750008745</v>
      </c>
      <c r="W984" s="23">
        <f t="shared" ca="1" si="471"/>
        <v>0.72549914676517857</v>
      </c>
      <c r="X984" s="24">
        <f t="shared" ca="1" si="472"/>
        <v>0.66314785301515433</v>
      </c>
      <c r="Y984" s="24">
        <f t="shared" ca="1" si="473"/>
        <v>0.78785044051520281</v>
      </c>
      <c r="Z984" s="7">
        <f t="shared" ca="1" si="474"/>
        <v>179.57172600006996</v>
      </c>
      <c r="AA984" s="7">
        <f t="shared" ca="1" si="475"/>
        <v>1115.2812286581429</v>
      </c>
      <c r="AB984" s="7">
        <f t="shared" ca="1" si="476"/>
        <v>98.820307164535734</v>
      </c>
      <c r="AC984" s="7">
        <f t="shared" ca="1" si="477"/>
        <v>99.378796960949543</v>
      </c>
      <c r="AD984" s="7">
        <f t="shared" ca="1" si="478"/>
        <v>-9.3787969609495434</v>
      </c>
      <c r="AE984" s="7">
        <f t="shared" ca="1" si="479"/>
        <v>3.4933970147527006E-2</v>
      </c>
      <c r="AF984" s="7">
        <f t="shared" ca="1" si="480"/>
        <v>-9.3438629908020161</v>
      </c>
      <c r="AG984" s="7">
        <f ca="1">IF(AB984&gt;0,MOD(DEGREES(ACOS(((SIN(RADIANS(A984))*COS(RADIANS(AC984)))-SIN(RADIANS(S984)))/(COS(RADIANS(A984))*SIN(RADIANS(AC984)))))+180,360),MOD(540-DEGREES(ACOS(((SIN(RADIANS(A984))*COS(RADIANS(AC984)))-SIN(RADIANS(S984)))/(COS(RADIANS(#REF!))*SIN(RADIANS(AC984))))),360))</f>
        <v>277.59152069625713</v>
      </c>
    </row>
    <row r="985" spans="1:33" x14ac:dyDescent="0.2">
      <c r="A985" s="12">
        <f t="shared" ca="1" si="481"/>
        <v>-40</v>
      </c>
      <c r="B985" s="12">
        <f t="shared" ca="1" si="482"/>
        <v>46</v>
      </c>
      <c r="C985" s="3">
        <f t="shared" ca="1" si="484"/>
        <v>13</v>
      </c>
      <c r="D985" s="2">
        <f t="shared" ca="1" si="483"/>
        <v>40555</v>
      </c>
      <c r="E985" s="5">
        <v>0</v>
      </c>
      <c r="F985" s="7">
        <f t="shared" ca="1" si="454"/>
        <v>2455572.9583333335</v>
      </c>
      <c r="G985" s="7">
        <f t="shared" ca="1" si="455"/>
        <v>0.11027948893452398</v>
      </c>
      <c r="H985" s="7">
        <f t="shared" ca="1" si="456"/>
        <v>290.61296178921657</v>
      </c>
      <c r="I985" s="7">
        <f t="shared" ca="1" si="457"/>
        <v>4327.4859762401948</v>
      </c>
      <c r="J985" s="7">
        <f t="shared" ca="1" si="458"/>
        <v>1.6703996640253287E-2</v>
      </c>
      <c r="K985" s="7">
        <f t="shared" ca="1" si="459"/>
        <v>0.25464449684305385</v>
      </c>
      <c r="L985" s="7">
        <f t="shared" ca="1" si="460"/>
        <v>290.86760628605964</v>
      </c>
      <c r="M985" s="7">
        <f t="shared" ca="1" si="461"/>
        <v>4327.7406207370377</v>
      </c>
      <c r="N985" s="7">
        <f t="shared" ca="1" si="462"/>
        <v>0.98344423264325731</v>
      </c>
      <c r="O985" s="7">
        <f t="shared" ca="1" si="463"/>
        <v>290.8666940706895</v>
      </c>
      <c r="P985" s="7">
        <f t="shared" ca="1" si="464"/>
        <v>23.437857016939375</v>
      </c>
      <c r="Q985" s="7">
        <f t="shared" ca="1" si="465"/>
        <v>23.437934948582722</v>
      </c>
      <c r="R985" s="7">
        <f t="shared" ca="1" si="466"/>
        <v>-67.438220749849933</v>
      </c>
      <c r="S985" s="7">
        <f t="shared" ca="1" si="467"/>
        <v>-21.818482736349498</v>
      </c>
      <c r="T985" s="7">
        <f t="shared" ca="1" si="468"/>
        <v>4.3029407948159216E-2</v>
      </c>
      <c r="U985" s="7">
        <f t="shared" ca="1" si="469"/>
        <v>-7.7921675456781205</v>
      </c>
      <c r="V985" s="7">
        <f t="shared" ca="1" si="470"/>
        <v>110.87758067255132</v>
      </c>
      <c r="W985" s="23">
        <f t="shared" ca="1" si="471"/>
        <v>0.91930011635116549</v>
      </c>
      <c r="X985" s="24">
        <f t="shared" ca="1" si="472"/>
        <v>0.61130683670518959</v>
      </c>
      <c r="Y985" s="24">
        <f t="shared" ca="1" si="473"/>
        <v>1.2272933959971413</v>
      </c>
      <c r="Z985" s="7">
        <f t="shared" ca="1" si="474"/>
        <v>887.02064538041054</v>
      </c>
      <c r="AA985" s="7">
        <f t="shared" ca="1" si="475"/>
        <v>836.20783245432187</v>
      </c>
      <c r="AB985" s="7">
        <f t="shared" ca="1" si="476"/>
        <v>29.051958113580469</v>
      </c>
      <c r="AC985" s="7">
        <f t="shared" ca="1" si="477"/>
        <v>30.616748848937647</v>
      </c>
      <c r="AD985" s="7">
        <f t="shared" ca="1" si="478"/>
        <v>59.383251151062353</v>
      </c>
      <c r="AE985" s="7">
        <f t="shared" ca="1" si="479"/>
        <v>9.5468529260246647E-3</v>
      </c>
      <c r="AF985" s="7">
        <f t="shared" ca="1" si="480"/>
        <v>59.392798003988375</v>
      </c>
      <c r="AG985" s="7">
        <f ca="1">IF(AB985&gt;0,MOD(DEGREES(ACOS(((SIN(RADIANS(A985))*COS(RADIANS(AC985)))-SIN(RADIANS(S985)))/(COS(RADIANS(A985))*SIN(RADIANS(AC985)))))+180,360),MOD(540-DEGREES(ACOS(((SIN(RADIANS(A985))*COS(RADIANS(AC985)))-SIN(RADIANS(S985)))/(COS(RADIANS(#REF!))*SIN(RADIANS(AC985))))),360))</f>
        <v>297.72609895188475</v>
      </c>
    </row>
    <row r="986" spans="1:33" x14ac:dyDescent="0.2">
      <c r="A986" s="12">
        <f t="shared" ca="1" si="481"/>
        <v>1</v>
      </c>
      <c r="B986" s="12">
        <f t="shared" ca="1" si="482"/>
        <v>-58</v>
      </c>
      <c r="C986" s="3">
        <f t="shared" ca="1" si="484"/>
        <v>8</v>
      </c>
      <c r="D986" s="2">
        <f t="shared" ca="1" si="483"/>
        <v>39799</v>
      </c>
      <c r="E986" s="5">
        <v>0</v>
      </c>
      <c r="F986" s="7">
        <f t="shared" ca="1" si="454"/>
        <v>2454817.1666666665</v>
      </c>
      <c r="G986" s="7">
        <f t="shared" ca="1" si="455"/>
        <v>8.9587040839603324E-2</v>
      </c>
      <c r="H986" s="7">
        <f t="shared" ca="1" si="456"/>
        <v>265.66889945080356</v>
      </c>
      <c r="I986" s="7">
        <f t="shared" ca="1" si="457"/>
        <v>3582.577497283592</v>
      </c>
      <c r="J986" s="7">
        <f t="shared" ca="1" si="458"/>
        <v>1.6704867012690566E-2</v>
      </c>
      <c r="K986" s="7">
        <f t="shared" ca="1" si="459"/>
        <v>-0.58477891717285602</v>
      </c>
      <c r="L986" s="7">
        <f t="shared" ca="1" si="460"/>
        <v>265.08412053363071</v>
      </c>
      <c r="M986" s="7">
        <f t="shared" ca="1" si="461"/>
        <v>3581.992718366419</v>
      </c>
      <c r="N986" s="7">
        <f t="shared" ca="1" si="462"/>
        <v>0.98408813438408604</v>
      </c>
      <c r="O986" s="7">
        <f t="shared" ca="1" si="463"/>
        <v>265.08199577227913</v>
      </c>
      <c r="P986" s="7">
        <f t="shared" ca="1" si="464"/>
        <v>23.438126105347617</v>
      </c>
      <c r="Q986" s="7">
        <f t="shared" ca="1" si="465"/>
        <v>23.439831311661699</v>
      </c>
      <c r="R986" s="7">
        <f t="shared" ca="1" si="466"/>
        <v>-95.357880357266296</v>
      </c>
      <c r="S986" s="7">
        <f t="shared" ca="1" si="467"/>
        <v>-23.348406944240377</v>
      </c>
      <c r="T986" s="7">
        <f t="shared" ca="1" si="468"/>
        <v>4.3036569343630496E-2</v>
      </c>
      <c r="U986" s="7">
        <f t="shared" ca="1" si="469"/>
        <v>4.0820589562825962</v>
      </c>
      <c r="V986" s="7">
        <f t="shared" ca="1" si="470"/>
        <v>90.475694741277593</v>
      </c>
      <c r="W986" s="23">
        <f t="shared" ca="1" si="471"/>
        <v>0.9916096812803592</v>
      </c>
      <c r="X986" s="24">
        <f t="shared" ca="1" si="472"/>
        <v>0.74028830699903247</v>
      </c>
      <c r="Y986" s="24">
        <f t="shared" ca="1" si="473"/>
        <v>1.2429310555616859</v>
      </c>
      <c r="Z986" s="7">
        <f t="shared" ca="1" si="474"/>
        <v>723.80555793022074</v>
      </c>
      <c r="AA986" s="7">
        <f t="shared" ca="1" si="475"/>
        <v>732.08205895628259</v>
      </c>
      <c r="AB986" s="7">
        <f t="shared" ca="1" si="476"/>
        <v>3.0205147390706486</v>
      </c>
      <c r="AC986" s="7">
        <f t="shared" ca="1" si="477"/>
        <v>24.525037316820619</v>
      </c>
      <c r="AD986" s="7">
        <f t="shared" ca="1" si="478"/>
        <v>65.474962683179385</v>
      </c>
      <c r="AE986" s="7">
        <f t="shared" ca="1" si="479"/>
        <v>7.3615879120147417E-3</v>
      </c>
      <c r="AF986" s="7">
        <f t="shared" ca="1" si="480"/>
        <v>65.4823242710914</v>
      </c>
      <c r="AG986" s="7">
        <f ca="1">IF(AB986&gt;0,MOD(DEGREES(ACOS(((SIN(RADIANS(A986))*COS(RADIANS(AC986)))-SIN(RADIANS(S986)))/(COS(RADIANS(A986))*SIN(RADIANS(AC986)))))+180,360),MOD(540-DEGREES(ACOS(((SIN(RADIANS(A986))*COS(RADIANS(AC986)))-SIN(RADIANS(S986)))/(COS(RADIANS(#REF!))*SIN(RADIANS(AC986))))),360))</f>
        <v>186.69299325269446</v>
      </c>
    </row>
    <row r="987" spans="1:33" x14ac:dyDescent="0.2">
      <c r="A987" s="12">
        <f t="shared" ca="1" si="481"/>
        <v>83</v>
      </c>
      <c r="B987" s="12">
        <f t="shared" ca="1" si="482"/>
        <v>-153</v>
      </c>
      <c r="C987" s="3">
        <f t="shared" ca="1" si="484"/>
        <v>3</v>
      </c>
      <c r="D987" s="2">
        <f t="shared" ca="1" si="483"/>
        <v>37609</v>
      </c>
      <c r="E987" s="5">
        <v>0</v>
      </c>
      <c r="F987" s="7">
        <f t="shared" ca="1" si="454"/>
        <v>2452627.375</v>
      </c>
      <c r="G987" s="7">
        <f t="shared" ca="1" si="455"/>
        <v>2.9633812457221083E-2</v>
      </c>
      <c r="H987" s="7">
        <f t="shared" ca="1" si="456"/>
        <v>267.30652172406189</v>
      </c>
      <c r="I987" s="7">
        <f t="shared" ca="1" si="457"/>
        <v>1424.3182147969565</v>
      </c>
      <c r="J987" s="7">
        <f t="shared" ca="1" si="458"/>
        <v>1.6707388172162503E-2</v>
      </c>
      <c r="K987" s="7">
        <f t="shared" ca="1" si="459"/>
        <v>-0.52808323544443303</v>
      </c>
      <c r="L987" s="7">
        <f t="shared" ca="1" si="460"/>
        <v>266.77843848861744</v>
      </c>
      <c r="M987" s="7">
        <f t="shared" ca="1" si="461"/>
        <v>1423.790131561512</v>
      </c>
      <c r="N987" s="7">
        <f t="shared" ca="1" si="462"/>
        <v>0.98393639615027195</v>
      </c>
      <c r="O987" s="7">
        <f t="shared" ca="1" si="463"/>
        <v>266.76832522120662</v>
      </c>
      <c r="P987" s="7">
        <f t="shared" ca="1" si="464"/>
        <v>23.438905747944133</v>
      </c>
      <c r="Q987" s="7">
        <f t="shared" ca="1" si="465"/>
        <v>23.439876156198995</v>
      </c>
      <c r="R987" s="7">
        <f t="shared" ca="1" si="466"/>
        <v>-93.521644346108687</v>
      </c>
      <c r="S987" s="7">
        <f t="shared" ca="1" si="467"/>
        <v>-23.400377977188455</v>
      </c>
      <c r="T987" s="7">
        <f t="shared" ca="1" si="468"/>
        <v>4.3036738701637711E-2</v>
      </c>
      <c r="U987" s="7">
        <f t="shared" ca="1" si="469"/>
        <v>3.2546001970976026</v>
      </c>
      <c r="V987" s="7" t="e">
        <f t="shared" ca="1" si="470"/>
        <v>#NUM!</v>
      </c>
      <c r="W987" s="23">
        <f t="shared" ca="1" si="471"/>
        <v>1.0477398609742377</v>
      </c>
      <c r="X987" s="24" t="e">
        <f t="shared" ca="1" si="472"/>
        <v>#NUM!</v>
      </c>
      <c r="Y987" s="24" t="e">
        <f t="shared" ca="1" si="473"/>
        <v>#NUM!</v>
      </c>
      <c r="Z987" s="7" t="e">
        <f t="shared" ca="1" si="474"/>
        <v>#NUM!</v>
      </c>
      <c r="AA987" s="7">
        <f t="shared" ca="1" si="475"/>
        <v>651.2546001970976</v>
      </c>
      <c r="AB987" s="7">
        <f t="shared" ca="1" si="476"/>
        <v>-17.186349950725599</v>
      </c>
      <c r="AC987" s="7">
        <f t="shared" ca="1" si="477"/>
        <v>106.6988824709898</v>
      </c>
      <c r="AD987" s="7">
        <f t="shared" ca="1" si="478"/>
        <v>-16.698882470989801</v>
      </c>
      <c r="AE987" s="7">
        <f t="shared" ca="1" si="479"/>
        <v>1.9233774568847652E-2</v>
      </c>
      <c r="AF987" s="7">
        <f t="shared" ca="1" si="480"/>
        <v>-16.679648696420955</v>
      </c>
      <c r="AG987" s="7" t="e">
        <f ca="1">IF(AB987&gt;0,MOD(DEGREES(ACOS(((SIN(RADIANS(A987))*COS(RADIANS(AC987)))-SIN(RADIANS(S987)))/(COS(RADIANS(A987))*SIN(RADIANS(AC987)))))+180,360),MOD(540-DEGREES(ACOS(((SIN(RADIANS(A987))*COS(RADIANS(AC987)))-SIN(RADIANS(S987)))/(COS(RADIANS(#REF!))*SIN(RADIANS(AC987))))),360))</f>
        <v>#REF!</v>
      </c>
    </row>
    <row r="988" spans="1:33" x14ac:dyDescent="0.2">
      <c r="A988" s="12">
        <f t="shared" ca="1" si="481"/>
        <v>-59</v>
      </c>
      <c r="B988" s="12">
        <f t="shared" ca="1" si="482"/>
        <v>-67</v>
      </c>
      <c r="C988" s="3">
        <f t="shared" ca="1" si="484"/>
        <v>6</v>
      </c>
      <c r="D988" s="2">
        <f t="shared" ca="1" si="483"/>
        <v>37461</v>
      </c>
      <c r="E988" s="5">
        <v>0</v>
      </c>
      <c r="F988" s="7">
        <f t="shared" ca="1" si="454"/>
        <v>2452479.25</v>
      </c>
      <c r="G988" s="7">
        <f t="shared" ca="1" si="455"/>
        <v>2.5578370978781656E-2</v>
      </c>
      <c r="H988" s="7">
        <f t="shared" ca="1" si="456"/>
        <v>121.30750643183956</v>
      </c>
      <c r="I988" s="7">
        <f t="shared" ca="1" si="457"/>
        <v>1278.3261731008786</v>
      </c>
      <c r="J988" s="7">
        <f t="shared" ca="1" si="458"/>
        <v>1.6707558679125302E-2</v>
      </c>
      <c r="K988" s="7">
        <f t="shared" ca="1" si="459"/>
        <v>-0.59026538018888963</v>
      </c>
      <c r="L988" s="7">
        <f t="shared" ca="1" si="460"/>
        <v>120.71724105165066</v>
      </c>
      <c r="M988" s="7">
        <f t="shared" ca="1" si="461"/>
        <v>1277.7359077206897</v>
      </c>
      <c r="N988" s="7">
        <f t="shared" ca="1" si="462"/>
        <v>1.0158881720215875</v>
      </c>
      <c r="O988" s="7">
        <f t="shared" ca="1" si="463"/>
        <v>120.70692188977965</v>
      </c>
      <c r="P988" s="7">
        <f t="shared" ca="1" si="464"/>
        <v>23.438958485613043</v>
      </c>
      <c r="Q988" s="7">
        <f t="shared" ca="1" si="465"/>
        <v>23.43959651856224</v>
      </c>
      <c r="R988" s="7">
        <f t="shared" ca="1" si="466"/>
        <v>122.91653105170367</v>
      </c>
      <c r="S988" s="7">
        <f t="shared" ca="1" si="467"/>
        <v>19.999336359178734</v>
      </c>
      <c r="T988" s="7">
        <f t="shared" ca="1" si="468"/>
        <v>4.303568263970263E-2</v>
      </c>
      <c r="U988" s="7">
        <f t="shared" ca="1" si="469"/>
        <v>-6.4755937445829783</v>
      </c>
      <c r="V988" s="7">
        <f t="shared" ca="1" si="470"/>
        <v>54.85219106115057</v>
      </c>
      <c r="W988" s="23">
        <f t="shared" ca="1" si="471"/>
        <v>0.94060805121151592</v>
      </c>
      <c r="X988" s="24">
        <f t="shared" ca="1" si="472"/>
        <v>0.78824085381943099</v>
      </c>
      <c r="Y988" s="24">
        <f t="shared" ca="1" si="473"/>
        <v>1.0929752486036008</v>
      </c>
      <c r="Z988" s="7">
        <f t="shared" ca="1" si="474"/>
        <v>438.81752848920456</v>
      </c>
      <c r="AA988" s="7">
        <f t="shared" ca="1" si="475"/>
        <v>805.52440625541703</v>
      </c>
      <c r="AB988" s="7">
        <f t="shared" ca="1" si="476"/>
        <v>21.381101563854259</v>
      </c>
      <c r="AC988" s="7">
        <f t="shared" ca="1" si="477"/>
        <v>80.937543950724574</v>
      </c>
      <c r="AD988" s="7">
        <f t="shared" ca="1" si="478"/>
        <v>9.0624560492754256</v>
      </c>
      <c r="AE988" s="7">
        <f t="shared" ca="1" si="479"/>
        <v>9.6622582301362184E-2</v>
      </c>
      <c r="AF988" s="7">
        <f t="shared" ca="1" si="480"/>
        <v>9.1590786315767883</v>
      </c>
      <c r="AG988" s="7">
        <f ca="1">IF(AB988&gt;0,MOD(DEGREES(ACOS(((SIN(RADIANS(A988))*COS(RADIANS(AC988)))-SIN(RADIANS(S988)))/(COS(RADIANS(A988))*SIN(RADIANS(AC988)))))+180,360),MOD(540-DEGREES(ACOS(((SIN(RADIANS(A988))*COS(RADIANS(AC988)))-SIN(RADIANS(S988)))/(COS(RADIANS(#REF!))*SIN(RADIANS(AC988))))),360))</f>
        <v>339.70124129071996</v>
      </c>
    </row>
    <row r="989" spans="1:33" x14ac:dyDescent="0.2">
      <c r="A989" s="12">
        <f t="shared" ca="1" si="481"/>
        <v>-34</v>
      </c>
      <c r="B989" s="12">
        <f t="shared" ca="1" si="482"/>
        <v>-22</v>
      </c>
      <c r="C989" s="3">
        <f t="shared" ca="1" si="484"/>
        <v>-3</v>
      </c>
      <c r="D989" s="2">
        <f t="shared" ca="1" si="483"/>
        <v>38846</v>
      </c>
      <c r="E989" s="5">
        <v>0</v>
      </c>
      <c r="F989" s="7">
        <f t="shared" ca="1" si="454"/>
        <v>2453864.625</v>
      </c>
      <c r="G989" s="7">
        <f t="shared" ca="1" si="455"/>
        <v>6.3507871321013001E-2</v>
      </c>
      <c r="H989" s="7">
        <f t="shared" ca="1" si="456"/>
        <v>46.798719043928486</v>
      </c>
      <c r="I989" s="7">
        <f t="shared" ca="1" si="457"/>
        <v>2643.7521628760851</v>
      </c>
      <c r="J989" s="7">
        <f t="shared" ca="1" si="458"/>
        <v>1.6705963808600538E-2</v>
      </c>
      <c r="K989" s="7">
        <f t="shared" ca="1" si="459"/>
        <v>1.5732294645110732</v>
      </c>
      <c r="L989" s="7">
        <f t="shared" ca="1" si="460"/>
        <v>48.371948508439559</v>
      </c>
      <c r="M989" s="7">
        <f t="shared" ca="1" si="461"/>
        <v>2645.325392340596</v>
      </c>
      <c r="N989" s="7">
        <f t="shared" ca="1" si="462"/>
        <v>1.0094731464256492</v>
      </c>
      <c r="O989" s="7">
        <f t="shared" ca="1" si="463"/>
        <v>48.366074419502809</v>
      </c>
      <c r="P989" s="7">
        <f t="shared" ca="1" si="464"/>
        <v>23.4384652436358</v>
      </c>
      <c r="Q989" s="7">
        <f t="shared" ca="1" si="465"/>
        <v>23.441023344435891</v>
      </c>
      <c r="R989" s="7">
        <f t="shared" ca="1" si="466"/>
        <v>45.906099132516566</v>
      </c>
      <c r="S989" s="7">
        <f t="shared" ca="1" si="467"/>
        <v>17.296785211481595</v>
      </c>
      <c r="T989" s="7">
        <f t="shared" ca="1" si="468"/>
        <v>4.3041071247483007E-2</v>
      </c>
      <c r="U989" s="7">
        <f t="shared" ca="1" si="469"/>
        <v>3.5441415390853326</v>
      </c>
      <c r="V989" s="7">
        <f t="shared" ca="1" si="470"/>
        <v>78.949284475192641</v>
      </c>
      <c r="W989" s="23">
        <f t="shared" ca="1" si="471"/>
        <v>0.4336499017089685</v>
      </c>
      <c r="X989" s="24">
        <f t="shared" ca="1" si="472"/>
        <v>0.21434633372232229</v>
      </c>
      <c r="Y989" s="24">
        <f t="shared" ca="1" si="473"/>
        <v>0.65295346969561474</v>
      </c>
      <c r="Z989" s="7">
        <f t="shared" ca="1" si="474"/>
        <v>631.59427580154113</v>
      </c>
      <c r="AA989" s="7">
        <f t="shared" ca="1" si="475"/>
        <v>95.544141539085331</v>
      </c>
      <c r="AB989" s="7">
        <f t="shared" ca="1" si="476"/>
        <v>-156.11396461522867</v>
      </c>
      <c r="AC989" s="7">
        <f t="shared" ca="1" si="477"/>
        <v>152.87482215204813</v>
      </c>
      <c r="AD989" s="7">
        <f t="shared" ca="1" si="478"/>
        <v>-62.874822152048125</v>
      </c>
      <c r="AE989" s="7">
        <f t="shared" ca="1" si="479"/>
        <v>2.955858409251411E-3</v>
      </c>
      <c r="AF989" s="7">
        <f t="shared" ca="1" si="480"/>
        <v>-62.871866293638874</v>
      </c>
      <c r="AG989" s="7" t="e">
        <f ca="1">IF(AB989&gt;0,MOD(DEGREES(ACOS(((SIN(RADIANS(A989))*COS(RADIANS(AC989)))-SIN(RADIANS(S989)))/(COS(RADIANS(A989))*SIN(RADIANS(AC989)))))+180,360),MOD(540-DEGREES(ACOS(((SIN(RADIANS(A989))*COS(RADIANS(AC989)))-SIN(RADIANS(S989)))/(COS(RADIANS(#REF!))*SIN(RADIANS(AC989))))),360))</f>
        <v>#REF!</v>
      </c>
    </row>
    <row r="990" spans="1:33" x14ac:dyDescent="0.2">
      <c r="A990" s="12">
        <f t="shared" ca="1" si="481"/>
        <v>19</v>
      </c>
      <c r="B990" s="12">
        <f t="shared" ca="1" si="482"/>
        <v>-41</v>
      </c>
      <c r="C990" s="3">
        <f t="shared" ca="1" si="484"/>
        <v>-3</v>
      </c>
      <c r="D990" s="2">
        <f t="shared" ca="1" si="483"/>
        <v>39755</v>
      </c>
      <c r="E990" s="5">
        <v>0</v>
      </c>
      <c r="F990" s="7">
        <f t="shared" ca="1" si="454"/>
        <v>2454773.625</v>
      </c>
      <c r="G990" s="7">
        <f t="shared" ca="1" si="455"/>
        <v>8.839493497604381E-2</v>
      </c>
      <c r="H990" s="7">
        <f t="shared" ca="1" si="456"/>
        <v>222.75217057947293</v>
      </c>
      <c r="I990" s="7">
        <f t="shared" ca="1" si="457"/>
        <v>3539.6628183829207</v>
      </c>
      <c r="J990" s="7">
        <f t="shared" ca="1" si="458"/>
        <v>1.6704917152127116E-2</v>
      </c>
      <c r="K990" s="7">
        <f t="shared" ca="1" si="459"/>
        <v>-1.6805115921026654</v>
      </c>
      <c r="L990" s="7">
        <f t="shared" ca="1" si="460"/>
        <v>221.07165898737026</v>
      </c>
      <c r="M990" s="7">
        <f t="shared" ca="1" si="461"/>
        <v>3537.9823067908183</v>
      </c>
      <c r="N990" s="7">
        <f t="shared" ca="1" si="462"/>
        <v>0.99194715264871647</v>
      </c>
      <c r="O990" s="7">
        <f t="shared" ca="1" si="463"/>
        <v>221.0694032461806</v>
      </c>
      <c r="P990" s="7">
        <f t="shared" ca="1" si="464"/>
        <v>23.438141607711458</v>
      </c>
      <c r="Q990" s="7">
        <f t="shared" ca="1" si="465"/>
        <v>23.439922251431774</v>
      </c>
      <c r="R990" s="7">
        <f t="shared" ca="1" si="466"/>
        <v>-141.3575105208098</v>
      </c>
      <c r="S990" s="7">
        <f t="shared" ca="1" si="467"/>
        <v>-15.149314051649585</v>
      </c>
      <c r="T990" s="7">
        <f t="shared" ca="1" si="468"/>
        <v>4.3036912783345246E-2</v>
      </c>
      <c r="U990" s="7">
        <f t="shared" ca="1" si="469"/>
        <v>16.477230175550282</v>
      </c>
      <c r="V990" s="7">
        <f t="shared" ca="1" si="470"/>
        <v>85.566879117671277</v>
      </c>
      <c r="W990" s="23">
        <f t="shared" ca="1" si="471"/>
        <v>0.47744636793364564</v>
      </c>
      <c r="X990" s="24">
        <f t="shared" ca="1" si="472"/>
        <v>0.23976059260678098</v>
      </c>
      <c r="Y990" s="24">
        <f t="shared" ca="1" si="473"/>
        <v>0.71513214326051033</v>
      </c>
      <c r="Z990" s="7">
        <f t="shared" ca="1" si="474"/>
        <v>684.53503294137022</v>
      </c>
      <c r="AA990" s="7">
        <f t="shared" ca="1" si="475"/>
        <v>32.477230175550289</v>
      </c>
      <c r="AB990" s="7">
        <f t="shared" ca="1" si="476"/>
        <v>-171.88069245611243</v>
      </c>
      <c r="AC990" s="7">
        <f t="shared" ca="1" si="477"/>
        <v>171.33802536846378</v>
      </c>
      <c r="AD990" s="7">
        <f t="shared" ca="1" si="478"/>
        <v>-81.338025368463775</v>
      </c>
      <c r="AE990" s="7">
        <f t="shared" ca="1" si="479"/>
        <v>8.7901543915061661E-4</v>
      </c>
      <c r="AF990" s="7">
        <f t="shared" ca="1" si="480"/>
        <v>-81.337146353024622</v>
      </c>
      <c r="AG990" s="7" t="e">
        <f ca="1">IF(AB990&gt;0,MOD(DEGREES(ACOS(((SIN(RADIANS(A990))*COS(RADIANS(AC990)))-SIN(RADIANS(S990)))/(COS(RADIANS(A990))*SIN(RADIANS(AC990)))))+180,360),MOD(540-DEGREES(ACOS(((SIN(RADIANS(A990))*COS(RADIANS(AC990)))-SIN(RADIANS(S990)))/(COS(RADIANS(#REF!))*SIN(RADIANS(AC990))))),360))</f>
        <v>#REF!</v>
      </c>
    </row>
    <row r="991" spans="1:33" x14ac:dyDescent="0.2">
      <c r="A991" s="12">
        <f t="shared" ca="1" si="481"/>
        <v>-41</v>
      </c>
      <c r="B991" s="12">
        <f t="shared" ca="1" si="482"/>
        <v>172</v>
      </c>
      <c r="C991" s="3">
        <f t="shared" ca="1" si="484"/>
        <v>-10</v>
      </c>
      <c r="D991" s="2">
        <f t="shared" ca="1" si="483"/>
        <v>39098</v>
      </c>
      <c r="E991" s="5">
        <v>0</v>
      </c>
      <c r="F991" s="7">
        <f t="shared" ca="1" si="454"/>
        <v>2454116.9166666665</v>
      </c>
      <c r="G991" s="7">
        <f t="shared" ca="1" si="455"/>
        <v>7.0415240702710782E-2</v>
      </c>
      <c r="H991" s="7">
        <f t="shared" ca="1" si="456"/>
        <v>295.4693345656965</v>
      </c>
      <c r="I991" s="7">
        <f t="shared" ca="1" si="457"/>
        <v>2892.410900477249</v>
      </c>
      <c r="J991" s="7">
        <f t="shared" ca="1" si="458"/>
        <v>1.6705673326309196E-2</v>
      </c>
      <c r="K991" s="7">
        <f t="shared" ca="1" si="459"/>
        <v>0.41998040527602892</v>
      </c>
      <c r="L991" s="7">
        <f t="shared" ca="1" si="460"/>
        <v>295.88931497097252</v>
      </c>
      <c r="M991" s="7">
        <f t="shared" ca="1" si="461"/>
        <v>2892.830880882525</v>
      </c>
      <c r="N991" s="7">
        <f t="shared" ca="1" si="462"/>
        <v>0.9836989292751539</v>
      </c>
      <c r="O991" s="7">
        <f t="shared" ca="1" si="463"/>
        <v>295.8845495359937</v>
      </c>
      <c r="P991" s="7">
        <f t="shared" ca="1" si="464"/>
        <v>23.438375418948361</v>
      </c>
      <c r="Q991" s="7">
        <f t="shared" ca="1" si="465"/>
        <v>23.440887074197004</v>
      </c>
      <c r="R991" s="7">
        <f t="shared" ca="1" si="466"/>
        <v>-62.126109553748321</v>
      </c>
      <c r="S991" s="7">
        <f t="shared" ca="1" si="467"/>
        <v>-20.970876764347715</v>
      </c>
      <c r="T991" s="7">
        <f t="shared" ca="1" si="468"/>
        <v>4.3040556588064327E-2</v>
      </c>
      <c r="U991" s="7">
        <f t="shared" ca="1" si="469"/>
        <v>-9.6355374549776869</v>
      </c>
      <c r="V991" s="7">
        <f t="shared" ca="1" si="470"/>
        <v>110.72056944795688</v>
      </c>
      <c r="W991" s="23">
        <f t="shared" ca="1" si="471"/>
        <v>-0.38775309898959881</v>
      </c>
      <c r="X991" s="24">
        <f t="shared" ca="1" si="472"/>
        <v>-0.69531023634503453</v>
      </c>
      <c r="Y991" s="24">
        <f t="shared" ca="1" si="473"/>
        <v>-8.0195961634163038E-2</v>
      </c>
      <c r="Z991" s="7">
        <f t="shared" ca="1" si="474"/>
        <v>885.76455558365501</v>
      </c>
      <c r="AA991" s="7">
        <f t="shared" ca="1" si="475"/>
        <v>1278.3644625450224</v>
      </c>
      <c r="AB991" s="7">
        <f t="shared" ca="1" si="476"/>
        <v>139.59111563625561</v>
      </c>
      <c r="AC991" s="7">
        <f t="shared" ca="1" si="477"/>
        <v>107.56579985224953</v>
      </c>
      <c r="AD991" s="7">
        <f t="shared" ca="1" si="478"/>
        <v>-17.565799852249526</v>
      </c>
      <c r="AE991" s="7">
        <f t="shared" ca="1" si="479"/>
        <v>1.8227086401175725E-2</v>
      </c>
      <c r="AF991" s="7">
        <f t="shared" ca="1" si="480"/>
        <v>-17.547572765848351</v>
      </c>
      <c r="AG991" s="7">
        <f ca="1">IF(AB991&gt;0,MOD(DEGREES(ACOS(((SIN(RADIANS(A991))*COS(RADIANS(AC991)))-SIN(RADIANS(S991)))/(COS(RADIANS(A991))*SIN(RADIANS(AC991)))))+180,360),MOD(540-DEGREES(ACOS(((SIN(RADIANS(A991))*COS(RADIANS(AC991)))-SIN(RADIANS(S991)))/(COS(RADIANS(#REF!))*SIN(RADIANS(AC991))))),360))</f>
        <v>219.41296115346904</v>
      </c>
    </row>
    <row r="992" spans="1:33" x14ac:dyDescent="0.2">
      <c r="A992" s="12">
        <f t="shared" ca="1" si="481"/>
        <v>-10</v>
      </c>
      <c r="B992" s="12">
        <f t="shared" ca="1" si="482"/>
        <v>-173</v>
      </c>
      <c r="C992" s="3">
        <f t="shared" ca="1" si="484"/>
        <v>3</v>
      </c>
      <c r="D992" s="2">
        <f t="shared" ca="1" si="483"/>
        <v>39838</v>
      </c>
      <c r="E992" s="5">
        <v>0</v>
      </c>
      <c r="F992" s="7">
        <f t="shared" ca="1" si="454"/>
        <v>2454856.375</v>
      </c>
      <c r="G992" s="7">
        <f t="shared" ca="1" si="455"/>
        <v>9.0660506502395613E-2</v>
      </c>
      <c r="H992" s="7">
        <f t="shared" ca="1" si="456"/>
        <v>304.31448975606236</v>
      </c>
      <c r="I992" s="7">
        <f t="shared" ca="1" si="457"/>
        <v>3621.2212416333009</v>
      </c>
      <c r="J992" s="7">
        <f t="shared" ca="1" si="458"/>
        <v>1.6704821862899372E-2</v>
      </c>
      <c r="K992" s="7">
        <f t="shared" ca="1" si="459"/>
        <v>0.70661582961805658</v>
      </c>
      <c r="L992" s="7">
        <f t="shared" ca="1" si="460"/>
        <v>305.0211055856804</v>
      </c>
      <c r="M992" s="7">
        <f t="shared" ca="1" si="461"/>
        <v>3621.9278574629188</v>
      </c>
      <c r="N992" s="7">
        <f t="shared" ca="1" si="462"/>
        <v>0.98446637240572732</v>
      </c>
      <c r="O992" s="7">
        <f t="shared" ca="1" si="463"/>
        <v>305.01909383504909</v>
      </c>
      <c r="P992" s="7">
        <f t="shared" ca="1" si="464"/>
        <v>23.438112145802688</v>
      </c>
      <c r="Q992" s="7">
        <f t="shared" ca="1" si="465"/>
        <v>23.439747056235582</v>
      </c>
      <c r="R992" s="7">
        <f t="shared" ca="1" si="466"/>
        <v>-52.63001544041007</v>
      </c>
      <c r="S992" s="7">
        <f t="shared" ca="1" si="467"/>
        <v>-19.012225587821618</v>
      </c>
      <c r="T992" s="7">
        <f t="shared" ca="1" si="468"/>
        <v>4.3036251149081564E-2</v>
      </c>
      <c r="U992" s="7">
        <f t="shared" ca="1" si="469"/>
        <v>-12.24149692721498</v>
      </c>
      <c r="V992" s="7">
        <f t="shared" ca="1" si="470"/>
        <v>94.379969442753293</v>
      </c>
      <c r="W992" s="23">
        <f t="shared" ca="1" si="471"/>
        <v>1.1140565950883436</v>
      </c>
      <c r="X992" s="24">
        <f t="shared" ca="1" si="472"/>
        <v>0.85189001330291791</v>
      </c>
      <c r="Y992" s="24">
        <f t="shared" ca="1" si="473"/>
        <v>1.3762231768737694</v>
      </c>
      <c r="Z992" s="7">
        <f t="shared" ca="1" si="474"/>
        <v>755.03975554202634</v>
      </c>
      <c r="AA992" s="7">
        <f t="shared" ca="1" si="475"/>
        <v>555.75850307278506</v>
      </c>
      <c r="AB992" s="7">
        <f t="shared" ca="1" si="476"/>
        <v>-41.060374231803735</v>
      </c>
      <c r="AC992" s="7">
        <f t="shared" ca="1" si="477"/>
        <v>40.656913012133806</v>
      </c>
      <c r="AD992" s="7">
        <f t="shared" ca="1" si="478"/>
        <v>49.343086987866194</v>
      </c>
      <c r="AE992" s="7">
        <f t="shared" ca="1" si="479"/>
        <v>1.384822627634053E-2</v>
      </c>
      <c r="AF992" s="7">
        <f t="shared" ca="1" si="480"/>
        <v>49.356935214142531</v>
      </c>
      <c r="AG992" s="7" t="e">
        <f ca="1">IF(AB992&gt;0,MOD(DEGREES(ACOS(((SIN(RADIANS(A992))*COS(RADIANS(AC992)))-SIN(RADIANS(S992)))/(COS(RADIANS(A992))*SIN(RADIANS(AC992)))))+180,360),MOD(540-DEGREES(ACOS(((SIN(RADIANS(A992))*COS(RADIANS(AC992)))-SIN(RADIANS(S992)))/(COS(RADIANS(#REF!))*SIN(RADIANS(AC992))))),360))</f>
        <v>#REF!</v>
      </c>
    </row>
    <row r="993" spans="1:33" x14ac:dyDescent="0.2">
      <c r="A993" s="12">
        <f t="shared" ca="1" si="481"/>
        <v>89</v>
      </c>
      <c r="B993" s="12">
        <f t="shared" ca="1" si="482"/>
        <v>165</v>
      </c>
      <c r="C993" s="3">
        <f t="shared" ca="1" si="484"/>
        <v>9</v>
      </c>
      <c r="D993" s="2">
        <f t="shared" ca="1" si="483"/>
        <v>40277</v>
      </c>
      <c r="E993" s="5">
        <v>0</v>
      </c>
      <c r="F993" s="7">
        <f t="shared" ca="1" si="454"/>
        <v>2455295.125</v>
      </c>
      <c r="G993" s="7">
        <f t="shared" ca="1" si="455"/>
        <v>0.10267282683093772</v>
      </c>
      <c r="H993" s="7">
        <f t="shared" ca="1" si="456"/>
        <v>16.767269732283239</v>
      </c>
      <c r="I993" s="7">
        <f t="shared" ca="1" si="457"/>
        <v>4053.6533648831278</v>
      </c>
      <c r="J993" s="7">
        <f t="shared" ca="1" si="458"/>
        <v>1.670431660674393E-2</v>
      </c>
      <c r="K993" s="7">
        <f t="shared" ca="1" si="459"/>
        <v>1.9073923115858644</v>
      </c>
      <c r="L993" s="7">
        <f t="shared" ca="1" si="460"/>
        <v>18.674662043869105</v>
      </c>
      <c r="M993" s="7">
        <f t="shared" ca="1" si="461"/>
        <v>4055.5607571947135</v>
      </c>
      <c r="N993" s="7">
        <f t="shared" ca="1" si="462"/>
        <v>1.001342825931844</v>
      </c>
      <c r="O993" s="7">
        <f t="shared" ca="1" si="463"/>
        <v>18.673556224750623</v>
      </c>
      <c r="P993" s="7">
        <f t="shared" ca="1" si="464"/>
        <v>23.437955935376277</v>
      </c>
      <c r="Q993" s="7">
        <f t="shared" ca="1" si="465"/>
        <v>23.438681163289605</v>
      </c>
      <c r="R993" s="7">
        <f t="shared" ca="1" si="466"/>
        <v>17.227622545797278</v>
      </c>
      <c r="S993" s="7">
        <f t="shared" ca="1" si="467"/>
        <v>7.3168026571824152</v>
      </c>
      <c r="T993" s="7">
        <f t="shared" ca="1" si="468"/>
        <v>4.3032225864576029E-2</v>
      </c>
      <c r="U993" s="7">
        <f t="shared" ca="1" si="469"/>
        <v>-1.8299249634947494</v>
      </c>
      <c r="V993" s="7" t="e">
        <f t="shared" ca="1" si="470"/>
        <v>#NUM!</v>
      </c>
      <c r="W993" s="23">
        <f t="shared" ca="1" si="471"/>
        <v>0.41793744789131576</v>
      </c>
      <c r="X993" s="24" t="e">
        <f t="shared" ca="1" si="472"/>
        <v>#NUM!</v>
      </c>
      <c r="Y993" s="24" t="e">
        <f t="shared" ca="1" si="473"/>
        <v>#NUM!</v>
      </c>
      <c r="Z993" s="7" t="e">
        <f t="shared" ca="1" si="474"/>
        <v>#NUM!</v>
      </c>
      <c r="AA993" s="7">
        <f t="shared" ca="1" si="475"/>
        <v>118.1700750365053</v>
      </c>
      <c r="AB993" s="7">
        <f t="shared" ca="1" si="476"/>
        <v>-150.45748124087368</v>
      </c>
      <c r="AC993" s="7">
        <f t="shared" ca="1" si="477"/>
        <v>83.553448561629338</v>
      </c>
      <c r="AD993" s="7">
        <f t="shared" ca="1" si="478"/>
        <v>6.4465514383706619</v>
      </c>
      <c r="AE993" s="7">
        <f t="shared" ca="1" si="479"/>
        <v>0.13065156084891388</v>
      </c>
      <c r="AF993" s="7">
        <f t="shared" ca="1" si="480"/>
        <v>6.5772029992195762</v>
      </c>
      <c r="AG993" s="7" t="e">
        <f ca="1">IF(AB993&gt;0,MOD(DEGREES(ACOS(((SIN(RADIANS(A993))*COS(RADIANS(AC993)))-SIN(RADIANS(S993)))/(COS(RADIANS(A993))*SIN(RADIANS(AC993)))))+180,360),MOD(540-DEGREES(ACOS(((SIN(RADIANS(A993))*COS(RADIANS(AC993)))-SIN(RADIANS(S993)))/(COS(RADIANS(#REF!))*SIN(RADIANS(AC993))))),360))</f>
        <v>#REF!</v>
      </c>
    </row>
    <row r="994" spans="1:33" x14ac:dyDescent="0.2">
      <c r="A994" s="12">
        <f t="shared" ca="1" si="481"/>
        <v>59</v>
      </c>
      <c r="B994" s="12">
        <f t="shared" ca="1" si="482"/>
        <v>100</v>
      </c>
      <c r="C994" s="3">
        <f t="shared" ca="1" si="484"/>
        <v>-13</v>
      </c>
      <c r="D994" s="2">
        <f t="shared" ca="1" si="483"/>
        <v>39956</v>
      </c>
      <c r="E994" s="5">
        <v>0</v>
      </c>
      <c r="F994" s="7">
        <f t="shared" ca="1" si="454"/>
        <v>2454975.0416666665</v>
      </c>
      <c r="G994" s="7">
        <f t="shared" ca="1" si="455"/>
        <v>9.3909422769788128E-2</v>
      </c>
      <c r="H994" s="7">
        <f t="shared" ca="1" si="456"/>
        <v>61.277976677218248</v>
      </c>
      <c r="I994" s="7">
        <f t="shared" ca="1" si="457"/>
        <v>3738.1791416389965</v>
      </c>
      <c r="J994" s="7">
        <f t="shared" ca="1" si="458"/>
        <v>1.67046852122303E-2</v>
      </c>
      <c r="K994" s="7">
        <f t="shared" ca="1" si="459"/>
        <v>1.256736993987235</v>
      </c>
      <c r="L994" s="7">
        <f t="shared" ca="1" si="460"/>
        <v>62.534713671205481</v>
      </c>
      <c r="M994" s="7">
        <f t="shared" ca="1" si="461"/>
        <v>3739.4358786329835</v>
      </c>
      <c r="N994" s="7">
        <f t="shared" ca="1" si="462"/>
        <v>1.0125717016314415</v>
      </c>
      <c r="O994" s="7">
        <f t="shared" ca="1" si="463"/>
        <v>62.533013949833141</v>
      </c>
      <c r="P994" s="7">
        <f t="shared" ca="1" si="464"/>
        <v>23.438069896297591</v>
      </c>
      <c r="Q994" s="7">
        <f t="shared" ca="1" si="465"/>
        <v>23.439479365886747</v>
      </c>
      <c r="R994" s="7">
        <f t="shared" ca="1" si="466"/>
        <v>60.464566384229371</v>
      </c>
      <c r="S994" s="7">
        <f t="shared" ca="1" si="467"/>
        <v>20.667311532394788</v>
      </c>
      <c r="T994" s="7">
        <f t="shared" ca="1" si="468"/>
        <v>4.3035240212435752E-2</v>
      </c>
      <c r="U994" s="7">
        <f t="shared" ca="1" si="469"/>
        <v>3.2430154994030609</v>
      </c>
      <c r="V994" s="7">
        <f t="shared" ca="1" si="470"/>
        <v>131.14467721464803</v>
      </c>
      <c r="W994" s="23">
        <f t="shared" ca="1" si="471"/>
        <v>-0.32169653854125213</v>
      </c>
      <c r="X994" s="24">
        <f t="shared" ca="1" si="472"/>
        <v>-0.68598730858194101</v>
      </c>
      <c r="Y994" s="24">
        <f t="shared" ca="1" si="473"/>
        <v>4.2594231499436808E-2</v>
      </c>
      <c r="Z994" s="7">
        <f t="shared" ca="1" si="474"/>
        <v>1049.1574177171842</v>
      </c>
      <c r="AA994" s="7">
        <f t="shared" ca="1" si="475"/>
        <v>1183.2430154994031</v>
      </c>
      <c r="AB994" s="7">
        <f t="shared" ca="1" si="476"/>
        <v>115.81075387485077</v>
      </c>
      <c r="AC994" s="7">
        <f t="shared" ca="1" si="477"/>
        <v>84.680280307510913</v>
      </c>
      <c r="AD994" s="7">
        <f t="shared" ca="1" si="478"/>
        <v>5.3197196924890875</v>
      </c>
      <c r="AE994" s="7">
        <f t="shared" ca="1" si="479"/>
        <v>0.15265120617686664</v>
      </c>
      <c r="AF994" s="7">
        <f t="shared" ca="1" si="480"/>
        <v>5.4723708986659538</v>
      </c>
      <c r="AG994" s="7">
        <f ca="1">IF(AB994&gt;0,MOD(DEGREES(ACOS(((SIN(RADIANS(A994))*COS(RADIANS(AC994)))-SIN(RADIANS(S994)))/(COS(RADIANS(A994))*SIN(RADIANS(AC994)))))+180,360),MOD(540-DEGREES(ACOS(((SIN(RADIANS(A994))*COS(RADIANS(AC994)))-SIN(RADIANS(S994)))/(COS(RADIANS(#REF!))*SIN(RADIANS(AC994))))),360))</f>
        <v>302.22652085273808</v>
      </c>
    </row>
    <row r="995" spans="1:33" x14ac:dyDescent="0.2">
      <c r="A995" s="12">
        <f t="shared" ca="1" si="481"/>
        <v>58</v>
      </c>
      <c r="B995" s="12">
        <f t="shared" ca="1" si="482"/>
        <v>94</v>
      </c>
      <c r="C995" s="3">
        <f t="shared" ca="1" si="484"/>
        <v>-7</v>
      </c>
      <c r="D995" s="2">
        <f t="shared" ca="1" si="483"/>
        <v>36547</v>
      </c>
      <c r="E995" s="5">
        <v>0</v>
      </c>
      <c r="F995" s="7">
        <f t="shared" ca="1" si="454"/>
        <v>2451565.7916666665</v>
      </c>
      <c r="G995" s="7">
        <f t="shared" ca="1" si="455"/>
        <v>5.6924480948696639E-4</v>
      </c>
      <c r="H995" s="7">
        <f t="shared" ca="1" si="456"/>
        <v>300.95971136336073</v>
      </c>
      <c r="I995" s="7">
        <f t="shared" ca="1" si="457"/>
        <v>378.021382523993</v>
      </c>
      <c r="J995" s="7">
        <f t="shared" ca="1" si="458"/>
        <v>1.6708610070614888E-2</v>
      </c>
      <c r="K995" s="7">
        <f t="shared" ca="1" si="459"/>
        <v>0.60432083757160471</v>
      </c>
      <c r="L995" s="7">
        <f t="shared" ca="1" si="460"/>
        <v>301.56403220093233</v>
      </c>
      <c r="M995" s="7">
        <f t="shared" ca="1" si="461"/>
        <v>378.6257033615646</v>
      </c>
      <c r="N995" s="7">
        <f t="shared" ca="1" si="462"/>
        <v>0.98413946740600233</v>
      </c>
      <c r="O995" s="7">
        <f t="shared" ca="1" si="463"/>
        <v>301.55437655797726</v>
      </c>
      <c r="P995" s="7">
        <f t="shared" ca="1" si="464"/>
        <v>23.43928370855668</v>
      </c>
      <c r="Q995" s="7">
        <f t="shared" ca="1" si="465"/>
        <v>23.437854434965992</v>
      </c>
      <c r="R995" s="7">
        <f t="shared" ca="1" si="466"/>
        <v>-56.204329473737545</v>
      </c>
      <c r="S995" s="7">
        <f t="shared" ca="1" si="467"/>
        <v>-19.812536146631498</v>
      </c>
      <c r="T995" s="7">
        <f t="shared" ca="1" si="468"/>
        <v>4.3029103912088119E-2</v>
      </c>
      <c r="U995" s="7">
        <f t="shared" ca="1" si="469"/>
        <v>-11.38934816551685</v>
      </c>
      <c r="V995" s="7">
        <f t="shared" ca="1" si="470"/>
        <v>56.811804789708219</v>
      </c>
      <c r="W995" s="23">
        <f t="shared" ca="1" si="471"/>
        <v>-4.4868508218391098E-2</v>
      </c>
      <c r="X995" s="24">
        <f t="shared" ca="1" si="472"/>
        <v>-0.20267907707869171</v>
      </c>
      <c r="Y995" s="24">
        <f t="shared" ca="1" si="473"/>
        <v>0.11294206064190952</v>
      </c>
      <c r="Z995" s="7">
        <f t="shared" ca="1" si="474"/>
        <v>454.49443831766575</v>
      </c>
      <c r="AA995" s="7">
        <f t="shared" ca="1" si="475"/>
        <v>784.61065183448318</v>
      </c>
      <c r="AB995" s="7">
        <f t="shared" ca="1" si="476"/>
        <v>16.152662958620795</v>
      </c>
      <c r="AC995" s="7">
        <f t="shared" ca="1" si="477"/>
        <v>78.96374835666704</v>
      </c>
      <c r="AD995" s="7">
        <f t="shared" ca="1" si="478"/>
        <v>11.03625164333296</v>
      </c>
      <c r="AE995" s="7">
        <f t="shared" ca="1" si="479"/>
        <v>8.0211612009792391E-2</v>
      </c>
      <c r="AF995" s="7">
        <f t="shared" ca="1" si="480"/>
        <v>11.116463255342753</v>
      </c>
      <c r="AG995" s="7">
        <f ca="1">IF(AB995&gt;0,MOD(DEGREES(ACOS(((SIN(RADIANS(A995))*COS(RADIANS(AC995)))-SIN(RADIANS(S995)))/(COS(RADIANS(A995))*SIN(RADIANS(AC995)))))+180,360),MOD(540-DEGREES(ACOS(((SIN(RADIANS(A995))*COS(RADIANS(AC995)))-SIN(RADIANS(S995)))/(COS(RADIANS(#REF!))*SIN(RADIANS(AC995))))),360))</f>
        <v>195.46571747482642</v>
      </c>
    </row>
    <row r="996" spans="1:33" x14ac:dyDescent="0.2">
      <c r="A996" s="12">
        <f t="shared" ca="1" si="481"/>
        <v>26</v>
      </c>
      <c r="B996" s="12">
        <f t="shared" ca="1" si="482"/>
        <v>126</v>
      </c>
      <c r="C996" s="3">
        <f t="shared" ca="1" si="484"/>
        <v>13</v>
      </c>
      <c r="D996" s="2">
        <f t="shared" ca="1" si="483"/>
        <v>41675</v>
      </c>
      <c r="E996" s="5">
        <v>0</v>
      </c>
      <c r="F996" s="7">
        <f t="shared" ca="1" si="454"/>
        <v>2456692.9583333335</v>
      </c>
      <c r="G996" s="7">
        <f t="shared" ca="1" si="455"/>
        <v>0.14094341775040353</v>
      </c>
      <c r="H996" s="7">
        <f t="shared" ca="1" si="456"/>
        <v>314.53800750889513</v>
      </c>
      <c r="I996" s="7">
        <f t="shared" ca="1" si="457"/>
        <v>5431.3582905879975</v>
      </c>
      <c r="J996" s="7">
        <f t="shared" ca="1" si="458"/>
        <v>1.670270664464657E-2</v>
      </c>
      <c r="K996" s="7">
        <f t="shared" ca="1" si="459"/>
        <v>1.0140271147892648</v>
      </c>
      <c r="L996" s="7">
        <f t="shared" ca="1" si="460"/>
        <v>315.55203462368439</v>
      </c>
      <c r="M996" s="7">
        <f t="shared" ca="1" si="461"/>
        <v>5432.3723177027869</v>
      </c>
      <c r="N996" s="7">
        <f t="shared" ca="1" si="462"/>
        <v>0.98581525579257112</v>
      </c>
      <c r="O996" s="7">
        <f t="shared" ca="1" si="463"/>
        <v>315.54890842951284</v>
      </c>
      <c r="P996" s="7">
        <f t="shared" ca="1" si="464"/>
        <v>23.437458257570491</v>
      </c>
      <c r="Q996" s="7">
        <f t="shared" ca="1" si="465"/>
        <v>23.435297646655918</v>
      </c>
      <c r="R996" s="7">
        <f t="shared" ca="1" si="466"/>
        <v>-41.990254908550206</v>
      </c>
      <c r="S996" s="7">
        <f t="shared" ca="1" si="467"/>
        <v>-16.171811580502059</v>
      </c>
      <c r="T996" s="7">
        <f t="shared" ca="1" si="468"/>
        <v>4.3019449555294381E-2</v>
      </c>
      <c r="U996" s="7">
        <f t="shared" ca="1" si="469"/>
        <v>-13.925515830978629</v>
      </c>
      <c r="V996" s="7">
        <f t="shared" ca="1" si="470"/>
        <v>82.842473418508703</v>
      </c>
      <c r="W996" s="23">
        <f t="shared" ca="1" si="471"/>
        <v>0.70133716377151289</v>
      </c>
      <c r="X996" s="24">
        <f t="shared" ca="1" si="472"/>
        <v>0.47121918205343316</v>
      </c>
      <c r="Y996" s="24">
        <f t="shared" ca="1" si="473"/>
        <v>0.93145514548959263</v>
      </c>
      <c r="Z996" s="7">
        <f t="shared" ca="1" si="474"/>
        <v>662.73978734806963</v>
      </c>
      <c r="AA996" s="7">
        <f t="shared" ca="1" si="475"/>
        <v>1150.0744841690214</v>
      </c>
      <c r="AB996" s="7">
        <f t="shared" ca="1" si="476"/>
        <v>107.51862104225535</v>
      </c>
      <c r="AC996" s="7">
        <f t="shared" ca="1" si="477"/>
        <v>112.45391496566671</v>
      </c>
      <c r="AD996" s="7">
        <f t="shared" ca="1" si="478"/>
        <v>-22.453914965666712</v>
      </c>
      <c r="AE996" s="7">
        <f t="shared" ca="1" si="479"/>
        <v>1.3961764761724239E-2</v>
      </c>
      <c r="AF996" s="7">
        <f t="shared" ca="1" si="480"/>
        <v>-22.439953200904988</v>
      </c>
      <c r="AG996" s="7">
        <f ca="1">IF(AB996&gt;0,MOD(DEGREES(ACOS(((SIN(RADIANS(A996))*COS(RADIANS(AC996)))-SIN(RADIANS(S996)))/(COS(RADIANS(A996))*SIN(RADIANS(AC996)))))+180,360),MOD(540-DEGREES(ACOS(((SIN(RADIANS(A996))*COS(RADIANS(AC996)))-SIN(RADIANS(S996)))/(COS(RADIANS(#REF!))*SIN(RADIANS(AC996))))),360))</f>
        <v>262.31455208047441</v>
      </c>
    </row>
    <row r="997" spans="1:33" x14ac:dyDescent="0.2">
      <c r="A997" s="12">
        <f t="shared" ca="1" si="481"/>
        <v>-81</v>
      </c>
      <c r="B997" s="12">
        <f t="shared" ca="1" si="482"/>
        <v>-51</v>
      </c>
      <c r="C997" s="3">
        <f t="shared" ca="1" si="484"/>
        <v>-7</v>
      </c>
      <c r="D997" s="2">
        <f t="shared" ca="1" si="483"/>
        <v>36951</v>
      </c>
      <c r="E997" s="5">
        <v>0</v>
      </c>
      <c r="F997" s="7">
        <f t="shared" ca="1" si="454"/>
        <v>2451969.7916666665</v>
      </c>
      <c r="G997" s="7">
        <f t="shared" ca="1" si="455"/>
        <v>1.1630161989500655E-2</v>
      </c>
      <c r="H997" s="7">
        <f t="shared" ca="1" si="456"/>
        <v>339.16124491063897</v>
      </c>
      <c r="I997" s="7">
        <f t="shared" ca="1" si="457"/>
        <v>776.20389632009096</v>
      </c>
      <c r="J997" s="7">
        <f t="shared" ca="1" si="458"/>
        <v>1.670814508574292E-2</v>
      </c>
      <c r="K997" s="7">
        <f t="shared" ca="1" si="459"/>
        <v>1.609569786955285</v>
      </c>
      <c r="L997" s="7">
        <f t="shared" ca="1" si="460"/>
        <v>340.77081469759423</v>
      </c>
      <c r="M997" s="7">
        <f t="shared" ca="1" si="461"/>
        <v>777.81346610704622</v>
      </c>
      <c r="N997" s="7">
        <f t="shared" ca="1" si="462"/>
        <v>0.99090277042253916</v>
      </c>
      <c r="O997" s="7">
        <f t="shared" ca="1" si="463"/>
        <v>340.76045882909102</v>
      </c>
      <c r="P997" s="7">
        <f t="shared" ca="1" si="464"/>
        <v>23.439139870524865</v>
      </c>
      <c r="Q997" s="7">
        <f t="shared" ca="1" si="465"/>
        <v>23.438583792448885</v>
      </c>
      <c r="R997" s="7">
        <f t="shared" ca="1" si="466"/>
        <v>-17.755736289457406</v>
      </c>
      <c r="S997" s="7">
        <f t="shared" ca="1" si="467"/>
        <v>-7.5314927247423853</v>
      </c>
      <c r="T997" s="7">
        <f t="shared" ca="1" si="468"/>
        <v>4.3031858159254428E-2</v>
      </c>
      <c r="U997" s="7">
        <f t="shared" ca="1" si="469"/>
        <v>-12.376131332305837</v>
      </c>
      <c r="V997" s="7">
        <f t="shared" ca="1" si="470"/>
        <v>158.20136085093748</v>
      </c>
      <c r="W997" s="23">
        <f t="shared" ca="1" si="471"/>
        <v>0.3585945356474346</v>
      </c>
      <c r="X997" s="24">
        <f t="shared" ca="1" si="472"/>
        <v>-8.085368893850281E-2</v>
      </c>
      <c r="Y997" s="24">
        <f t="shared" ca="1" si="473"/>
        <v>0.79804276023337195</v>
      </c>
      <c r="Z997" s="7">
        <f t="shared" ca="1" si="474"/>
        <v>1265.6108868074998</v>
      </c>
      <c r="AA997" s="7">
        <f t="shared" ca="1" si="475"/>
        <v>203.62386866769415</v>
      </c>
      <c r="AB997" s="7">
        <f t="shared" ca="1" si="476"/>
        <v>-129.09403283307645</v>
      </c>
      <c r="AC997" s="7">
        <f t="shared" ca="1" si="477"/>
        <v>88.185617320711671</v>
      </c>
      <c r="AD997" s="7">
        <f t="shared" ca="1" si="478"/>
        <v>1.8143826792883289</v>
      </c>
      <c r="AE997" s="7">
        <f t="shared" ca="1" si="479"/>
        <v>0.29624713144640813</v>
      </c>
      <c r="AF997" s="7">
        <f t="shared" ca="1" si="480"/>
        <v>2.110629810734737</v>
      </c>
      <c r="AG997" s="7" t="e">
        <f ca="1">IF(AB997&gt;0,MOD(DEGREES(ACOS(((SIN(RADIANS(A997))*COS(RADIANS(AC997)))-SIN(RADIANS(S997)))/(COS(RADIANS(A997))*SIN(RADIANS(AC997)))))+180,360),MOD(540-DEGREES(ACOS(((SIN(RADIANS(A997))*COS(RADIANS(AC997)))-SIN(RADIANS(S997)))/(COS(RADIANS(#REF!))*SIN(RADIANS(AC997))))),360))</f>
        <v>#REF!</v>
      </c>
    </row>
    <row r="998" spans="1:33" x14ac:dyDescent="0.2">
      <c r="A998" s="12">
        <f t="shared" ca="1" si="481"/>
        <v>44</v>
      </c>
      <c r="B998" s="12">
        <f t="shared" ca="1" si="482"/>
        <v>148</v>
      </c>
      <c r="C998" s="3">
        <f t="shared" ca="1" si="484"/>
        <v>-8</v>
      </c>
      <c r="D998" s="2">
        <f t="shared" ca="1" si="483"/>
        <v>41824</v>
      </c>
      <c r="E998" s="5">
        <v>0</v>
      </c>
      <c r="F998" s="7">
        <f t="shared" ca="1" si="454"/>
        <v>2456842.8333333335</v>
      </c>
      <c r="G998" s="7">
        <f t="shared" ca="1" si="455"/>
        <v>0.14504677161761775</v>
      </c>
      <c r="H998" s="7">
        <f t="shared" ca="1" si="456"/>
        <v>102.26190596932611</v>
      </c>
      <c r="I998" s="7">
        <f t="shared" ca="1" si="457"/>
        <v>5579.0751326311392</v>
      </c>
      <c r="J998" s="7">
        <f t="shared" ca="1" si="458"/>
        <v>1.6702534003275205E-2</v>
      </c>
      <c r="K998" s="7">
        <f t="shared" ca="1" si="459"/>
        <v>3.0261965329927868E-2</v>
      </c>
      <c r="L998" s="7">
        <f t="shared" ca="1" si="460"/>
        <v>102.29216793465604</v>
      </c>
      <c r="M998" s="7">
        <f t="shared" ca="1" si="461"/>
        <v>5579.1053945964695</v>
      </c>
      <c r="N998" s="7">
        <f t="shared" ca="1" si="462"/>
        <v>1.0167014639204499</v>
      </c>
      <c r="O998" s="7">
        <f t="shared" ca="1" si="463"/>
        <v>102.28846015448855</v>
      </c>
      <c r="P998" s="7">
        <f t="shared" ca="1" si="464"/>
        <v>23.437404896807355</v>
      </c>
      <c r="Q998" s="7">
        <f t="shared" ca="1" si="465"/>
        <v>23.435075392569299</v>
      </c>
      <c r="R998" s="7">
        <f t="shared" ca="1" si="466"/>
        <v>103.35521424073701</v>
      </c>
      <c r="S998" s="7">
        <f t="shared" ca="1" si="467"/>
        <v>22.86726036259703</v>
      </c>
      <c r="T998" s="7">
        <f t="shared" ca="1" si="468"/>
        <v>4.3018610385850808E-2</v>
      </c>
      <c r="U998" s="7">
        <f t="shared" ca="1" si="469"/>
        <v>-4.3830772544522993</v>
      </c>
      <c r="V998" s="7">
        <f t="shared" ca="1" si="470"/>
        <v>115.417242631186</v>
      </c>
      <c r="W998" s="23">
        <f t="shared" ca="1" si="471"/>
        <v>-0.24140064079551923</v>
      </c>
      <c r="X998" s="24">
        <f t="shared" ca="1" si="472"/>
        <v>-0.56200409254881367</v>
      </c>
      <c r="Y998" s="24">
        <f t="shared" ca="1" si="473"/>
        <v>7.9202810957775233E-2</v>
      </c>
      <c r="Z998" s="7">
        <f t="shared" ca="1" si="474"/>
        <v>923.33794104948799</v>
      </c>
      <c r="AA998" s="7">
        <f t="shared" ca="1" si="475"/>
        <v>1067.6169227455478</v>
      </c>
      <c r="AB998" s="7">
        <f t="shared" ca="1" si="476"/>
        <v>86.904230686386938</v>
      </c>
      <c r="AC998" s="7">
        <f t="shared" ca="1" si="477"/>
        <v>72.197469348132358</v>
      </c>
      <c r="AD998" s="7">
        <f t="shared" ca="1" si="478"/>
        <v>17.802530651867642</v>
      </c>
      <c r="AE998" s="7">
        <f t="shared" ca="1" si="479"/>
        <v>4.9678878107765501E-2</v>
      </c>
      <c r="AF998" s="7">
        <f t="shared" ca="1" si="480"/>
        <v>17.852209529975408</v>
      </c>
      <c r="AG998" s="7">
        <f ca="1">IF(AB998&gt;0,MOD(DEGREES(ACOS(((SIN(RADIANS(A998))*COS(RADIANS(AC998)))-SIN(RADIANS(S998)))/(COS(RADIANS(A998))*SIN(RADIANS(AC998)))))+180,360),MOD(540-DEGREES(ACOS(((SIN(RADIANS(A998))*COS(RADIANS(AC998)))-SIN(RADIANS(S998)))/(COS(RADIANS(#REF!))*SIN(RADIANS(AC998))))),360))</f>
        <v>284.90913871911971</v>
      </c>
    </row>
    <row r="999" spans="1:33" x14ac:dyDescent="0.2">
      <c r="A999" s="12">
        <f t="shared" ca="1" si="481"/>
        <v>-11</v>
      </c>
      <c r="B999" s="12">
        <f t="shared" ca="1" si="482"/>
        <v>173</v>
      </c>
      <c r="C999" s="3">
        <f t="shared" ca="1" si="484"/>
        <v>12</v>
      </c>
      <c r="D999" s="2">
        <f t="shared" ca="1" si="483"/>
        <v>41553</v>
      </c>
      <c r="E999" s="5">
        <v>0</v>
      </c>
      <c r="F999" s="7">
        <f t="shared" ca="1" si="454"/>
        <v>2456571</v>
      </c>
      <c r="G999" s="7">
        <f t="shared" ca="1" si="455"/>
        <v>0.1376043805612594</v>
      </c>
      <c r="H999" s="7">
        <f t="shared" ca="1" si="456"/>
        <v>194.33009792670691</v>
      </c>
      <c r="I999" s="7">
        <f t="shared" ca="1" si="457"/>
        <v>5311.1561230387724</v>
      </c>
      <c r="J999" s="7">
        <f t="shared" ca="1" si="458"/>
        <v>1.6702847125594212E-2</v>
      </c>
      <c r="K999" s="7">
        <f t="shared" ca="1" si="459"/>
        <v>-1.9140668634603701</v>
      </c>
      <c r="L999" s="7">
        <f t="shared" ca="1" si="460"/>
        <v>192.41603106324655</v>
      </c>
      <c r="M999" s="7">
        <f t="shared" ca="1" si="461"/>
        <v>5309.2420561753124</v>
      </c>
      <c r="N999" s="7">
        <f t="shared" ca="1" si="462"/>
        <v>0.9999429691074303</v>
      </c>
      <c r="O999" s="7">
        <f t="shared" ca="1" si="463"/>
        <v>192.41334236395656</v>
      </c>
      <c r="P999" s="7">
        <f t="shared" ca="1" si="464"/>
        <v>23.437501679021175</v>
      </c>
      <c r="Q999" s="7">
        <f t="shared" ca="1" si="465"/>
        <v>23.435509219834689</v>
      </c>
      <c r="R999" s="7">
        <f t="shared" ca="1" si="466"/>
        <v>-168.58260761438274</v>
      </c>
      <c r="S999" s="7">
        <f t="shared" ca="1" si="467"/>
        <v>-4.9044471103394409</v>
      </c>
      <c r="T999" s="7">
        <f t="shared" ca="1" si="468"/>
        <v>4.3020248404840401E-2</v>
      </c>
      <c r="U999" s="7">
        <f t="shared" ca="1" si="469"/>
        <v>11.630038153319646</v>
      </c>
      <c r="V999" s="7">
        <f t="shared" ca="1" si="470"/>
        <v>91.807642439208735</v>
      </c>
      <c r="W999" s="23">
        <f t="shared" ca="1" si="471"/>
        <v>0.51136802906019463</v>
      </c>
      <c r="X999" s="24">
        <f t="shared" ca="1" si="472"/>
        <v>0.25634680006239258</v>
      </c>
      <c r="Y999" s="24">
        <f t="shared" ca="1" si="473"/>
        <v>0.76638925805799674</v>
      </c>
      <c r="Z999" s="7">
        <f t="shared" ca="1" si="474"/>
        <v>734.46113951366988</v>
      </c>
      <c r="AA999" s="7">
        <f t="shared" ca="1" si="475"/>
        <v>1423.6300381533197</v>
      </c>
      <c r="AB999" s="7">
        <f t="shared" ca="1" si="476"/>
        <v>175.90750953832992</v>
      </c>
      <c r="AC999" s="7">
        <f t="shared" ca="1" si="477"/>
        <v>163.582197332248</v>
      </c>
      <c r="AD999" s="7">
        <f t="shared" ca="1" si="478"/>
        <v>-73.582197332248001</v>
      </c>
      <c r="AE999" s="7">
        <f t="shared" ca="1" si="479"/>
        <v>1.700151653558046E-3</v>
      </c>
      <c r="AF999" s="7">
        <f t="shared" ca="1" si="480"/>
        <v>-73.580497180594449</v>
      </c>
      <c r="AG999" s="7">
        <f ca="1">IF(AB999&gt;0,MOD(DEGREES(ACOS(((SIN(RADIANS(A999))*COS(RADIANS(AC999)))-SIN(RADIANS(S999)))/(COS(RADIANS(A999))*SIN(RADIANS(AC999)))))+180,360),MOD(540-DEGREES(ACOS(((SIN(RADIANS(A999))*COS(RADIANS(AC999)))-SIN(RADIANS(S999)))/(COS(RADIANS(#REF!))*SIN(RADIANS(AC999))))),360))</f>
        <v>194.57081154785371</v>
      </c>
    </row>
    <row r="1000" spans="1:33" x14ac:dyDescent="0.2">
      <c r="A1000" s="12">
        <f t="shared" ca="1" si="481"/>
        <v>-1</v>
      </c>
      <c r="B1000" s="12">
        <f t="shared" ca="1" si="482"/>
        <v>-175</v>
      </c>
      <c r="C1000" s="3">
        <f t="shared" ca="1" si="484"/>
        <v>-13</v>
      </c>
      <c r="D1000" s="2">
        <f t="shared" ca="1" si="483"/>
        <v>38134</v>
      </c>
      <c r="E1000" s="5">
        <v>0</v>
      </c>
      <c r="F1000" s="7">
        <f t="shared" ca="1" si="454"/>
        <v>2453153.0416666665</v>
      </c>
      <c r="G1000" s="7">
        <f t="shared" ca="1" si="455"/>
        <v>4.4025781428241241E-2</v>
      </c>
      <c r="H1000" s="7">
        <f t="shared" ca="1" si="456"/>
        <v>65.42848437168459</v>
      </c>
      <c r="I1000" s="7">
        <f t="shared" ca="1" si="457"/>
        <v>1942.4154293938923</v>
      </c>
      <c r="J1000" s="7">
        <f t="shared" ca="1" si="458"/>
        <v>1.6706783042647364E-2</v>
      </c>
      <c r="K1000" s="7">
        <f t="shared" ca="1" si="459"/>
        <v>1.1485911065028025</v>
      </c>
      <c r="L1000" s="7">
        <f t="shared" ca="1" si="460"/>
        <v>66.577075478187396</v>
      </c>
      <c r="M1000" s="7">
        <f t="shared" ca="1" si="461"/>
        <v>1943.5640205003951</v>
      </c>
      <c r="N1000" s="7">
        <f t="shared" ca="1" si="462"/>
        <v>1.0133421906520548</v>
      </c>
      <c r="O1000" s="7">
        <f t="shared" ca="1" si="463"/>
        <v>66.568320107361231</v>
      </c>
      <c r="P1000" s="7">
        <f t="shared" ca="1" si="464"/>
        <v>23.438718592237102</v>
      </c>
      <c r="Q1000" s="7">
        <f t="shared" ca="1" si="465"/>
        <v>23.440682874572929</v>
      </c>
      <c r="R1000" s="7">
        <f t="shared" ca="1" si="466"/>
        <v>64.714904549203695</v>
      </c>
      <c r="S1000" s="7">
        <f t="shared" ca="1" si="467"/>
        <v>21.407266962833241</v>
      </c>
      <c r="T1000" s="7">
        <f t="shared" ca="1" si="468"/>
        <v>4.3039785382179806E-2</v>
      </c>
      <c r="U1000" s="7">
        <f t="shared" ca="1" si="469"/>
        <v>2.8141690492866434</v>
      </c>
      <c r="V1000" s="7">
        <f t="shared" ca="1" si="470"/>
        <v>90.502757056732051</v>
      </c>
      <c r="W1000" s="23">
        <f t="shared" ca="1" si="471"/>
        <v>0.44249016038243982</v>
      </c>
      <c r="X1000" s="24">
        <f t="shared" ca="1" si="472"/>
        <v>0.19109361300262856</v>
      </c>
      <c r="Y1000" s="24">
        <f t="shared" ca="1" si="473"/>
        <v>0.69388670776225103</v>
      </c>
      <c r="Z1000" s="7">
        <f t="shared" ca="1" si="474"/>
        <v>724.02205645385641</v>
      </c>
      <c r="AA1000" s="7">
        <f t="shared" ca="1" si="475"/>
        <v>82.814169049286647</v>
      </c>
      <c r="AB1000" s="7">
        <f t="shared" ca="1" si="476"/>
        <v>-159.29645773767834</v>
      </c>
      <c r="AC1000" s="7">
        <f t="shared" ca="1" si="477"/>
        <v>151.29739855884452</v>
      </c>
      <c r="AD1000" s="7">
        <f t="shared" ca="1" si="478"/>
        <v>-61.29739855884452</v>
      </c>
      <c r="AE1000" s="7">
        <f t="shared" ca="1" si="479"/>
        <v>3.1593232403278565E-3</v>
      </c>
      <c r="AF1000" s="7">
        <f t="shared" ca="1" si="480"/>
        <v>-61.294239235604195</v>
      </c>
      <c r="AG1000" s="7" t="e">
        <f ca="1">IF(AB1000&gt;0,MOD(DEGREES(ACOS(((SIN(RADIANS(A1000))*COS(RADIANS(AC1000)))-SIN(RADIANS(S1000)))/(COS(RADIANS(A1000))*SIN(RADIANS(AC1000)))))+180,360),MOD(540-DEGREES(ACOS(((SIN(RADIANS(A1000))*COS(RADIANS(AC1000)))-SIN(RADIANS(S1000)))/(COS(RADIANS(#REF!))*SIN(RADIANS(AC1000))))),360))</f>
        <v>#REF!</v>
      </c>
    </row>
    <row r="1001" spans="1:33" x14ac:dyDescent="0.2">
      <c r="A1001" s="12">
        <f t="shared" ca="1" si="481"/>
        <v>68</v>
      </c>
      <c r="B1001" s="12">
        <f t="shared" ca="1" si="482"/>
        <v>92</v>
      </c>
      <c r="C1001" s="3">
        <f t="shared" ca="1" si="484"/>
        <v>10</v>
      </c>
      <c r="D1001" s="2">
        <f t="shared" ca="1" si="483"/>
        <v>37500</v>
      </c>
      <c r="E1001" s="5">
        <v>0</v>
      </c>
      <c r="F1001" s="7">
        <f t="shared" ref="F1001" ca="1" si="485">D1001+2415018.5+E1001-C1001/24</f>
        <v>2452518.0833333335</v>
      </c>
      <c r="G1001" s="7">
        <f t="shared" ref="G1001" ca="1" si="486">(F1001-2451545)/36525</f>
        <v>2.6641569701122206E-2</v>
      </c>
      <c r="H1001" s="7">
        <f t="shared" ref="H1001" ca="1" si="487">MOD(280.46646+G1001*(36000.76983 + G1001*0.0003032),360)</f>
        <v>159.58347893520568</v>
      </c>
      <c r="I1001" s="7">
        <f t="shared" ref="I1001" ca="1" si="488">357.52911+G1001*(35999.05029 - 0.0001537*G1001)</f>
        <v>1316.6003173661466</v>
      </c>
      <c r="J1001" s="7">
        <f t="shared" ref="J1001" ca="1" si="489">0.016708634-G1001*(0.000042037+0.0000001267*G1001)</f>
        <v>1.6707513978406204E-2</v>
      </c>
      <c r="K1001" s="7">
        <f t="shared" ref="K1001" ca="1" si="490">SIN(RADIANS(I1001))*(1.914602-G1001*(0.004817+0.000014*G1001))+SIN(RADIANS(2*I1001))*(0.019993-0.000101*G1001)+SIN(RADIANS(3*I1001))*0.000289</f>
        <v>-1.5799775402258098</v>
      </c>
      <c r="L1001" s="7">
        <f t="shared" ref="L1001" ca="1" si="491">H1001+K1001</f>
        <v>158.00350139497988</v>
      </c>
      <c r="M1001" s="7">
        <f t="shared" ref="M1001" ca="1" si="492">I1001+K1001</f>
        <v>1315.0203398259207</v>
      </c>
      <c r="N1001" s="7">
        <f t="shared" ref="N1001" ca="1" si="493">(1.000001018*(1-J1001*J1001))/(1+J1001*COS(RADIANS(M1001)))</f>
        <v>1.0093899929475372</v>
      </c>
      <c r="O1001" s="7">
        <f t="shared" ref="O1001" ca="1" si="494">L1001-0.00569-0.00478*SIN(RADIANS(125.04-1934.136*G1001))</f>
        <v>157.99322796233645</v>
      </c>
      <c r="P1001" s="7">
        <f t="shared" ref="P1001" ca="1" si="495">23+(26+((21.448-G1001*(46.815+G1001*(0.00059-G1001*0.001813))))/60)/60</f>
        <v>23.438944659591655</v>
      </c>
      <c r="Q1001" s="7">
        <f t="shared" ref="Q1001" ca="1" si="496">P1001+0.00256*COS(RADIANS(125.04-1934.136*G1001))</f>
        <v>23.43967124272606</v>
      </c>
      <c r="R1001" s="7">
        <f t="shared" ref="R1001" ca="1" si="497">DEGREES(ATAN2(COS(RADIANS(O1001)),COS(RADIANS(Q1001))*SIN(RADIANS(O1001))))</f>
        <v>159.65462033703068</v>
      </c>
      <c r="S1001" s="7">
        <f t="shared" ref="S1001" ca="1" si="498">DEGREES(ASIN(SIN(RADIANS(Q1001))*SIN(RADIANS(O1001))))</f>
        <v>8.5722137335123296</v>
      </c>
      <c r="T1001" s="7">
        <f t="shared" ref="T1001" ca="1" si="499">TAN(RADIANS(Q1001/2))*TAN(RADIANS(Q1001/2))</f>
        <v>4.3035964836913042E-2</v>
      </c>
      <c r="U1001" s="7">
        <f t="shared" ref="U1001" ca="1" si="500">4*DEGREES(T1001*SIN(2*RADIANS(H1001))-2*J1001*SIN(RADIANS(I1001))+4*J1001*T1001*SIN(RADIANS(I1001))*COS(2*RADIANS(H1001))-0.5*T1001*T1001*SIN(4*RADIANS(H1001))-1.25*J1001*J1001*SIN(2*RADIANS(I1001)))</f>
        <v>-0.33551662327387027</v>
      </c>
      <c r="V1001" s="7">
        <f t="shared" ref="V1001" ca="1" si="501">DEGREES(ACOS(COS(RADIANS(90.833))/(COS(RADIANS(A1001))*COS(RADIANS(S1001)))-TAN(RADIANS(A1001))*TAN(RADIANS(S1001))))</f>
        <v>114.35200146662947</v>
      </c>
      <c r="W1001" s="23">
        <f t="shared" ref="W1001" ca="1" si="502">(720-4*B1001-U1001+C1001*60)/1440</f>
        <v>0.66134410876616245</v>
      </c>
      <c r="X1001" s="24">
        <f t="shared" ref="X1001" ca="1" si="503">W1001-V1001*4/1440</f>
        <v>0.34369966024774723</v>
      </c>
      <c r="Y1001" s="24">
        <f t="shared" ref="Y1001" ca="1" si="504">W1001+V1001*4/1440</f>
        <v>0.97898855728457768</v>
      </c>
      <c r="Z1001" s="7">
        <f t="shared" ref="Z1001" ca="1" si="505">8*V1001</f>
        <v>914.81601173303579</v>
      </c>
      <c r="AA1001" s="7">
        <f t="shared" ref="AA1001" ca="1" si="506">MOD(E1001*1440+U1001+4*B1001-60*C1001,1440)</f>
        <v>1207.6644833767261</v>
      </c>
      <c r="AB1001" s="7">
        <f t="shared" ref="AB1001" ca="1" si="507">IF(AA1001/4&lt;0,AA1001/4+180,AA1001/4-180)</f>
        <v>121.91612084418153</v>
      </c>
      <c r="AC1001" s="7">
        <f t="shared" ref="AC1001" ca="1" si="508">DEGREES(ACOS(SIN(RADIANS(A1001))*SIN(RADIANS(S1001))+COS(RADIANS(A1001))*COS(RADIANS(S1001))*COS(RADIANS(AB1001))))</f>
        <v>93.303866449237731</v>
      </c>
      <c r="AD1001" s="7">
        <f t="shared" ref="AD1001" ca="1" si="509">90-AC1001</f>
        <v>-3.3038664492377308</v>
      </c>
      <c r="AE1001" s="7">
        <f t="shared" ref="AE1001" ca="1" si="510">IF(AD1001&gt;85,0,IF(AD1001&gt;5,58.1/TAN(RADIANS(AD1001))-0.07/POWER(TAN(RADIANS(AD1001)),3)+0.000086/POWER(TAN(RADIANS(AD1001)),5),IF(AD1001&gt;-0.575,1735+AD1001*(-518.2+AD1001*(103.4+AD1001*(-12.79+AD1001*0.711))),-20.772/TAN(RADIANS(AD1001)))))/3600</f>
        <v>9.9952632328054999E-2</v>
      </c>
      <c r="AF1001" s="7">
        <f t="shared" ref="AF1001" ca="1" si="511">AD1001+AE1001</f>
        <v>-3.2039138169096759</v>
      </c>
      <c r="AG1001" s="7">
        <f ca="1">IF(AB1001&gt;0,MOD(DEGREES(ACOS(((SIN(RADIANS(A1001))*COS(RADIANS(AC1001)))-SIN(RADIANS(S1001)))/(COS(RADIANS(A1001))*SIN(RADIANS(AC1001)))))+180,360),MOD(540-DEGREES(ACOS(((SIN(RADIANS(A1001))*COS(RADIANS(AC1001)))-SIN(RADIANS(S1001)))/(COS(RADIANS(#REF!))*SIN(RADIANS(AC1001))))),360))</f>
        <v>302.78187222289722</v>
      </c>
    </row>
  </sheetData>
  <autoFilter ref="A1:AG40" xr:uid="{4667B2C1-171A-5246-A3DE-0FD3FAE2DAC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/>
  </sheetViews>
  <sheetFormatPr baseColWidth="10" defaultColWidth="9.1640625" defaultRowHeight="14" x14ac:dyDescent="0.2"/>
  <cols>
    <col min="1" max="2" width="29" style="18" bestFit="1" customWidth="1"/>
    <col min="3" max="3" width="27.6640625" style="17" customWidth="1"/>
    <col min="4" max="4" width="30.33203125" style="18" bestFit="1" customWidth="1"/>
    <col min="5" max="5" width="29" style="17" bestFit="1" customWidth="1"/>
    <col min="6" max="6" width="29" style="18" bestFit="1" customWidth="1"/>
    <col min="7" max="9" width="31.5" style="18" bestFit="1" customWidth="1"/>
    <col min="10" max="10" width="30.33203125" style="18" bestFit="1" customWidth="1"/>
    <col min="11" max="11" width="31.5" style="18" customWidth="1"/>
    <col min="12" max="16384" width="9.1640625" style="16"/>
  </cols>
  <sheetData>
    <row r="1" spans="1:11" x14ac:dyDescent="0.2">
      <c r="A1" s="15" t="s">
        <v>34</v>
      </c>
      <c r="B1" s="15" t="s">
        <v>35</v>
      </c>
      <c r="C1" s="14" t="s">
        <v>36</v>
      </c>
      <c r="D1" s="15" t="s">
        <v>37</v>
      </c>
      <c r="E1" s="14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</row>
    <row r="2" spans="1:11" x14ac:dyDescent="0.2">
      <c r="A2" s="15">
        <f ca="1">RANDBETWEEN(1,360) + (RANDBETWEEN(0,10000000000000000000)/10000000000000000000)</f>
        <v>135.579353252018</v>
      </c>
      <c r="B2" s="15">
        <f ca="1">RANDBETWEEN(1,360) + (RANDBETWEEN(0,10000000000000000000)/10000000000000000000)</f>
        <v>238.55378164547719</v>
      </c>
      <c r="C2" s="15">
        <f ca="1">RANDBETWEEN(0,2*PI()) + (RANDBETWEEN(0,10000000000000000000)/10000000000000000000)</f>
        <v>0.66105532045996374</v>
      </c>
      <c r="D2" s="15">
        <f ca="1">RADIANS(A2)</f>
        <v>2.3663061119721953</v>
      </c>
      <c r="E2" s="15">
        <f ca="1">DEGREES(C2)</f>
        <v>37.875679887024063</v>
      </c>
      <c r="F2" s="15">
        <f t="shared" ref="F2:F21" ca="1" si="0">MOD(A2,B2)</f>
        <v>135.579353252018</v>
      </c>
      <c r="G2" s="15">
        <f ca="1">SIN(A2)</f>
        <v>-0.47139258785172039</v>
      </c>
      <c r="H2" s="15">
        <f ca="1">ASIN(G2)</f>
        <v>-0.49086914765688588</v>
      </c>
      <c r="I2" s="15">
        <f t="shared" ref="I2:I21" ca="1" si="1">COS(A2)</f>
        <v>-0.88192348200876136</v>
      </c>
      <c r="J2" s="15">
        <f ca="1">ACOS(I2)</f>
        <v>2.6507235059329073</v>
      </c>
      <c r="K2" s="15">
        <f ca="1">TAN(A2)</f>
        <v>0.53450508742326175</v>
      </c>
    </row>
    <row r="3" spans="1:11" x14ac:dyDescent="0.2">
      <c r="A3" s="15">
        <f t="shared" ref="A3:A21" ca="1" si="2">RANDBETWEEN(1,360) + (RANDBETWEEN(0,10000000000000000000)/10000000000000000000)</f>
        <v>180.78001605884782</v>
      </c>
      <c r="B3" s="15">
        <f t="shared" ref="B3:B21" ca="1" si="3">RANDBETWEEN(1,360) + (RANDBETWEEN(0,10000000000000000000)/10000000000000000000)</f>
        <v>98.538671172067666</v>
      </c>
      <c r="C3" s="15">
        <f ca="1">RANDBETWEEN(0,2*PI()) + (RANDBETWEEN(0,10000000000000000000)/10000000000000000000)</f>
        <v>0.42501696759609797</v>
      </c>
      <c r="D3" s="15">
        <f t="shared" ref="D3:D21" ca="1" si="4">RADIANS(A3)</f>
        <v>3.1552065020351177</v>
      </c>
      <c r="E3" s="15">
        <f t="shared" ref="E3:E21" ca="1" si="5">DEGREES(C3)</f>
        <v>24.351678464704882</v>
      </c>
      <c r="F3" s="15">
        <f t="shared" ca="1" si="0"/>
        <v>82.241344886780155</v>
      </c>
      <c r="G3" s="15">
        <f t="shared" ref="G3:G21" ca="1" si="6">SIN(A3)</f>
        <v>-0.99043268859874289</v>
      </c>
      <c r="H3" s="15">
        <f t="shared" ref="H3:H21" ca="1" si="7">ASIN(G3)</f>
        <v>-1.4323578493601876</v>
      </c>
      <c r="I3" s="15">
        <f t="shared" ca="1" si="1"/>
        <v>0.13799670052238819</v>
      </c>
      <c r="J3" s="15">
        <f t="shared" ref="J3:J21" ca="1" si="8">ACOS(I3)</f>
        <v>1.4323578493601872</v>
      </c>
      <c r="K3" s="15">
        <f t="shared" ref="K3:K21" ca="1" si="9">TAN(A3)</f>
        <v>-7.1772200701136173</v>
      </c>
    </row>
    <row r="4" spans="1:11" x14ac:dyDescent="0.2">
      <c r="A4" s="15">
        <f t="shared" ca="1" si="2"/>
        <v>318.69412619121414</v>
      </c>
      <c r="B4" s="15">
        <f t="shared" ca="1" si="3"/>
        <v>253.74619073868647</v>
      </c>
      <c r="C4" s="15">
        <f t="shared" ref="C4:C21" ca="1" si="10">RANDBETWEEN(0,2*PI()) + (RANDBETWEEN(0,10000000000000000000)/10000000000000000000)</f>
        <v>5.2119500151993288</v>
      </c>
      <c r="D4" s="15">
        <f t="shared" ca="1" si="4"/>
        <v>5.5622618088029823</v>
      </c>
      <c r="E4" s="15">
        <f t="shared" ca="1" si="5"/>
        <v>298.62273890406681</v>
      </c>
      <c r="F4" s="15">
        <f t="shared" ca="1" si="0"/>
        <v>64.947935452527673</v>
      </c>
      <c r="G4" s="15">
        <f t="shared" ca="1" si="6"/>
        <v>-0.98428322125345069</v>
      </c>
      <c r="H4" s="15">
        <f t="shared" ca="1" si="7"/>
        <v>-1.3932681786450212</v>
      </c>
      <c r="I4" s="15">
        <f t="shared" ca="1" si="1"/>
        <v>-0.17659711311040882</v>
      </c>
      <c r="J4" s="15">
        <f t="shared" ca="1" si="8"/>
        <v>1.7483244749447717</v>
      </c>
      <c r="K4" s="15">
        <f t="shared" ca="1" si="9"/>
        <v>5.5736087862210706</v>
      </c>
    </row>
    <row r="5" spans="1:11" x14ac:dyDescent="0.2">
      <c r="A5" s="15">
        <f t="shared" ca="1" si="2"/>
        <v>312.10617761725314</v>
      </c>
      <c r="B5" s="15">
        <f t="shared" ca="1" si="3"/>
        <v>180.93454082894007</v>
      </c>
      <c r="C5" s="15">
        <f t="shared" ca="1" si="10"/>
        <v>4.8219498893933999</v>
      </c>
      <c r="D5" s="15">
        <f t="shared" ca="1" si="4"/>
        <v>5.4472804152352978</v>
      </c>
      <c r="E5" s="15">
        <f t="shared" ca="1" si="5"/>
        <v>276.27737768581591</v>
      </c>
      <c r="F5" s="15">
        <f t="shared" ca="1" si="0"/>
        <v>131.17163678831307</v>
      </c>
      <c r="G5" s="15">
        <f t="shared" ca="1" si="6"/>
        <v>-0.88593446738851356</v>
      </c>
      <c r="H5" s="15">
        <f t="shared" ca="1" si="7"/>
        <v>-1.0885049118636074</v>
      </c>
      <c r="I5" s="15">
        <f t="shared" ca="1" si="1"/>
        <v>-0.46381043486863338</v>
      </c>
      <c r="J5" s="15">
        <f t="shared" ca="1" si="8"/>
        <v>2.0530877417261859</v>
      </c>
      <c r="K5" s="15">
        <f t="shared" ca="1" si="9"/>
        <v>1.9101218963291324</v>
      </c>
    </row>
    <row r="6" spans="1:11" x14ac:dyDescent="0.2">
      <c r="A6" s="15">
        <f t="shared" ca="1" si="2"/>
        <v>165.66073804301755</v>
      </c>
      <c r="B6" s="15">
        <f t="shared" ca="1" si="3"/>
        <v>34.856011548373822</v>
      </c>
      <c r="C6" s="15">
        <f t="shared" ca="1" si="10"/>
        <v>4.5523554955979666</v>
      </c>
      <c r="D6" s="15">
        <f t="shared" ca="1" si="4"/>
        <v>2.891325320134484</v>
      </c>
      <c r="E6" s="15">
        <f t="shared" ca="1" si="5"/>
        <v>260.83075674094971</v>
      </c>
      <c r="F6" s="15">
        <f t="shared" ca="1" si="0"/>
        <v>26.236691849522259</v>
      </c>
      <c r="G6" s="15">
        <f t="shared" ca="1" si="6"/>
        <v>0.74708941473671664</v>
      </c>
      <c r="H6" s="15">
        <f t="shared" ca="1" si="7"/>
        <v>0.84367259724149624</v>
      </c>
      <c r="I6" s="15">
        <f t="shared" ca="1" si="1"/>
        <v>-0.6647235563663666</v>
      </c>
      <c r="J6" s="15">
        <f t="shared" ca="1" si="8"/>
        <v>2.2979200563482971</v>
      </c>
      <c r="K6" s="15">
        <f t="shared" ca="1" si="9"/>
        <v>-1.1239099435870654</v>
      </c>
    </row>
    <row r="7" spans="1:11" x14ac:dyDescent="0.2">
      <c r="A7" s="15">
        <f t="shared" ca="1" si="2"/>
        <v>184.00664902430381</v>
      </c>
      <c r="B7" s="15">
        <f t="shared" ca="1" si="3"/>
        <v>211.29343299487826</v>
      </c>
      <c r="C7" s="15">
        <f t="shared" ca="1" si="10"/>
        <v>1.7830227186561358</v>
      </c>
      <c r="D7" s="15">
        <f t="shared" ca="1" si="4"/>
        <v>3.2115218710357132</v>
      </c>
      <c r="E7" s="15">
        <f t="shared" ca="1" si="5"/>
        <v>102.15967655493857</v>
      </c>
      <c r="F7" s="15">
        <f t="shared" ca="1" si="0"/>
        <v>184.00664902430381</v>
      </c>
      <c r="G7" s="15">
        <f t="shared" ca="1" si="6"/>
        <v>0.9751323708466304</v>
      </c>
      <c r="H7" s="15">
        <f t="shared" ca="1" si="7"/>
        <v>1.347317537493989</v>
      </c>
      <c r="I7" s="15">
        <f t="shared" ca="1" si="1"/>
        <v>-0.22162323733541475</v>
      </c>
      <c r="J7" s="15">
        <f t="shared" ca="1" si="8"/>
        <v>1.7942751160958039</v>
      </c>
      <c r="K7" s="15">
        <f t="shared" ca="1" si="9"/>
        <v>-4.399955449485744</v>
      </c>
    </row>
    <row r="8" spans="1:11" x14ac:dyDescent="0.2">
      <c r="A8" s="15">
        <f t="shared" ca="1" si="2"/>
        <v>38.526013025287824</v>
      </c>
      <c r="B8" s="15">
        <f t="shared" ca="1" si="3"/>
        <v>205.58000740398495</v>
      </c>
      <c r="C8" s="15">
        <f t="shared" ca="1" si="10"/>
        <v>4.388043661793243</v>
      </c>
      <c r="D8" s="15">
        <f t="shared" ca="1" si="4"/>
        <v>0.67240577495749398</v>
      </c>
      <c r="E8" s="15">
        <f t="shared" ca="1" si="5"/>
        <v>251.41638213988404</v>
      </c>
      <c r="F8" s="15">
        <f t="shared" ca="1" si="0"/>
        <v>38.526013025287824</v>
      </c>
      <c r="G8" s="15">
        <f t="shared" ca="1" si="6"/>
        <v>0.73583651439234754</v>
      </c>
      <c r="H8" s="15">
        <f t="shared" ca="1" si="7"/>
        <v>0.82690118221030529</v>
      </c>
      <c r="I8" s="15">
        <f t="shared" ca="1" si="1"/>
        <v>0.6771592309692902</v>
      </c>
      <c r="J8" s="15">
        <f t="shared" ca="1" si="8"/>
        <v>0.82690118221030517</v>
      </c>
      <c r="K8" s="15">
        <f t="shared" ca="1" si="9"/>
        <v>1.0866521207117952</v>
      </c>
    </row>
    <row r="9" spans="1:11" x14ac:dyDescent="0.2">
      <c r="A9" s="15">
        <f t="shared" ca="1" si="2"/>
        <v>259.32954366303608</v>
      </c>
      <c r="B9" s="15">
        <f t="shared" ca="1" si="3"/>
        <v>19.794303945238688</v>
      </c>
      <c r="C9" s="15">
        <f t="shared" ca="1" si="10"/>
        <v>1.8051423668160698</v>
      </c>
      <c r="D9" s="15">
        <f t="shared" ca="1" si="4"/>
        <v>4.5261543846143759</v>
      </c>
      <c r="E9" s="15">
        <f t="shared" ca="1" si="5"/>
        <v>103.4270390388171</v>
      </c>
      <c r="F9" s="15">
        <f t="shared" ca="1" si="0"/>
        <v>2.0035923749331275</v>
      </c>
      <c r="G9" s="15">
        <f t="shared" ca="1" si="6"/>
        <v>0.98904588439038366</v>
      </c>
      <c r="H9" s="15">
        <f t="shared" ca="1" si="7"/>
        <v>1.4226465849167618</v>
      </c>
      <c r="I9" s="15">
        <f t="shared" ca="1" si="1"/>
        <v>-0.14760839600254372</v>
      </c>
      <c r="J9" s="15">
        <f t="shared" ca="1" si="8"/>
        <v>1.7189460686730311</v>
      </c>
      <c r="K9" s="15">
        <f t="shared" ca="1" si="9"/>
        <v>-6.7004717290833478</v>
      </c>
    </row>
    <row r="10" spans="1:11" x14ac:dyDescent="0.2">
      <c r="A10" s="15">
        <f t="shared" ca="1" si="2"/>
        <v>265.20774774967333</v>
      </c>
      <c r="B10" s="15">
        <f t="shared" ca="1" si="3"/>
        <v>250.22451086688432</v>
      </c>
      <c r="C10" s="15">
        <f t="shared" ca="1" si="10"/>
        <v>4.2193767807644651</v>
      </c>
      <c r="D10" s="15">
        <f t="shared" ca="1" si="4"/>
        <v>4.628748400030382</v>
      </c>
      <c r="E10" s="15">
        <f t="shared" ca="1" si="5"/>
        <v>241.75248171329989</v>
      </c>
      <c r="F10" s="15">
        <f t="shared" ca="1" si="0"/>
        <v>14.983236882789015</v>
      </c>
      <c r="G10" s="15">
        <f t="shared" ca="1" si="6"/>
        <v>0.96719969093992852</v>
      </c>
      <c r="H10" s="15">
        <f t="shared" ca="1" si="7"/>
        <v>1.3139648481306989</v>
      </c>
      <c r="I10" s="15">
        <f t="shared" ca="1" si="1"/>
        <v>0.25401723926872916</v>
      </c>
      <c r="J10" s="15">
        <f t="shared" ca="1" si="8"/>
        <v>1.3139648481306989</v>
      </c>
      <c r="K10" s="15">
        <f t="shared" ca="1" si="9"/>
        <v>3.8076143718604523</v>
      </c>
    </row>
    <row r="11" spans="1:11" x14ac:dyDescent="0.2">
      <c r="A11" s="15">
        <f t="shared" ca="1" si="2"/>
        <v>144.87581600327647</v>
      </c>
      <c r="B11" s="15">
        <f t="shared" ca="1" si="3"/>
        <v>275.61924130004707</v>
      </c>
      <c r="C11" s="15">
        <f t="shared" ca="1" si="10"/>
        <v>3.3558008006179492</v>
      </c>
      <c r="D11" s="15">
        <f t="shared" ca="1" si="4"/>
        <v>2.5285599957706664</v>
      </c>
      <c r="E11" s="15">
        <f t="shared" ca="1" si="5"/>
        <v>192.27322276203114</v>
      </c>
      <c r="F11" s="15">
        <f t="shared" ca="1" si="0"/>
        <v>144.87581600327647</v>
      </c>
      <c r="G11" s="15">
        <f t="shared" ca="1" si="6"/>
        <v>0.35466330440403071</v>
      </c>
      <c r="H11" s="15">
        <f t="shared" ca="1" si="7"/>
        <v>0.36255393814598025</v>
      </c>
      <c r="I11" s="15">
        <f t="shared" ca="1" si="1"/>
        <v>0.93499408581509957</v>
      </c>
      <c r="J11" s="15">
        <f t="shared" ca="1" si="8"/>
        <v>0.36255393814598036</v>
      </c>
      <c r="K11" s="15">
        <f t="shared" ca="1" si="9"/>
        <v>0.37932144147718966</v>
      </c>
    </row>
    <row r="12" spans="1:11" x14ac:dyDescent="0.2">
      <c r="A12" s="15">
        <f t="shared" ca="1" si="2"/>
        <v>249.12683933459337</v>
      </c>
      <c r="B12" s="15">
        <f t="shared" ca="1" si="3"/>
        <v>289.7820775884785</v>
      </c>
      <c r="C12" s="15">
        <f t="shared" ca="1" si="10"/>
        <v>2.1854664385251046</v>
      </c>
      <c r="D12" s="15">
        <f t="shared" ca="1" si="4"/>
        <v>4.3480836014755733</v>
      </c>
      <c r="E12" s="15">
        <f t="shared" ca="1" si="5"/>
        <v>125.21800319497568</v>
      </c>
      <c r="F12" s="15">
        <f t="shared" ca="1" si="0"/>
        <v>249.12683933459337</v>
      </c>
      <c r="G12" s="15">
        <f t="shared" ca="1" si="6"/>
        <v>-0.80815908789419499</v>
      </c>
      <c r="H12" s="15">
        <f t="shared" ca="1" si="7"/>
        <v>-0.94101970099970422</v>
      </c>
      <c r="I12" s="15">
        <f t="shared" ca="1" si="1"/>
        <v>-0.58896425074364467</v>
      </c>
      <c r="J12" s="15">
        <f t="shared" ca="1" si="8"/>
        <v>2.2005729525900888</v>
      </c>
      <c r="K12" s="15">
        <f t="shared" ca="1" si="9"/>
        <v>1.3721700202920435</v>
      </c>
    </row>
    <row r="13" spans="1:11" x14ac:dyDescent="0.2">
      <c r="A13" s="15">
        <f t="shared" ca="1" si="2"/>
        <v>310.90619870046856</v>
      </c>
      <c r="B13" s="15">
        <f t="shared" ca="1" si="3"/>
        <v>119.14444514903042</v>
      </c>
      <c r="C13" s="15">
        <f t="shared" ca="1" si="10"/>
        <v>0.38495934790894826</v>
      </c>
      <c r="D13" s="15">
        <f t="shared" ca="1" si="4"/>
        <v>5.4263368321828915</v>
      </c>
      <c r="E13" s="15">
        <f t="shared" ca="1" si="5"/>
        <v>22.056545919291047</v>
      </c>
      <c r="F13" s="15">
        <f t="shared" ca="1" si="0"/>
        <v>72.61730840240773</v>
      </c>
      <c r="G13" s="15">
        <f t="shared" ca="1" si="6"/>
        <v>0.11124327722913915</v>
      </c>
      <c r="H13" s="15">
        <f t="shared" ca="1" si="7"/>
        <v>0.11147400492096585</v>
      </c>
      <c r="I13" s="15">
        <f t="shared" ca="1" si="1"/>
        <v>-0.99379320448034902</v>
      </c>
      <c r="J13" s="15">
        <f t="shared" ca="1" si="8"/>
        <v>3.030118648668827</v>
      </c>
      <c r="K13" s="15">
        <f t="shared" ca="1" si="9"/>
        <v>-0.11193805384019291</v>
      </c>
    </row>
    <row r="14" spans="1:11" x14ac:dyDescent="0.2">
      <c r="A14" s="15">
        <f t="shared" ca="1" si="2"/>
        <v>293.69228091981398</v>
      </c>
      <c r="B14" s="15">
        <f t="shared" ca="1" si="3"/>
        <v>265.58819802231687</v>
      </c>
      <c r="C14" s="15">
        <f t="shared" ca="1" si="10"/>
        <v>2.8276109566648184</v>
      </c>
      <c r="D14" s="15">
        <f t="shared" ca="1" si="4"/>
        <v>5.1258972897428743</v>
      </c>
      <c r="E14" s="15">
        <f t="shared" ca="1" si="5"/>
        <v>162.0101739218432</v>
      </c>
      <c r="F14" s="15">
        <f t="shared" ca="1" si="0"/>
        <v>28.104082897497108</v>
      </c>
      <c r="G14" s="15">
        <f t="shared" ca="1" si="6"/>
        <v>-0.99891291640469182</v>
      </c>
      <c r="H14" s="15">
        <f t="shared" ca="1" si="7"/>
        <v>-1.5241641359632123</v>
      </c>
      <c r="I14" s="15">
        <f t="shared" ca="1" si="1"/>
        <v>-4.661529191019969E-2</v>
      </c>
      <c r="J14" s="15">
        <f t="shared" ca="1" si="8"/>
        <v>1.6174285176265828</v>
      </c>
      <c r="K14" s="15">
        <f t="shared" ca="1" si="9"/>
        <v>21.428867555501117</v>
      </c>
    </row>
    <row r="15" spans="1:11" x14ac:dyDescent="0.2">
      <c r="A15" s="15">
        <f t="shared" ca="1" si="2"/>
        <v>26.626825203763747</v>
      </c>
      <c r="B15" s="15">
        <f t="shared" ca="1" si="3"/>
        <v>157.08719889894417</v>
      </c>
      <c r="C15" s="15">
        <f t="shared" ca="1" si="10"/>
        <v>8.2477090186194868E-4</v>
      </c>
      <c r="D15" s="15">
        <f t="shared" ca="1" si="4"/>
        <v>0.46472576915868741</v>
      </c>
      <c r="E15" s="15">
        <f t="shared" ca="1" si="5"/>
        <v>4.7255891741888267E-2</v>
      </c>
      <c r="F15" s="15">
        <f t="shared" ca="1" si="0"/>
        <v>26.626825203763747</v>
      </c>
      <c r="G15" s="15">
        <f t="shared" ca="1" si="6"/>
        <v>0.99705905020707342</v>
      </c>
      <c r="H15" s="15">
        <f t="shared" ca="1" si="7"/>
        <v>1.4940839750454009</v>
      </c>
      <c r="I15" s="15">
        <f t="shared" ca="1" si="1"/>
        <v>7.6637134603066634E-2</v>
      </c>
      <c r="J15" s="15">
        <f t="shared" ca="1" si="8"/>
        <v>1.4940839750454014</v>
      </c>
      <c r="K15" s="15">
        <f t="shared" ca="1" si="9"/>
        <v>13.010129558878056</v>
      </c>
    </row>
    <row r="16" spans="1:11" x14ac:dyDescent="0.2">
      <c r="A16" s="15">
        <f t="shared" ca="1" si="2"/>
        <v>14.985730239049463</v>
      </c>
      <c r="B16" s="15">
        <f t="shared" ca="1" si="3"/>
        <v>200.22354107567875</v>
      </c>
      <c r="C16" s="15">
        <f t="shared" ca="1" si="10"/>
        <v>0.23357534400600832</v>
      </c>
      <c r="D16" s="15">
        <f t="shared" ca="1" si="4"/>
        <v>0.26155033348709006</v>
      </c>
      <c r="E16" s="15">
        <f t="shared" ca="1" si="5"/>
        <v>13.382881409860607</v>
      </c>
      <c r="F16" s="15">
        <f t="shared" ca="1" si="0"/>
        <v>14.985730239049463</v>
      </c>
      <c r="G16" s="15">
        <f t="shared" ca="1" si="6"/>
        <v>0.66106183051311684</v>
      </c>
      <c r="H16" s="15">
        <f t="shared" ca="1" si="7"/>
        <v>0.72223302889950314</v>
      </c>
      <c r="I16" s="15">
        <f t="shared" ca="1" si="1"/>
        <v>-0.75033143092812471</v>
      </c>
      <c r="J16" s="15">
        <f t="shared" ca="1" si="8"/>
        <v>2.4193596246902902</v>
      </c>
      <c r="K16" s="15">
        <f t="shared" ca="1" si="9"/>
        <v>-0.88102644146922438</v>
      </c>
    </row>
    <row r="17" spans="1:11" x14ac:dyDescent="0.2">
      <c r="A17" s="15">
        <f t="shared" ca="1" si="2"/>
        <v>34.837231116716964</v>
      </c>
      <c r="B17" s="15">
        <f t="shared" ca="1" si="3"/>
        <v>276.85483334162313</v>
      </c>
      <c r="C17" s="15">
        <f t="shared" ca="1" si="10"/>
        <v>1.537543696312899</v>
      </c>
      <c r="D17" s="15">
        <f t="shared" ca="1" si="4"/>
        <v>0.60802438526493197</v>
      </c>
      <c r="E17" s="15">
        <f t="shared" ca="1" si="5"/>
        <v>88.094764615673469</v>
      </c>
      <c r="F17" s="15">
        <f t="shared" ca="1" si="0"/>
        <v>34.837231116716964</v>
      </c>
      <c r="G17" s="15">
        <f t="shared" ca="1" si="6"/>
        <v>-0.27607878319815937</v>
      </c>
      <c r="H17" s="15">
        <f t="shared" ca="1" si="7"/>
        <v>-0.27971192722923854</v>
      </c>
      <c r="I17" s="15">
        <f t="shared" ca="1" si="1"/>
        <v>-0.96113500897003212</v>
      </c>
      <c r="J17" s="15">
        <f t="shared" ca="1" si="8"/>
        <v>2.8618807263605546</v>
      </c>
      <c r="K17" s="15">
        <f t="shared" ca="1" si="9"/>
        <v>0.28724245878215371</v>
      </c>
    </row>
    <row r="18" spans="1:11" x14ac:dyDescent="0.2">
      <c r="A18" s="15">
        <f t="shared" ca="1" si="2"/>
        <v>38.689885611361959</v>
      </c>
      <c r="B18" s="15">
        <f t="shared" ca="1" si="3"/>
        <v>346.47541077883562</v>
      </c>
      <c r="C18" s="15">
        <f t="shared" ca="1" si="10"/>
        <v>5.6899866387316704</v>
      </c>
      <c r="D18" s="15">
        <f t="shared" ca="1" si="4"/>
        <v>0.67526589113824542</v>
      </c>
      <c r="E18" s="15">
        <f t="shared" ca="1" si="5"/>
        <v>326.0122198851542</v>
      </c>
      <c r="F18" s="15">
        <f t="shared" ca="1" si="0"/>
        <v>38.689885611361959</v>
      </c>
      <c r="G18" s="15">
        <f t="shared" ca="1" si="6"/>
        <v>0.83645028709864711</v>
      </c>
      <c r="H18" s="15">
        <f t="shared" ca="1" si="7"/>
        <v>0.99077376828443986</v>
      </c>
      <c r="I18" s="15">
        <f t="shared" ca="1" si="1"/>
        <v>0.54804280600386579</v>
      </c>
      <c r="J18" s="15">
        <f t="shared" ca="1" si="8"/>
        <v>0.99077376828443975</v>
      </c>
      <c r="K18" s="15">
        <f t="shared" ca="1" si="9"/>
        <v>1.5262499168591346</v>
      </c>
    </row>
    <row r="19" spans="1:11" x14ac:dyDescent="0.2">
      <c r="A19" s="15">
        <f t="shared" ca="1" si="2"/>
        <v>31.649403612398242</v>
      </c>
      <c r="B19" s="15">
        <f t="shared" ca="1" si="3"/>
        <v>169.11783296576701</v>
      </c>
      <c r="C19" s="15">
        <f t="shared" ca="1" si="10"/>
        <v>5.5291105540537826</v>
      </c>
      <c r="D19" s="15">
        <f t="shared" ca="1" si="4"/>
        <v>0.55238629932893657</v>
      </c>
      <c r="E19" s="15">
        <f t="shared" ca="1" si="5"/>
        <v>316.79469920852199</v>
      </c>
      <c r="F19" s="15">
        <f t="shared" ca="1" si="0"/>
        <v>31.649403612398242</v>
      </c>
      <c r="G19" s="15">
        <f t="shared" ca="1" si="6"/>
        <v>0.2313616511248712</v>
      </c>
      <c r="H19" s="15">
        <f t="shared" ca="1" si="7"/>
        <v>0.23347707650030947</v>
      </c>
      <c r="I19" s="15">
        <f t="shared" ca="1" si="1"/>
        <v>0.97286781547586076</v>
      </c>
      <c r="J19" s="15">
        <f t="shared" ca="1" si="8"/>
        <v>0.23347707650030913</v>
      </c>
      <c r="K19" s="15">
        <f t="shared" ca="1" si="9"/>
        <v>0.23781406625288024</v>
      </c>
    </row>
    <row r="20" spans="1:11" x14ac:dyDescent="0.2">
      <c r="A20" s="15">
        <f t="shared" ca="1" si="2"/>
        <v>221.17403676991805</v>
      </c>
      <c r="B20" s="15">
        <f t="shared" ca="1" si="3"/>
        <v>15.742360517109303</v>
      </c>
      <c r="C20" s="15">
        <f t="shared" ca="1" si="10"/>
        <v>0.43344546849764132</v>
      </c>
      <c r="D20" s="15">
        <f t="shared" ca="1" si="4"/>
        <v>3.8602151615620741</v>
      </c>
      <c r="E20" s="15">
        <f t="shared" ca="1" si="5"/>
        <v>24.834595993985527</v>
      </c>
      <c r="F20" s="15">
        <f t="shared" ca="1" si="0"/>
        <v>0.78098953038781005</v>
      </c>
      <c r="G20" s="15">
        <f t="shared" ca="1" si="6"/>
        <v>0.95286738742016741</v>
      </c>
      <c r="H20" s="15">
        <f t="shared" ca="1" si="7"/>
        <v>1.26255101863252</v>
      </c>
      <c r="I20" s="15">
        <f t="shared" ca="1" si="1"/>
        <v>0.30338711573015853</v>
      </c>
      <c r="J20" s="15">
        <f t="shared" ca="1" si="8"/>
        <v>1.26255101863252</v>
      </c>
      <c r="K20" s="15">
        <f t="shared" ca="1" si="9"/>
        <v>3.1407641854760762</v>
      </c>
    </row>
    <row r="21" spans="1:11" x14ac:dyDescent="0.2">
      <c r="A21" s="15">
        <f t="shared" ca="1" si="2"/>
        <v>167.13400849045971</v>
      </c>
      <c r="B21" s="15">
        <f t="shared" ca="1" si="3"/>
        <v>323.0739323413589</v>
      </c>
      <c r="C21" s="15">
        <f t="shared" ca="1" si="10"/>
        <v>5.7242700783835065</v>
      </c>
      <c r="D21" s="15">
        <f t="shared" ca="1" si="4"/>
        <v>2.9170387402146796</v>
      </c>
      <c r="E21" s="15">
        <f t="shared" ca="1" si="5"/>
        <v>327.97651628439587</v>
      </c>
      <c r="F21" s="15">
        <f t="shared" ca="1" si="0"/>
        <v>167.13400849045971</v>
      </c>
      <c r="G21" s="15">
        <f t="shared" ca="1" si="6"/>
        <v>-0.5888197622111444</v>
      </c>
      <c r="H21" s="15">
        <f t="shared" ca="1" si="7"/>
        <v>-0.62959785020066472</v>
      </c>
      <c r="I21" s="15">
        <f t="shared" ca="1" si="1"/>
        <v>-0.80826436741304597</v>
      </c>
      <c r="J21" s="15">
        <f t="shared" ca="1" si="8"/>
        <v>2.5119948033891286</v>
      </c>
      <c r="K21" s="15">
        <f t="shared" ca="1" si="9"/>
        <v>0.72849897378964978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"/>
  <sheetViews>
    <sheetView workbookViewId="0"/>
  </sheetViews>
  <sheetFormatPr baseColWidth="10" defaultColWidth="9.1640625" defaultRowHeight="14" x14ac:dyDescent="0.2"/>
  <cols>
    <col min="1" max="1" width="29" style="19" customWidth="1"/>
    <col min="2" max="2" width="18.83203125" style="14" customWidth="1"/>
    <col min="3" max="16384" width="9.1640625" style="20"/>
  </cols>
  <sheetData>
    <row r="1" spans="1:2" x14ac:dyDescent="0.2">
      <c r="A1" s="19" t="s">
        <v>0</v>
      </c>
      <c r="B1" s="14" t="s">
        <v>33</v>
      </c>
    </row>
    <row r="2" spans="1:2" x14ac:dyDescent="0.2">
      <c r="A2" s="19">
        <v>1.03125</v>
      </c>
      <c r="B2" s="21">
        <f>A2</f>
        <v>1.03125</v>
      </c>
    </row>
    <row r="3" spans="1:2" x14ac:dyDescent="0.2">
      <c r="A3" s="19">
        <f ca="1">$A$2 + RANDBETWEEN(1, NOW() - $A$2)</f>
        <v>40058.03125</v>
      </c>
      <c r="B3" s="21">
        <f t="shared" ref="B3:B37" ca="1" si="0">A3</f>
        <v>40058.03125</v>
      </c>
    </row>
    <row r="4" spans="1:2" x14ac:dyDescent="0.2">
      <c r="A4" s="19">
        <f t="shared" ref="A4:A37" ca="1" si="1">$A$2 + RANDBETWEEN(1, NOW() - $A$2)</f>
        <v>2979.03125</v>
      </c>
      <c r="B4" s="21">
        <f t="shared" ca="1" si="0"/>
        <v>2979.03125</v>
      </c>
    </row>
    <row r="5" spans="1:2" x14ac:dyDescent="0.2">
      <c r="A5" s="19">
        <f t="shared" ca="1" si="1"/>
        <v>644.03125</v>
      </c>
      <c r="B5" s="21">
        <f t="shared" ca="1" si="0"/>
        <v>644.03125</v>
      </c>
    </row>
    <row r="6" spans="1:2" x14ac:dyDescent="0.2">
      <c r="A6" s="19">
        <f t="shared" ca="1" si="1"/>
        <v>26092.03125</v>
      </c>
      <c r="B6" s="21">
        <f t="shared" ca="1" si="0"/>
        <v>26092.03125</v>
      </c>
    </row>
    <row r="7" spans="1:2" x14ac:dyDescent="0.2">
      <c r="A7" s="19">
        <f t="shared" ca="1" si="1"/>
        <v>1249.03125</v>
      </c>
      <c r="B7" s="21">
        <f t="shared" ca="1" si="0"/>
        <v>1249.03125</v>
      </c>
    </row>
    <row r="8" spans="1:2" x14ac:dyDescent="0.2">
      <c r="A8" s="19">
        <f t="shared" ca="1" si="1"/>
        <v>38410.03125</v>
      </c>
      <c r="B8" s="21">
        <f t="shared" ca="1" si="0"/>
        <v>38410.03125</v>
      </c>
    </row>
    <row r="9" spans="1:2" x14ac:dyDescent="0.2">
      <c r="A9" s="19">
        <f t="shared" ca="1" si="1"/>
        <v>41904.03125</v>
      </c>
      <c r="B9" s="21">
        <f t="shared" ca="1" si="0"/>
        <v>41904.03125</v>
      </c>
    </row>
    <row r="10" spans="1:2" x14ac:dyDescent="0.2">
      <c r="A10" s="19">
        <f t="shared" ca="1" si="1"/>
        <v>15326.03125</v>
      </c>
      <c r="B10" s="21">
        <f t="shared" ca="1" si="0"/>
        <v>15326.03125</v>
      </c>
    </row>
    <row r="11" spans="1:2" x14ac:dyDescent="0.2">
      <c r="A11" s="19">
        <f t="shared" ca="1" si="1"/>
        <v>25561.03125</v>
      </c>
      <c r="B11" s="21">
        <f t="shared" ca="1" si="0"/>
        <v>25561.03125</v>
      </c>
    </row>
    <row r="12" spans="1:2" x14ac:dyDescent="0.2">
      <c r="A12" s="19">
        <f t="shared" ca="1" si="1"/>
        <v>15096.03125</v>
      </c>
      <c r="B12" s="21">
        <f t="shared" ca="1" si="0"/>
        <v>15096.03125</v>
      </c>
    </row>
    <row r="13" spans="1:2" x14ac:dyDescent="0.2">
      <c r="A13" s="19">
        <f t="shared" ca="1" si="1"/>
        <v>21945.03125</v>
      </c>
      <c r="B13" s="21">
        <f t="shared" ca="1" si="0"/>
        <v>21945.03125</v>
      </c>
    </row>
    <row r="14" spans="1:2" x14ac:dyDescent="0.2">
      <c r="A14" s="19">
        <f t="shared" ca="1" si="1"/>
        <v>2694.03125</v>
      </c>
      <c r="B14" s="21">
        <f t="shared" ca="1" si="0"/>
        <v>2694.03125</v>
      </c>
    </row>
    <row r="15" spans="1:2" x14ac:dyDescent="0.2">
      <c r="A15" s="19">
        <f t="shared" ca="1" si="1"/>
        <v>10934.03125</v>
      </c>
      <c r="B15" s="21">
        <f t="shared" ca="1" si="0"/>
        <v>10934.03125</v>
      </c>
    </row>
    <row r="16" spans="1:2" x14ac:dyDescent="0.2">
      <c r="A16" s="19">
        <f t="shared" ca="1" si="1"/>
        <v>1714.03125</v>
      </c>
      <c r="B16" s="21">
        <f t="shared" ca="1" si="0"/>
        <v>1714.03125</v>
      </c>
    </row>
    <row r="17" spans="1:2" x14ac:dyDescent="0.2">
      <c r="A17" s="19">
        <f t="shared" ca="1" si="1"/>
        <v>1927.03125</v>
      </c>
      <c r="B17" s="21">
        <f t="shared" ca="1" si="0"/>
        <v>1927.03125</v>
      </c>
    </row>
    <row r="18" spans="1:2" x14ac:dyDescent="0.2">
      <c r="A18" s="19">
        <f t="shared" ca="1" si="1"/>
        <v>25759.03125</v>
      </c>
      <c r="B18" s="21">
        <f t="shared" ca="1" si="0"/>
        <v>25759.03125</v>
      </c>
    </row>
    <row r="19" spans="1:2" x14ac:dyDescent="0.2">
      <c r="A19" s="19">
        <f t="shared" ca="1" si="1"/>
        <v>36212.03125</v>
      </c>
      <c r="B19" s="21">
        <f t="shared" ca="1" si="0"/>
        <v>36212.03125</v>
      </c>
    </row>
    <row r="20" spans="1:2" x14ac:dyDescent="0.2">
      <c r="A20" s="19">
        <f t="shared" ca="1" si="1"/>
        <v>17443.03125</v>
      </c>
      <c r="B20" s="21">
        <f t="shared" ca="1" si="0"/>
        <v>17443.03125</v>
      </c>
    </row>
    <row r="21" spans="1:2" x14ac:dyDescent="0.2">
      <c r="A21" s="19">
        <f t="shared" ca="1" si="1"/>
        <v>15201.03125</v>
      </c>
      <c r="B21" s="21">
        <f t="shared" ca="1" si="0"/>
        <v>15201.03125</v>
      </c>
    </row>
    <row r="22" spans="1:2" x14ac:dyDescent="0.2">
      <c r="A22" s="19">
        <f t="shared" ca="1" si="1"/>
        <v>17318.03125</v>
      </c>
      <c r="B22" s="21">
        <f t="shared" ca="1" si="0"/>
        <v>17318.03125</v>
      </c>
    </row>
    <row r="23" spans="1:2" x14ac:dyDescent="0.2">
      <c r="A23" s="19">
        <f t="shared" ca="1" si="1"/>
        <v>41095.03125</v>
      </c>
      <c r="B23" s="21">
        <f t="shared" ca="1" si="0"/>
        <v>41095.03125</v>
      </c>
    </row>
    <row r="24" spans="1:2" x14ac:dyDescent="0.2">
      <c r="A24" s="19">
        <f t="shared" ca="1" si="1"/>
        <v>22221.03125</v>
      </c>
      <c r="B24" s="21">
        <f t="shared" ca="1" si="0"/>
        <v>22221.03125</v>
      </c>
    </row>
    <row r="25" spans="1:2" x14ac:dyDescent="0.2">
      <c r="A25" s="19">
        <f t="shared" ca="1" si="1"/>
        <v>16256.03125</v>
      </c>
      <c r="B25" s="21">
        <f t="shared" ca="1" si="0"/>
        <v>16256.03125</v>
      </c>
    </row>
    <row r="26" spans="1:2" x14ac:dyDescent="0.2">
      <c r="A26" s="19">
        <f t="shared" ca="1" si="1"/>
        <v>15647.03125</v>
      </c>
      <c r="B26" s="21">
        <f t="shared" ca="1" si="0"/>
        <v>15647.03125</v>
      </c>
    </row>
    <row r="27" spans="1:2" x14ac:dyDescent="0.2">
      <c r="A27" s="19">
        <f t="shared" ca="1" si="1"/>
        <v>17122.03125</v>
      </c>
      <c r="B27" s="21">
        <f t="shared" ca="1" si="0"/>
        <v>17122.03125</v>
      </c>
    </row>
    <row r="28" spans="1:2" x14ac:dyDescent="0.2">
      <c r="A28" s="19">
        <f t="shared" ca="1" si="1"/>
        <v>34308.03125</v>
      </c>
      <c r="B28" s="21">
        <f t="shared" ca="1" si="0"/>
        <v>34308.03125</v>
      </c>
    </row>
    <row r="29" spans="1:2" x14ac:dyDescent="0.2">
      <c r="A29" s="19">
        <f t="shared" ca="1" si="1"/>
        <v>34009.03125</v>
      </c>
      <c r="B29" s="21">
        <f t="shared" ca="1" si="0"/>
        <v>34009.03125</v>
      </c>
    </row>
    <row r="30" spans="1:2" x14ac:dyDescent="0.2">
      <c r="A30" s="19">
        <f t="shared" ca="1" si="1"/>
        <v>24196.03125</v>
      </c>
      <c r="B30" s="21">
        <f t="shared" ca="1" si="0"/>
        <v>24196.03125</v>
      </c>
    </row>
    <row r="31" spans="1:2" x14ac:dyDescent="0.2">
      <c r="A31" s="19">
        <f t="shared" ca="1" si="1"/>
        <v>4150.03125</v>
      </c>
      <c r="B31" s="21">
        <f t="shared" ca="1" si="0"/>
        <v>4150.03125</v>
      </c>
    </row>
    <row r="32" spans="1:2" x14ac:dyDescent="0.2">
      <c r="A32" s="19">
        <f t="shared" ca="1" si="1"/>
        <v>1350.03125</v>
      </c>
      <c r="B32" s="21">
        <f t="shared" ca="1" si="0"/>
        <v>1350.03125</v>
      </c>
    </row>
    <row r="33" spans="1:2" x14ac:dyDescent="0.2">
      <c r="A33" s="19">
        <f t="shared" ca="1" si="1"/>
        <v>8416.03125</v>
      </c>
      <c r="B33" s="21">
        <f t="shared" ca="1" si="0"/>
        <v>8416.03125</v>
      </c>
    </row>
    <row r="34" spans="1:2" x14ac:dyDescent="0.2">
      <c r="A34" s="19">
        <f t="shared" ca="1" si="1"/>
        <v>41821.03125</v>
      </c>
      <c r="B34" s="21">
        <f t="shared" ca="1" si="0"/>
        <v>41821.03125</v>
      </c>
    </row>
    <row r="35" spans="1:2" x14ac:dyDescent="0.2">
      <c r="A35" s="19">
        <f t="shared" ca="1" si="1"/>
        <v>8424.03125</v>
      </c>
      <c r="B35" s="21">
        <f t="shared" ca="1" si="0"/>
        <v>8424.03125</v>
      </c>
    </row>
    <row r="36" spans="1:2" x14ac:dyDescent="0.2">
      <c r="A36" s="19">
        <f t="shared" ca="1" si="1"/>
        <v>4561.03125</v>
      </c>
      <c r="B36" s="21">
        <f t="shared" ca="1" si="0"/>
        <v>4561.03125</v>
      </c>
    </row>
    <row r="37" spans="1:2" x14ac:dyDescent="0.2">
      <c r="A37" s="19">
        <f t="shared" ca="1" si="1"/>
        <v>3871.03125</v>
      </c>
      <c r="B37" s="21">
        <f t="shared" ca="1" si="0"/>
        <v>3871.03125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SolarCalculationsTestData</vt:lpstr>
      <vt:lpstr>CsharpExcelTestData</vt:lpstr>
      <vt:lpstr>DateValueTestData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2018-11-21T15:31:06Z</dcterms:modified>
</cp:coreProperties>
</file>