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ps\codenation\prova-final\"/>
    </mc:Choice>
  </mc:AlternateContent>
  <xr:revisionPtr revIDLastSave="0" documentId="8_{D7F17098-08A3-4986-AA7C-256802CEE7C8}" xr6:coauthVersionLast="45" xr6:coauthVersionMax="45" xr10:uidLastSave="{00000000-0000-0000-0000-000000000000}"/>
  <bookViews>
    <workbookView xWindow="-120" yWindow="-120" windowWidth="28110" windowHeight="16440" xr2:uid="{5C81F664-0B9A-4B42-AC39-6FA0FFDCF5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E4" i="1"/>
  <c r="H4" i="1" s="1"/>
  <c r="K4" i="1" s="1"/>
  <c r="H37" i="1"/>
  <c r="H38" i="1"/>
  <c r="G4" i="1" l="1"/>
  <c r="J5" i="1" s="1"/>
  <c r="K6" i="1"/>
  <c r="K5" i="1"/>
  <c r="N4" i="1" s="1"/>
  <c r="T4" i="1" s="1"/>
  <c r="J6" i="1" l="1"/>
  <c r="J4" i="1"/>
  <c r="M4" i="1" s="1"/>
  <c r="T6" i="1"/>
  <c r="S5" i="1" l="1"/>
  <c r="S6" i="1"/>
  <c r="S4" i="1"/>
  <c r="U4" i="1" s="1"/>
  <c r="T5" i="1"/>
  <c r="U5" i="1" s="1"/>
</calcChain>
</file>

<file path=xl/sharedStrings.xml><?xml version="1.0" encoding="utf-8"?>
<sst xmlns="http://schemas.openxmlformats.org/spreadsheetml/2006/main" count="23" uniqueCount="11">
  <si>
    <t>Classe</t>
  </si>
  <si>
    <t>Probabilidade</t>
  </si>
  <si>
    <t>Médias</t>
  </si>
  <si>
    <t>Portfólio</t>
  </si>
  <si>
    <t>Mercado</t>
  </si>
  <si>
    <t>Dados</t>
  </si>
  <si>
    <t>Total</t>
  </si>
  <si>
    <t>Desvio</t>
  </si>
  <si>
    <t>Desvio Padrão</t>
  </si>
  <si>
    <t>Variavel1</t>
  </si>
  <si>
    <t>Variavel2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</si>
</sst>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73C-2C6F-4DA3-9EB4-8BBF0E36E411}">
  <dimension ref="A1:U38"/>
  <sheetViews>
    <sheetView tabSelected="1" workbookViewId="0">
      <selection activeCell="U4" sqref="U4"/>
    </sheetView>
  </sheetViews>
  <sheetFormatPr defaultRowHeight="15" x14ac:dyDescent="0.25"/>
  <cols>
    <col min="1" max="2" width="9.28515625" bestFit="1" customWidth="1"/>
    <col min="3" max="3" width="6.5703125" bestFit="1" customWidth="1"/>
    <col min="4" max="4" width="6.5703125" customWidth="1"/>
    <col min="5" max="5" width="5.42578125" bestFit="1" customWidth="1"/>
    <col min="6" max="6" width="6.5703125" customWidth="1"/>
    <col min="7" max="7" width="9.28515625" bestFit="1" customWidth="1"/>
    <col min="8" max="8" width="12" bestFit="1" customWidth="1"/>
    <col min="10" max="10" width="9.28515625" hidden="1" customWidth="1"/>
    <col min="11" max="11" width="12" hidden="1" customWidth="1"/>
    <col min="12" max="12" width="0" hidden="1" customWidth="1"/>
    <col min="13" max="13" width="9.28515625" bestFit="1" customWidth="1"/>
    <col min="14" max="14" width="11" bestFit="1" customWidth="1"/>
    <col min="16" max="17" width="9.28515625" bestFit="1" customWidth="1"/>
    <col min="19" max="19" width="9.28515625" bestFit="1" customWidth="1"/>
    <col min="20" max="21" width="12" bestFit="1" customWidth="1"/>
  </cols>
  <sheetData>
    <row r="1" spans="1:21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4</v>
      </c>
      <c r="Q1" s="1"/>
      <c r="R1" s="1"/>
      <c r="S1" s="1"/>
      <c r="T1" s="1"/>
      <c r="U1" s="1"/>
    </row>
    <row r="2" spans="1:21" x14ac:dyDescent="0.25">
      <c r="A2" s="1" t="s">
        <v>5</v>
      </c>
      <c r="B2" s="1"/>
      <c r="C2" s="1"/>
      <c r="E2" s="1" t="s">
        <v>6</v>
      </c>
      <c r="G2" s="1" t="s">
        <v>2</v>
      </c>
      <c r="H2" s="1"/>
      <c r="J2" s="1" t="s">
        <v>7</v>
      </c>
      <c r="K2" s="1"/>
      <c r="M2" s="1" t="s">
        <v>8</v>
      </c>
      <c r="N2" s="1"/>
      <c r="P2" s="1" t="s">
        <v>5</v>
      </c>
      <c r="Q2" s="1"/>
      <c r="S2" s="1" t="s">
        <v>1</v>
      </c>
      <c r="T2" s="1"/>
      <c r="U2" s="1"/>
    </row>
    <row r="3" spans="1:21" x14ac:dyDescent="0.25">
      <c r="A3" t="s">
        <v>9</v>
      </c>
      <c r="B3" t="s">
        <v>10</v>
      </c>
      <c r="C3" t="s">
        <v>0</v>
      </c>
      <c r="E3" s="1"/>
      <c r="G3" t="s">
        <v>9</v>
      </c>
      <c r="H3" t="s">
        <v>10</v>
      </c>
      <c r="J3" t="s">
        <v>9</v>
      </c>
      <c r="K3" t="s">
        <v>10</v>
      </c>
      <c r="M3" t="s">
        <v>9</v>
      </c>
      <c r="N3" t="s">
        <v>10</v>
      </c>
      <c r="P3" t="s">
        <v>9</v>
      </c>
      <c r="Q3" t="s">
        <v>10</v>
      </c>
      <c r="S3" t="s">
        <v>9</v>
      </c>
      <c r="T3" t="s">
        <v>10</v>
      </c>
      <c r="U3" t="s">
        <v>6</v>
      </c>
    </row>
    <row r="4" spans="1:21" x14ac:dyDescent="0.25">
      <c r="A4">
        <v>50</v>
      </c>
      <c r="B4">
        <v>5</v>
      </c>
      <c r="C4">
        <v>1</v>
      </c>
      <c r="E4">
        <f>IF(B4&lt;&gt;"",COUNTIF($B:$B,"&gt;=0"),"")</f>
        <v>3</v>
      </c>
      <c r="G4">
        <f>IF(A4&lt;&gt;"",SUMIF(A:A,"&gt;0")/$E4,"")</f>
        <v>41.666666666666664</v>
      </c>
      <c r="H4">
        <f>IF(B4&lt;&gt;"",SUMIF(B:B,"&gt;0")/$E4,"")</f>
        <v>7.333333333333333</v>
      </c>
      <c r="J4">
        <f>IF(A4&lt;&gt;"",(A4-G$4)^2,"")</f>
        <v>69.444444444444485</v>
      </c>
      <c r="K4">
        <f>IF(B4&lt;&gt;"",(B4-H$4)^2,"")</f>
        <v>5.4444444444444429</v>
      </c>
      <c r="M4">
        <f>SQRT(SUM(J:J)/$E4)</f>
        <v>8.4983658559879736</v>
      </c>
      <c r="N4">
        <f>SQRT(SUM(K:K)/$E4)</f>
        <v>1.699673171197595</v>
      </c>
      <c r="P4">
        <v>41</v>
      </c>
      <c r="Q4">
        <v>18.33333</v>
      </c>
      <c r="S4">
        <f>((1/(2*3.14*M$4^2))^(0.2*((P4-G$4)/M$4)^2))</f>
        <v>0.99249950979778656</v>
      </c>
      <c r="T4">
        <f>((1/(2*3.14*N$4^2))^(0.2*((Q4-H$4)/N$4)^2))</f>
        <v>2.8579395771498671E-11</v>
      </c>
      <c r="U4">
        <f>(S4+T4)/2</f>
        <v>0.49624975491318296</v>
      </c>
    </row>
    <row r="5" spans="1:21" x14ac:dyDescent="0.25">
      <c r="A5">
        <v>30</v>
      </c>
      <c r="B5">
        <v>8</v>
      </c>
      <c r="C5">
        <v>1</v>
      </c>
      <c r="J5">
        <f t="shared" ref="J5:J6" si="0">IF(A5&lt;&gt;"",(A5-G$4)^2,"")</f>
        <v>136.11111111111106</v>
      </c>
      <c r="K5">
        <f t="shared" ref="K5:K19" si="1">IF(B5&lt;&gt;"",(B5-H$4)^2,"")</f>
        <v>0.44444444444444486</v>
      </c>
      <c r="P5">
        <v>41.666600000000003</v>
      </c>
      <c r="Q5">
        <v>7.3333000000000004</v>
      </c>
      <c r="S5">
        <f t="shared" ref="S5:S6" si="2">((1/(2*3.14*M$4^2))^(0.2*((P5-G$4)/M$4)^2))</f>
        <v>0.99999999992471245</v>
      </c>
      <c r="T5">
        <f>((1/(2*3.14*N$4^2))^(0.2*((Q5-H$4)/N$4)^2))</f>
        <v>0.99999999977705833</v>
      </c>
      <c r="U5">
        <f t="shared" ref="U5:U6" si="3">(S5+T5)/2</f>
        <v>0.99999999985088539</v>
      </c>
    </row>
    <row r="6" spans="1:21" x14ac:dyDescent="0.25">
      <c r="A6">
        <v>45</v>
      </c>
      <c r="B6">
        <v>9</v>
      </c>
      <c r="C6">
        <v>1</v>
      </c>
      <c r="J6">
        <f t="shared" si="0"/>
        <v>11.111111111111127</v>
      </c>
      <c r="K6">
        <f t="shared" si="1"/>
        <v>2.7777777777777786</v>
      </c>
      <c r="P6">
        <v>55</v>
      </c>
      <c r="Q6">
        <v>20</v>
      </c>
      <c r="S6">
        <f t="shared" si="2"/>
        <v>4.9217593350903872E-2</v>
      </c>
      <c r="T6">
        <f>((1/(2*3.14*N$4^2))^(0.2*((Q6-H$4)/N$4)^2))</f>
        <v>1.0443676537200935E-14</v>
      </c>
      <c r="U6">
        <f t="shared" si="3"/>
        <v>2.4608796675457158E-2</v>
      </c>
    </row>
    <row r="7" spans="1:21" x14ac:dyDescent="0.25">
      <c r="K7" t="str">
        <f t="shared" si="1"/>
        <v/>
      </c>
    </row>
    <row r="8" spans="1:21" x14ac:dyDescent="0.25">
      <c r="K8" t="str">
        <f t="shared" si="1"/>
        <v/>
      </c>
    </row>
    <row r="9" spans="1:21" x14ac:dyDescent="0.25">
      <c r="K9" t="str">
        <f t="shared" si="1"/>
        <v/>
      </c>
    </row>
    <row r="10" spans="1:21" x14ac:dyDescent="0.25">
      <c r="K10" t="str">
        <f t="shared" si="1"/>
        <v/>
      </c>
    </row>
    <row r="11" spans="1:21" x14ac:dyDescent="0.25">
      <c r="K11" t="str">
        <f t="shared" si="1"/>
        <v/>
      </c>
    </row>
    <row r="12" spans="1:21" x14ac:dyDescent="0.25">
      <c r="K12" t="str">
        <f t="shared" si="1"/>
        <v/>
      </c>
    </row>
    <row r="13" spans="1:21" x14ac:dyDescent="0.25">
      <c r="K13" t="str">
        <f t="shared" si="1"/>
        <v/>
      </c>
    </row>
    <row r="14" spans="1:21" x14ac:dyDescent="0.25">
      <c r="K14" t="str">
        <f t="shared" si="1"/>
        <v/>
      </c>
    </row>
    <row r="15" spans="1:21" x14ac:dyDescent="0.25">
      <c r="K15" t="str">
        <f t="shared" si="1"/>
        <v/>
      </c>
    </row>
    <row r="16" spans="1:21" x14ac:dyDescent="0.25">
      <c r="K16" t="str">
        <f t="shared" si="1"/>
        <v/>
      </c>
    </row>
    <row r="17" spans="11:11" x14ac:dyDescent="0.25">
      <c r="K17" t="str">
        <f t="shared" si="1"/>
        <v/>
      </c>
    </row>
    <row r="18" spans="11:11" x14ac:dyDescent="0.25">
      <c r="K18" t="str">
        <f t="shared" si="1"/>
        <v/>
      </c>
    </row>
    <row r="19" spans="11:11" x14ac:dyDescent="0.25">
      <c r="K19" t="str">
        <f t="shared" si="1"/>
        <v/>
      </c>
    </row>
    <row r="20" spans="11:11" x14ac:dyDescent="0.25">
      <c r="K20" t="str">
        <f>IF(B20&lt;&gt;"",(B20-H20)^2,"")</f>
        <v/>
      </c>
    </row>
    <row r="21" spans="11:11" x14ac:dyDescent="0.25">
      <c r="K21" t="str">
        <f>IF(B21&lt;&gt;"",(B21-H21)^2,"")</f>
        <v/>
      </c>
    </row>
    <row r="22" spans="11:11" x14ac:dyDescent="0.25">
      <c r="K22" t="str">
        <f>IF(B22&lt;&gt;"",(B22-H22)^2,"")</f>
        <v/>
      </c>
    </row>
    <row r="23" spans="11:11" x14ac:dyDescent="0.25">
      <c r="K23" t="str">
        <f>IF(B23&lt;&gt;"",(B23-H23)^2,"")</f>
        <v/>
      </c>
    </row>
    <row r="24" spans="11:11" x14ac:dyDescent="0.25">
      <c r="K24" t="str">
        <f>IF(B24&lt;&gt;"",(B24-H24)^2,"")</f>
        <v/>
      </c>
    </row>
    <row r="25" spans="11:11" x14ac:dyDescent="0.25">
      <c r="K25" t="str">
        <f>IF(B25&lt;&gt;"",(B25-H25)^2,"")</f>
        <v/>
      </c>
    </row>
    <row r="26" spans="11:11" x14ac:dyDescent="0.25">
      <c r="K26" t="str">
        <f>IF(B26&lt;&gt;"",(B26-H26)^2,"")</f>
        <v/>
      </c>
    </row>
    <row r="27" spans="11:11" x14ac:dyDescent="0.25">
      <c r="K27" t="str">
        <f>IF(B27&lt;&gt;"",(B27-H27)^2,"")</f>
        <v/>
      </c>
    </row>
    <row r="28" spans="11:11" x14ac:dyDescent="0.25">
      <c r="K28" t="str">
        <f>IF(B28&lt;&gt;"",(B28-H28)^2,"")</f>
        <v/>
      </c>
    </row>
    <row r="29" spans="11:11" x14ac:dyDescent="0.25">
      <c r="K29" t="str">
        <f>IF(B29&lt;&gt;"",(B29-H29)^2,"")</f>
        <v/>
      </c>
    </row>
    <row r="30" spans="11:11" x14ac:dyDescent="0.25">
      <c r="K30" t="str">
        <f>IF(B30&lt;&gt;"",(B30-H30)^2,"")</f>
        <v/>
      </c>
    </row>
    <row r="31" spans="11:11" x14ac:dyDescent="0.25">
      <c r="K31" t="str">
        <f>IF(B31&lt;&gt;"",(B31-H31)^2,"")</f>
        <v/>
      </c>
    </row>
    <row r="37" spans="8:8" x14ac:dyDescent="0.25">
      <c r="H37" t="str">
        <f>IF(B37&lt;&gt;"",SUMIF($B:$B,"&gt;0")/COUNTIF($B:$B,"&gt;=0"),"")</f>
        <v/>
      </c>
    </row>
    <row r="38" spans="8:8" x14ac:dyDescent="0.25">
      <c r="H38" t="str">
        <f>IF(B38&lt;&gt;"",SUMIF($B:$B,"&gt;0")/COUNTIF($B:$B,"&gt;=0"),"")</f>
        <v/>
      </c>
    </row>
  </sheetData>
  <mergeCells count="9">
    <mergeCell ref="G2:H2"/>
    <mergeCell ref="J2:K2"/>
    <mergeCell ref="M2:N2"/>
    <mergeCell ref="P2:Q2"/>
    <mergeCell ref="S2:U2"/>
    <mergeCell ref="P1:U1"/>
    <mergeCell ref="E2:E3"/>
    <mergeCell ref="A2:C2"/>
    <mergeCell ref="A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Oliveira</dc:creator>
  <cp:lastModifiedBy>Leonardo Oliveira</cp:lastModifiedBy>
  <dcterms:created xsi:type="dcterms:W3CDTF">2020-06-08T22:31:15Z</dcterms:created>
  <dcterms:modified xsi:type="dcterms:W3CDTF">2020-06-09T04:20:57Z</dcterms:modified>
</cp:coreProperties>
</file>