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3783\Desktop\ECOLE\POLYTECH\ME\Semestre 6\TPS\TP4.2\"/>
    </mc:Choice>
  </mc:AlternateContent>
  <xr:revisionPtr revIDLastSave="0" documentId="13_ncr:1_{3A41EC7B-0A73-4721-8A65-3762FBDBB2E7}" xr6:coauthVersionLast="47" xr6:coauthVersionMax="47" xr10:uidLastSave="{00000000-0000-0000-0000-000000000000}"/>
  <bookViews>
    <workbookView xWindow="-108" yWindow="-108" windowWidth="23256" windowHeight="12576" xr2:uid="{6F82D56D-1664-4492-ADC8-BCF0F984F47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E22" i="1"/>
  <c r="F22" i="1"/>
  <c r="G22" i="1"/>
  <c r="H22" i="1"/>
  <c r="I22" i="1"/>
  <c r="J22" i="1"/>
  <c r="K22" i="1"/>
  <c r="L22" i="1"/>
  <c r="M22" i="1"/>
  <c r="N22" i="1"/>
  <c r="O22" i="1"/>
  <c r="P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23" i="1"/>
  <c r="C24" i="1"/>
  <c r="C25" i="1"/>
  <c r="C26" i="1"/>
  <c r="C27" i="1"/>
  <c r="C28" i="1"/>
  <c r="C29" i="1"/>
  <c r="C22" i="1"/>
  <c r="B13" i="1"/>
  <c r="F13" i="1"/>
  <c r="I13" i="1"/>
  <c r="L13" i="1"/>
  <c r="O13" i="1"/>
  <c r="F14" i="1"/>
  <c r="I14" i="1"/>
  <c r="L14" i="1"/>
  <c r="O14" i="1"/>
  <c r="F15" i="1"/>
  <c r="I15" i="1"/>
  <c r="L15" i="1"/>
  <c r="O15" i="1"/>
  <c r="F16" i="1"/>
  <c r="I16" i="1"/>
  <c r="L16" i="1"/>
  <c r="O16" i="1"/>
  <c r="F17" i="1"/>
  <c r="I17" i="1"/>
  <c r="L17" i="1"/>
  <c r="O17" i="1"/>
  <c r="F18" i="1"/>
  <c r="I18" i="1"/>
  <c r="L18" i="1"/>
  <c r="O18" i="1"/>
  <c r="F19" i="1"/>
  <c r="I19" i="1"/>
  <c r="L19" i="1"/>
  <c r="O19" i="1"/>
  <c r="F20" i="1"/>
  <c r="I20" i="1"/>
  <c r="L20" i="1"/>
  <c r="O20" i="1"/>
  <c r="C14" i="1"/>
  <c r="C15" i="1"/>
  <c r="C16" i="1"/>
  <c r="C17" i="1"/>
  <c r="C18" i="1"/>
  <c r="C19" i="1"/>
  <c r="C20" i="1"/>
  <c r="C13" i="1"/>
</calcChain>
</file>

<file path=xl/sharedStrings.xml><?xml version="1.0" encoding="utf-8"?>
<sst xmlns="http://schemas.openxmlformats.org/spreadsheetml/2006/main" count="20" uniqueCount="8">
  <si>
    <t>Tension mesurée</t>
  </si>
  <si>
    <t>Résistance mesurée</t>
  </si>
  <si>
    <t>Température correspondante</t>
  </si>
  <si>
    <t>Face noire</t>
  </si>
  <si>
    <t>Face blanche</t>
  </si>
  <si>
    <t>Face pas polie</t>
  </si>
  <si>
    <t>Face polie</t>
  </si>
  <si>
    <t>Face noire avec vitre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</si>
</sst>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U(V)</a:t>
            </a:r>
            <a:r>
              <a:rPr lang="fr-FR" baseline="0"/>
              <a:t> = f(</a:t>
            </a:r>
            <a:r>
              <a:rPr lang="el-GR" baseline="0"/>
              <a:t>σ</a:t>
            </a:r>
            <a:r>
              <a:rPr lang="fr-FR" baseline="0"/>
              <a:t>(T</a:t>
            </a:r>
            <a:r>
              <a:rPr lang="fr-FR" baseline="30000"/>
              <a:t>4</a:t>
            </a:r>
            <a:r>
              <a:rPr lang="fr-FR" baseline="0"/>
              <a:t>-T</a:t>
            </a:r>
            <a:r>
              <a:rPr lang="fr-FR" baseline="-25000"/>
              <a:t>a</a:t>
            </a:r>
            <a:r>
              <a:rPr lang="fr-FR" baseline="30000"/>
              <a:t>4</a:t>
            </a:r>
            <a:r>
              <a:rPr lang="fr-FR" baseline="0"/>
              <a:t>))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Face non polie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2990008845579384"/>
                  <c:y val="-4.432493535350595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Feuil1!$C$22:$C$29</c:f>
              <c:numCache>
                <c:formatCode>General</c:formatCode>
                <c:ptCount val="8"/>
                <c:pt idx="0">
                  <c:v>6.0036323256E+17</c:v>
                </c:pt>
                <c:pt idx="1">
                  <c:v>1.26320464872E+18</c:v>
                </c:pt>
                <c:pt idx="2">
                  <c:v>1.99271551248E+18</c:v>
                </c:pt>
                <c:pt idx="3">
                  <c:v>2.79322316784E+18</c:v>
                </c:pt>
                <c:pt idx="4">
                  <c:v>3.6691910388E+18</c:v>
                </c:pt>
                <c:pt idx="5">
                  <c:v>4.62521862936E+18</c:v>
                </c:pt>
                <c:pt idx="6">
                  <c:v>5.66604152352E+18</c:v>
                </c:pt>
                <c:pt idx="7">
                  <c:v>6.79653138528E+18</c:v>
                </c:pt>
              </c:numCache>
            </c:numRef>
          </c:xVal>
          <c:yVal>
            <c:numRef>
              <c:f>Feuil1!$A$3:$A$10</c:f>
              <c:numCache>
                <c:formatCode>General</c:formatCode>
                <c:ptCount val="8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0.5</c:v>
                </c:pt>
                <c:pt idx="4">
                  <c:v>0.7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0B-4403-8AC8-C67E15587CCB}"/>
            </c:ext>
          </c:extLst>
        </c:ser>
        <c:ser>
          <c:idx val="1"/>
          <c:order val="1"/>
          <c:tx>
            <c:v>Face blanche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3829787851104247"/>
                  <c:y val="9.5147267866932533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Feuil1!$F$22:$F$29</c:f>
              <c:numCache>
                <c:formatCode>General</c:formatCode>
                <c:ptCount val="8"/>
                <c:pt idx="0">
                  <c:v>6.0036323256E+17</c:v>
                </c:pt>
                <c:pt idx="1">
                  <c:v>1.26320464872E+18</c:v>
                </c:pt>
                <c:pt idx="2">
                  <c:v>1.99271551248E+18</c:v>
                </c:pt>
                <c:pt idx="3">
                  <c:v>2.79322316784E+18</c:v>
                </c:pt>
                <c:pt idx="4">
                  <c:v>3.6691910388E+18</c:v>
                </c:pt>
                <c:pt idx="5">
                  <c:v>4.62521862936E+18</c:v>
                </c:pt>
                <c:pt idx="6">
                  <c:v>5.66604152352E+18</c:v>
                </c:pt>
                <c:pt idx="7">
                  <c:v>6.79653138528E+18</c:v>
                </c:pt>
              </c:numCache>
            </c:numRef>
          </c:xVal>
          <c:yVal>
            <c:numRef>
              <c:f>Feuil1!$D$3:$D$10</c:f>
              <c:numCache>
                <c:formatCode>General</c:formatCode>
                <c:ptCount val="8"/>
                <c:pt idx="0">
                  <c:v>0.4</c:v>
                </c:pt>
                <c:pt idx="1">
                  <c:v>1.8</c:v>
                </c:pt>
                <c:pt idx="2">
                  <c:v>3.6</c:v>
                </c:pt>
                <c:pt idx="3">
                  <c:v>5.3</c:v>
                </c:pt>
                <c:pt idx="4">
                  <c:v>7.2</c:v>
                </c:pt>
                <c:pt idx="5">
                  <c:v>9.3000000000000007</c:v>
                </c:pt>
                <c:pt idx="6">
                  <c:v>11.6</c:v>
                </c:pt>
                <c:pt idx="7">
                  <c:v>14.3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0B-4403-8AC8-C67E15587CCB}"/>
            </c:ext>
          </c:extLst>
        </c:ser>
        <c:ser>
          <c:idx val="2"/>
          <c:order val="2"/>
          <c:tx>
            <c:v>Face polie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2040559870593426"/>
                  <c:y val="1.2923735470704353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Feuil1!$I$22:$I$29</c:f>
              <c:numCache>
                <c:formatCode>General</c:formatCode>
                <c:ptCount val="8"/>
                <c:pt idx="0">
                  <c:v>6.0036323256E+17</c:v>
                </c:pt>
                <c:pt idx="1">
                  <c:v>1.26320464872E+18</c:v>
                </c:pt>
                <c:pt idx="2">
                  <c:v>1.99271551248E+18</c:v>
                </c:pt>
                <c:pt idx="3">
                  <c:v>2.79322316784E+18</c:v>
                </c:pt>
                <c:pt idx="4">
                  <c:v>3.6691910388E+18</c:v>
                </c:pt>
                <c:pt idx="5">
                  <c:v>4.62521862936E+18</c:v>
                </c:pt>
                <c:pt idx="6">
                  <c:v>5.66604152352E+18</c:v>
                </c:pt>
                <c:pt idx="7">
                  <c:v>6.79653138528E+18</c:v>
                </c:pt>
              </c:numCache>
            </c:numRef>
          </c:xVal>
          <c:yVal>
            <c:numRef>
              <c:f>Feuil1!$G$3:$G$10</c:f>
              <c:numCache>
                <c:formatCode>General</c:formatCode>
                <c:ptCount val="8"/>
                <c:pt idx="0">
                  <c:v>0.1</c:v>
                </c:pt>
                <c:pt idx="1">
                  <c:v>0.1</c:v>
                </c:pt>
                <c:pt idx="2">
                  <c:v>0.3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0.7</c:v>
                </c:pt>
                <c:pt idx="7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0B-4403-8AC8-C67E15587CCB}"/>
            </c:ext>
          </c:extLst>
        </c:ser>
        <c:ser>
          <c:idx val="3"/>
          <c:order val="3"/>
          <c:tx>
            <c:v>Face noire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6.2107134740585268E-2"/>
                  <c:y val="-3.2377585862865585E-2"/>
                </c:manualLayout>
              </c:layout>
              <c:numFmt formatCode="0.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Feuil1!$L$22:$L$29</c:f>
              <c:numCache>
                <c:formatCode>General</c:formatCode>
                <c:ptCount val="8"/>
                <c:pt idx="0">
                  <c:v>6.0036323256E+17</c:v>
                </c:pt>
                <c:pt idx="1">
                  <c:v>1.26320464872E+18</c:v>
                </c:pt>
                <c:pt idx="2">
                  <c:v>1.99271551248E+18</c:v>
                </c:pt>
                <c:pt idx="3">
                  <c:v>2.79322316784E+18</c:v>
                </c:pt>
                <c:pt idx="4">
                  <c:v>3.6691910388E+18</c:v>
                </c:pt>
                <c:pt idx="5">
                  <c:v>4.62521862936E+18</c:v>
                </c:pt>
                <c:pt idx="6">
                  <c:v>5.66604152352E+18</c:v>
                </c:pt>
                <c:pt idx="7">
                  <c:v>6.79653138528E+18</c:v>
                </c:pt>
              </c:numCache>
            </c:numRef>
          </c:xVal>
          <c:yVal>
            <c:numRef>
              <c:f>Feuil1!$J$3:$J$10</c:f>
              <c:numCache>
                <c:formatCode>General</c:formatCode>
                <c:ptCount val="8"/>
                <c:pt idx="0">
                  <c:v>0.4</c:v>
                </c:pt>
                <c:pt idx="1">
                  <c:v>1.9</c:v>
                </c:pt>
                <c:pt idx="2">
                  <c:v>3.5</c:v>
                </c:pt>
                <c:pt idx="3">
                  <c:v>5.2</c:v>
                </c:pt>
                <c:pt idx="4">
                  <c:v>7.3</c:v>
                </c:pt>
                <c:pt idx="5">
                  <c:v>9.4</c:v>
                </c:pt>
                <c:pt idx="6">
                  <c:v>11.8</c:v>
                </c:pt>
                <c:pt idx="7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0B-4403-8AC8-C67E15587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463168"/>
        <c:axId val="192046460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Face noire avec le verre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Feuil1!$M$3:$M$10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0.1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Feuil1!$O$22:$O$29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6.0036323256E+17</c:v>
                      </c:pt>
                      <c:pt idx="1">
                        <c:v>1.26320464872E+18</c:v>
                      </c:pt>
                      <c:pt idx="2">
                        <c:v>1.99271551248E+18</c:v>
                      </c:pt>
                      <c:pt idx="3">
                        <c:v>2.79322316784E+18</c:v>
                      </c:pt>
                      <c:pt idx="4">
                        <c:v>3.6691910388E+18</c:v>
                      </c:pt>
                      <c:pt idx="5">
                        <c:v>4.62521862936E+18</c:v>
                      </c:pt>
                      <c:pt idx="6">
                        <c:v>5.66604152352E+18</c:v>
                      </c:pt>
                      <c:pt idx="7">
                        <c:v>6.79653138528E+18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530B-4403-8AC8-C67E15587CCB}"/>
                  </c:ext>
                </c:extLst>
              </c15:ser>
            </c15:filteredScatterSeries>
          </c:ext>
        </c:extLst>
      </c:scatterChart>
      <c:valAx>
        <c:axId val="192046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fr-FR"/>
                  <a:t>(T</a:t>
                </a:r>
                <a:r>
                  <a:rPr lang="fr-FR" baseline="-25000"/>
                  <a:t>cube</a:t>
                </a:r>
                <a:r>
                  <a:rPr lang="fr-FR" baseline="30000"/>
                  <a:t>4</a:t>
                </a:r>
                <a:r>
                  <a:rPr lang="fr-FR"/>
                  <a:t> - T</a:t>
                </a:r>
                <a:r>
                  <a:rPr lang="fr-FR" baseline="-25000"/>
                  <a:t>a</a:t>
                </a:r>
                <a:r>
                  <a:rPr lang="fr-FR" baseline="30000"/>
                  <a:t>4</a:t>
                </a:r>
                <a:r>
                  <a:rPr lang="fr-FR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0464608"/>
        <c:crosses val="autoZero"/>
        <c:crossBetween val="midCat"/>
      </c:valAx>
      <c:valAx>
        <c:axId val="19204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U(V)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046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9</xdr:row>
      <xdr:rowOff>0</xdr:rowOff>
    </xdr:from>
    <xdr:to>
      <xdr:col>15</xdr:col>
      <xdr:colOff>152400</xdr:colOff>
      <xdr:row>36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8B32E42-CA89-E67E-84B9-626A97E2C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650BF-97FC-4E13-9FDA-C83D14C61216}">
  <dimension ref="A1:P29"/>
  <sheetViews>
    <sheetView tabSelected="1" topLeftCell="D8" zoomScale="97" workbookViewId="0">
      <selection activeCell="P14" sqref="P14"/>
    </sheetView>
  </sheetViews>
  <sheetFormatPr baseColWidth="10" defaultRowHeight="14.4" x14ac:dyDescent="0.3"/>
  <cols>
    <col min="1" max="1" width="14.6640625" bestFit="1" customWidth="1"/>
    <col min="2" max="2" width="17.44140625" bestFit="1" customWidth="1"/>
    <col min="3" max="3" width="24.77734375" bestFit="1" customWidth="1"/>
    <col min="4" max="5" width="13.33203125" bestFit="1" customWidth="1"/>
    <col min="6" max="6" width="12.77734375" bestFit="1" customWidth="1"/>
    <col min="7" max="8" width="13.33203125" bestFit="1" customWidth="1"/>
    <col min="9" max="9" width="12.77734375" bestFit="1" customWidth="1"/>
    <col min="10" max="11" width="13.33203125" bestFit="1" customWidth="1"/>
    <col min="12" max="12" width="12.77734375" bestFit="1" customWidth="1"/>
    <col min="13" max="14" width="13.33203125" bestFit="1" customWidth="1"/>
    <col min="15" max="15" width="12.77734375" bestFit="1" customWidth="1"/>
    <col min="16" max="16" width="13.33203125" bestFit="1" customWidth="1"/>
  </cols>
  <sheetData>
    <row r="1" spans="1:15" x14ac:dyDescent="0.3">
      <c r="A1" s="1" t="s">
        <v>5</v>
      </c>
      <c r="B1" s="1"/>
      <c r="C1" s="1"/>
      <c r="D1" s="1" t="s">
        <v>4</v>
      </c>
      <c r="E1" s="1"/>
      <c r="F1" s="1"/>
      <c r="G1" s="1" t="s">
        <v>6</v>
      </c>
      <c r="H1" s="1"/>
      <c r="I1" s="1"/>
      <c r="J1" s="1" t="s">
        <v>3</v>
      </c>
      <c r="K1" s="1"/>
      <c r="L1" s="1"/>
      <c r="M1" s="1" t="s">
        <v>7</v>
      </c>
      <c r="N1" s="1"/>
      <c r="O1" s="1"/>
    </row>
    <row r="2" spans="1:15" x14ac:dyDescent="0.3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G2" t="s">
        <v>0</v>
      </c>
      <c r="H2" t="s">
        <v>1</v>
      </c>
      <c r="I2" t="s">
        <v>2</v>
      </c>
      <c r="J2" t="s">
        <v>0</v>
      </c>
      <c r="K2" t="s">
        <v>1</v>
      </c>
      <c r="L2" t="s">
        <v>2</v>
      </c>
      <c r="M2" t="s">
        <v>0</v>
      </c>
      <c r="N2" t="s">
        <v>1</v>
      </c>
      <c r="O2" t="s">
        <v>2</v>
      </c>
    </row>
    <row r="3" spans="1:15" x14ac:dyDescent="0.3">
      <c r="A3">
        <v>0.1</v>
      </c>
      <c r="B3">
        <v>83</v>
      </c>
      <c r="C3">
        <v>30</v>
      </c>
      <c r="D3">
        <v>0.4</v>
      </c>
      <c r="E3">
        <v>83</v>
      </c>
      <c r="F3">
        <v>30</v>
      </c>
      <c r="G3">
        <v>0.1</v>
      </c>
      <c r="H3">
        <v>83</v>
      </c>
      <c r="I3">
        <v>30</v>
      </c>
      <c r="J3">
        <v>0.4</v>
      </c>
      <c r="K3">
        <v>83</v>
      </c>
      <c r="L3">
        <v>30</v>
      </c>
      <c r="M3">
        <v>0</v>
      </c>
      <c r="N3">
        <v>83</v>
      </c>
      <c r="O3">
        <v>30</v>
      </c>
    </row>
    <row r="4" spans="1:15" x14ac:dyDescent="0.3">
      <c r="A4">
        <v>0.2</v>
      </c>
      <c r="B4">
        <v>51</v>
      </c>
      <c r="C4">
        <v>40</v>
      </c>
      <c r="D4">
        <v>1.8</v>
      </c>
      <c r="F4">
        <v>40</v>
      </c>
      <c r="G4">
        <v>0.1</v>
      </c>
      <c r="I4">
        <v>40</v>
      </c>
      <c r="J4">
        <v>1.9</v>
      </c>
      <c r="L4">
        <v>40</v>
      </c>
      <c r="M4">
        <v>0</v>
      </c>
      <c r="O4">
        <v>40</v>
      </c>
    </row>
    <row r="5" spans="1:15" x14ac:dyDescent="0.3">
      <c r="A5">
        <v>0.4</v>
      </c>
      <c r="B5">
        <v>34.9</v>
      </c>
      <c r="C5">
        <v>50</v>
      </c>
      <c r="D5">
        <v>3.6</v>
      </c>
      <c r="F5">
        <v>50</v>
      </c>
      <c r="G5">
        <v>0.3</v>
      </c>
      <c r="I5">
        <v>50</v>
      </c>
      <c r="J5">
        <v>3.5</v>
      </c>
      <c r="L5">
        <v>50</v>
      </c>
      <c r="M5">
        <v>0</v>
      </c>
      <c r="O5">
        <v>50</v>
      </c>
    </row>
    <row r="6" spans="1:15" x14ac:dyDescent="0.3">
      <c r="A6">
        <v>0.5</v>
      </c>
      <c r="B6">
        <v>23.5</v>
      </c>
      <c r="C6">
        <v>60</v>
      </c>
      <c r="D6">
        <v>5.3</v>
      </c>
      <c r="F6">
        <v>60</v>
      </c>
      <c r="G6">
        <v>0.3</v>
      </c>
      <c r="I6">
        <v>60</v>
      </c>
      <c r="J6">
        <v>5.2</v>
      </c>
      <c r="L6">
        <v>60</v>
      </c>
      <c r="M6">
        <v>0</v>
      </c>
      <c r="O6">
        <v>60</v>
      </c>
    </row>
    <row r="7" spans="1:15" x14ac:dyDescent="0.3">
      <c r="A7">
        <v>0.7</v>
      </c>
      <c r="B7">
        <v>16</v>
      </c>
      <c r="C7">
        <v>70</v>
      </c>
      <c r="D7">
        <v>7.2</v>
      </c>
      <c r="F7">
        <v>70</v>
      </c>
      <c r="G7">
        <v>0.4</v>
      </c>
      <c r="I7">
        <v>70</v>
      </c>
      <c r="J7">
        <v>7.3</v>
      </c>
      <c r="L7">
        <v>70</v>
      </c>
      <c r="M7">
        <v>0</v>
      </c>
      <c r="O7">
        <v>70</v>
      </c>
    </row>
    <row r="8" spans="1:15" x14ac:dyDescent="0.3">
      <c r="A8">
        <v>1</v>
      </c>
      <c r="B8">
        <v>11.2</v>
      </c>
      <c r="C8">
        <v>80</v>
      </c>
      <c r="D8">
        <v>9.3000000000000007</v>
      </c>
      <c r="F8">
        <v>80</v>
      </c>
      <c r="G8">
        <v>0.5</v>
      </c>
      <c r="I8">
        <v>80</v>
      </c>
      <c r="J8">
        <v>9.4</v>
      </c>
      <c r="L8">
        <v>80</v>
      </c>
      <c r="M8">
        <v>0</v>
      </c>
      <c r="O8">
        <v>80</v>
      </c>
    </row>
    <row r="9" spans="1:15" x14ac:dyDescent="0.3">
      <c r="A9">
        <v>1.2</v>
      </c>
      <c r="B9">
        <v>7.9</v>
      </c>
      <c r="C9">
        <v>90</v>
      </c>
      <c r="D9">
        <v>11.6</v>
      </c>
      <c r="F9">
        <v>90</v>
      </c>
      <c r="G9">
        <v>0.7</v>
      </c>
      <c r="I9">
        <v>90</v>
      </c>
      <c r="J9">
        <v>11.8</v>
      </c>
      <c r="L9">
        <v>90</v>
      </c>
      <c r="M9">
        <v>0</v>
      </c>
      <c r="O9">
        <v>90</v>
      </c>
    </row>
    <row r="10" spans="1:15" x14ac:dyDescent="0.3">
      <c r="A10">
        <v>1.4</v>
      </c>
      <c r="B10">
        <v>5.7</v>
      </c>
      <c r="C10">
        <v>100</v>
      </c>
      <c r="D10">
        <v>14.3</v>
      </c>
      <c r="F10">
        <v>100</v>
      </c>
      <c r="G10">
        <v>0.7</v>
      </c>
      <c r="I10">
        <v>100</v>
      </c>
      <c r="J10">
        <v>14.5</v>
      </c>
      <c r="L10">
        <v>100</v>
      </c>
      <c r="M10">
        <v>0.1</v>
      </c>
      <c r="O10">
        <v>100</v>
      </c>
    </row>
    <row r="13" spans="1:15" x14ac:dyDescent="0.3">
      <c r="B13">
        <f>(20+273)^(4)</f>
        <v>7370050801</v>
      </c>
      <c r="C13">
        <f>(C3+273)^(4)</f>
        <v>8428892481</v>
      </c>
      <c r="F13">
        <f t="shared" ref="F13:O13" si="0">(F3+273)^(4)</f>
        <v>8428892481</v>
      </c>
      <c r="I13">
        <f t="shared" si="0"/>
        <v>8428892481</v>
      </c>
      <c r="L13">
        <f t="shared" si="0"/>
        <v>8428892481</v>
      </c>
      <c r="O13">
        <f t="shared" si="0"/>
        <v>8428892481</v>
      </c>
    </row>
    <row r="14" spans="1:15" x14ac:dyDescent="0.3">
      <c r="C14">
        <f t="shared" ref="C14:O20" si="1">(C4+273)^(4)</f>
        <v>9597924961</v>
      </c>
      <c r="F14">
        <f t="shared" si="1"/>
        <v>9597924961</v>
      </c>
      <c r="I14">
        <f t="shared" si="1"/>
        <v>9597924961</v>
      </c>
      <c r="L14">
        <f t="shared" si="1"/>
        <v>9597924961</v>
      </c>
      <c r="O14">
        <f t="shared" si="1"/>
        <v>9597924961</v>
      </c>
    </row>
    <row r="15" spans="1:15" x14ac:dyDescent="0.3">
      <c r="C15">
        <f t="shared" si="1"/>
        <v>10884540241</v>
      </c>
      <c r="F15">
        <f t="shared" si="1"/>
        <v>10884540241</v>
      </c>
      <c r="I15">
        <f t="shared" si="1"/>
        <v>10884540241</v>
      </c>
      <c r="L15">
        <f t="shared" si="1"/>
        <v>10884540241</v>
      </c>
      <c r="O15">
        <f t="shared" si="1"/>
        <v>10884540241</v>
      </c>
    </row>
    <row r="16" spans="1:15" x14ac:dyDescent="0.3">
      <c r="C16">
        <f t="shared" si="1"/>
        <v>12296370321</v>
      </c>
      <c r="F16">
        <f t="shared" si="1"/>
        <v>12296370321</v>
      </c>
      <c r="I16">
        <f t="shared" si="1"/>
        <v>12296370321</v>
      </c>
      <c r="L16">
        <f t="shared" si="1"/>
        <v>12296370321</v>
      </c>
      <c r="O16">
        <f t="shared" si="1"/>
        <v>12296370321</v>
      </c>
    </row>
    <row r="17" spans="3:16" x14ac:dyDescent="0.3">
      <c r="C17">
        <f t="shared" si="1"/>
        <v>13841287201</v>
      </c>
      <c r="F17">
        <f t="shared" si="1"/>
        <v>13841287201</v>
      </c>
      <c r="I17">
        <f t="shared" si="1"/>
        <v>13841287201</v>
      </c>
      <c r="L17">
        <f t="shared" si="1"/>
        <v>13841287201</v>
      </c>
      <c r="O17">
        <f t="shared" si="1"/>
        <v>13841287201</v>
      </c>
    </row>
    <row r="18" spans="3:16" x14ac:dyDescent="0.3">
      <c r="C18">
        <f t="shared" si="1"/>
        <v>15527402881</v>
      </c>
      <c r="F18">
        <f t="shared" si="1"/>
        <v>15527402881</v>
      </c>
      <c r="I18">
        <f t="shared" si="1"/>
        <v>15527402881</v>
      </c>
      <c r="L18">
        <f t="shared" si="1"/>
        <v>15527402881</v>
      </c>
      <c r="O18">
        <f t="shared" si="1"/>
        <v>15527402881</v>
      </c>
    </row>
    <row r="19" spans="3:16" x14ac:dyDescent="0.3">
      <c r="C19">
        <f t="shared" si="1"/>
        <v>17363069361</v>
      </c>
      <c r="F19">
        <f t="shared" si="1"/>
        <v>17363069361</v>
      </c>
      <c r="I19">
        <f t="shared" si="1"/>
        <v>17363069361</v>
      </c>
      <c r="L19">
        <f t="shared" si="1"/>
        <v>17363069361</v>
      </c>
      <c r="O19">
        <f t="shared" si="1"/>
        <v>17363069361</v>
      </c>
    </row>
    <row r="20" spans="3:16" x14ac:dyDescent="0.3">
      <c r="C20">
        <f t="shared" si="1"/>
        <v>19356878641</v>
      </c>
      <c r="F20">
        <f t="shared" si="1"/>
        <v>19356878641</v>
      </c>
      <c r="I20">
        <f t="shared" si="1"/>
        <v>19356878641</v>
      </c>
      <c r="L20">
        <f t="shared" si="1"/>
        <v>19356878641</v>
      </c>
      <c r="O20">
        <f t="shared" si="1"/>
        <v>19356878641</v>
      </c>
    </row>
    <row r="22" spans="3:16" x14ac:dyDescent="0.3">
      <c r="C22">
        <f>567000000*(C13-$B$13)</f>
        <v>6.0036323256E+17</v>
      </c>
      <c r="D22">
        <f t="shared" ref="D22:P22" si="2">567000000*(D13-$B$13)</f>
        <v>-4.1788188041670001E+18</v>
      </c>
      <c r="E22">
        <f t="shared" si="2"/>
        <v>-4.1788188041670001E+18</v>
      </c>
      <c r="F22">
        <f t="shared" si="2"/>
        <v>6.0036323256E+17</v>
      </c>
      <c r="G22">
        <f t="shared" si="2"/>
        <v>-4.1788188041670001E+18</v>
      </c>
      <c r="H22">
        <f t="shared" si="2"/>
        <v>-4.1788188041670001E+18</v>
      </c>
      <c r="I22">
        <f t="shared" si="2"/>
        <v>6.0036323256E+17</v>
      </c>
      <c r="J22">
        <f t="shared" si="2"/>
        <v>-4.1788188041670001E+18</v>
      </c>
      <c r="K22">
        <f t="shared" si="2"/>
        <v>-4.1788188041670001E+18</v>
      </c>
      <c r="L22">
        <f t="shared" si="2"/>
        <v>6.0036323256E+17</v>
      </c>
      <c r="M22">
        <f t="shared" si="2"/>
        <v>-4.1788188041670001E+18</v>
      </c>
      <c r="N22">
        <f t="shared" si="2"/>
        <v>-4.1788188041670001E+18</v>
      </c>
      <c r="O22">
        <f t="shared" si="2"/>
        <v>6.0036323256E+17</v>
      </c>
      <c r="P22">
        <f t="shared" si="2"/>
        <v>-4.1788188041670001E+18</v>
      </c>
    </row>
    <row r="23" spans="3:16" x14ac:dyDescent="0.3">
      <c r="C23">
        <f t="shared" ref="C23:P29" si="3">567000000*(C14-$B$13)</f>
        <v>1.26320464872E+18</v>
      </c>
      <c r="D23">
        <f t="shared" si="3"/>
        <v>-4.1788188041670001E+18</v>
      </c>
      <c r="E23">
        <f t="shared" si="3"/>
        <v>-4.1788188041670001E+18</v>
      </c>
      <c r="F23">
        <f t="shared" si="3"/>
        <v>1.26320464872E+18</v>
      </c>
      <c r="G23">
        <f t="shared" si="3"/>
        <v>-4.1788188041670001E+18</v>
      </c>
      <c r="H23">
        <f t="shared" si="3"/>
        <v>-4.1788188041670001E+18</v>
      </c>
      <c r="I23">
        <f t="shared" si="3"/>
        <v>1.26320464872E+18</v>
      </c>
      <c r="J23">
        <f t="shared" si="3"/>
        <v>-4.1788188041670001E+18</v>
      </c>
      <c r="K23">
        <f t="shared" si="3"/>
        <v>-4.1788188041670001E+18</v>
      </c>
      <c r="L23">
        <f t="shared" si="3"/>
        <v>1.26320464872E+18</v>
      </c>
      <c r="M23">
        <f t="shared" si="3"/>
        <v>-4.1788188041670001E+18</v>
      </c>
      <c r="N23">
        <f t="shared" si="3"/>
        <v>-4.1788188041670001E+18</v>
      </c>
      <c r="O23">
        <f t="shared" si="3"/>
        <v>1.26320464872E+18</v>
      </c>
      <c r="P23">
        <f t="shared" si="3"/>
        <v>-4.1788188041670001E+18</v>
      </c>
    </row>
    <row r="24" spans="3:16" x14ac:dyDescent="0.3">
      <c r="C24">
        <f t="shared" si="3"/>
        <v>1.99271551248E+18</v>
      </c>
      <c r="D24">
        <f t="shared" si="3"/>
        <v>-4.1788188041670001E+18</v>
      </c>
      <c r="E24">
        <f t="shared" si="3"/>
        <v>-4.1788188041670001E+18</v>
      </c>
      <c r="F24">
        <f t="shared" si="3"/>
        <v>1.99271551248E+18</v>
      </c>
      <c r="G24">
        <f t="shared" si="3"/>
        <v>-4.1788188041670001E+18</v>
      </c>
      <c r="H24">
        <f t="shared" si="3"/>
        <v>-4.1788188041670001E+18</v>
      </c>
      <c r="I24">
        <f t="shared" si="3"/>
        <v>1.99271551248E+18</v>
      </c>
      <c r="J24">
        <f t="shared" si="3"/>
        <v>-4.1788188041670001E+18</v>
      </c>
      <c r="K24">
        <f t="shared" si="3"/>
        <v>-4.1788188041670001E+18</v>
      </c>
      <c r="L24">
        <f t="shared" si="3"/>
        <v>1.99271551248E+18</v>
      </c>
      <c r="M24">
        <f t="shared" si="3"/>
        <v>-4.1788188041670001E+18</v>
      </c>
      <c r="N24">
        <f t="shared" si="3"/>
        <v>-4.1788188041670001E+18</v>
      </c>
      <c r="O24">
        <f t="shared" si="3"/>
        <v>1.99271551248E+18</v>
      </c>
      <c r="P24">
        <f t="shared" si="3"/>
        <v>-4.1788188041670001E+18</v>
      </c>
    </row>
    <row r="25" spans="3:16" x14ac:dyDescent="0.3">
      <c r="C25">
        <f t="shared" si="3"/>
        <v>2.79322316784E+18</v>
      </c>
      <c r="D25">
        <f t="shared" si="3"/>
        <v>-4.1788188041670001E+18</v>
      </c>
      <c r="E25">
        <f t="shared" si="3"/>
        <v>-4.1788188041670001E+18</v>
      </c>
      <c r="F25">
        <f t="shared" si="3"/>
        <v>2.79322316784E+18</v>
      </c>
      <c r="G25">
        <f t="shared" si="3"/>
        <v>-4.1788188041670001E+18</v>
      </c>
      <c r="H25">
        <f t="shared" si="3"/>
        <v>-4.1788188041670001E+18</v>
      </c>
      <c r="I25">
        <f t="shared" si="3"/>
        <v>2.79322316784E+18</v>
      </c>
      <c r="J25">
        <f t="shared" si="3"/>
        <v>-4.1788188041670001E+18</v>
      </c>
      <c r="K25">
        <f t="shared" si="3"/>
        <v>-4.1788188041670001E+18</v>
      </c>
      <c r="L25">
        <f t="shared" si="3"/>
        <v>2.79322316784E+18</v>
      </c>
      <c r="M25">
        <f t="shared" si="3"/>
        <v>-4.1788188041670001E+18</v>
      </c>
      <c r="N25">
        <f t="shared" si="3"/>
        <v>-4.1788188041670001E+18</v>
      </c>
      <c r="O25">
        <f t="shared" si="3"/>
        <v>2.79322316784E+18</v>
      </c>
      <c r="P25">
        <f t="shared" si="3"/>
        <v>-4.1788188041670001E+18</v>
      </c>
    </row>
    <row r="26" spans="3:16" x14ac:dyDescent="0.3">
      <c r="C26">
        <f t="shared" si="3"/>
        <v>3.6691910388E+18</v>
      </c>
      <c r="D26">
        <f t="shared" si="3"/>
        <v>-4.1788188041670001E+18</v>
      </c>
      <c r="E26">
        <f t="shared" si="3"/>
        <v>-4.1788188041670001E+18</v>
      </c>
      <c r="F26">
        <f t="shared" si="3"/>
        <v>3.6691910388E+18</v>
      </c>
      <c r="G26">
        <f t="shared" si="3"/>
        <v>-4.1788188041670001E+18</v>
      </c>
      <c r="H26">
        <f t="shared" si="3"/>
        <v>-4.1788188041670001E+18</v>
      </c>
      <c r="I26">
        <f t="shared" si="3"/>
        <v>3.6691910388E+18</v>
      </c>
      <c r="J26">
        <f t="shared" si="3"/>
        <v>-4.1788188041670001E+18</v>
      </c>
      <c r="K26">
        <f t="shared" si="3"/>
        <v>-4.1788188041670001E+18</v>
      </c>
      <c r="L26">
        <f t="shared" si="3"/>
        <v>3.6691910388E+18</v>
      </c>
      <c r="M26">
        <f t="shared" si="3"/>
        <v>-4.1788188041670001E+18</v>
      </c>
      <c r="N26">
        <f t="shared" si="3"/>
        <v>-4.1788188041670001E+18</v>
      </c>
      <c r="O26">
        <f t="shared" si="3"/>
        <v>3.6691910388E+18</v>
      </c>
      <c r="P26">
        <f t="shared" si="3"/>
        <v>-4.1788188041670001E+18</v>
      </c>
    </row>
    <row r="27" spans="3:16" x14ac:dyDescent="0.3">
      <c r="C27">
        <f t="shared" si="3"/>
        <v>4.62521862936E+18</v>
      </c>
      <c r="D27">
        <f t="shared" si="3"/>
        <v>-4.1788188041670001E+18</v>
      </c>
      <c r="E27">
        <f t="shared" si="3"/>
        <v>-4.1788188041670001E+18</v>
      </c>
      <c r="F27">
        <f t="shared" si="3"/>
        <v>4.62521862936E+18</v>
      </c>
      <c r="G27">
        <f t="shared" si="3"/>
        <v>-4.1788188041670001E+18</v>
      </c>
      <c r="H27">
        <f t="shared" si="3"/>
        <v>-4.1788188041670001E+18</v>
      </c>
      <c r="I27">
        <f t="shared" si="3"/>
        <v>4.62521862936E+18</v>
      </c>
      <c r="J27">
        <f t="shared" si="3"/>
        <v>-4.1788188041670001E+18</v>
      </c>
      <c r="K27">
        <f t="shared" si="3"/>
        <v>-4.1788188041670001E+18</v>
      </c>
      <c r="L27">
        <f t="shared" si="3"/>
        <v>4.62521862936E+18</v>
      </c>
      <c r="M27">
        <f t="shared" si="3"/>
        <v>-4.1788188041670001E+18</v>
      </c>
      <c r="N27">
        <f t="shared" si="3"/>
        <v>-4.1788188041670001E+18</v>
      </c>
      <c r="O27">
        <f t="shared" si="3"/>
        <v>4.62521862936E+18</v>
      </c>
      <c r="P27">
        <f t="shared" si="3"/>
        <v>-4.1788188041670001E+18</v>
      </c>
    </row>
    <row r="28" spans="3:16" x14ac:dyDescent="0.3">
      <c r="C28">
        <f t="shared" si="3"/>
        <v>5.66604152352E+18</v>
      </c>
      <c r="D28">
        <f t="shared" si="3"/>
        <v>-4.1788188041670001E+18</v>
      </c>
      <c r="E28">
        <f t="shared" si="3"/>
        <v>-4.1788188041670001E+18</v>
      </c>
      <c r="F28">
        <f t="shared" si="3"/>
        <v>5.66604152352E+18</v>
      </c>
      <c r="G28">
        <f t="shared" si="3"/>
        <v>-4.1788188041670001E+18</v>
      </c>
      <c r="H28">
        <f t="shared" si="3"/>
        <v>-4.1788188041670001E+18</v>
      </c>
      <c r="I28">
        <f t="shared" si="3"/>
        <v>5.66604152352E+18</v>
      </c>
      <c r="J28">
        <f t="shared" si="3"/>
        <v>-4.1788188041670001E+18</v>
      </c>
      <c r="K28">
        <f t="shared" si="3"/>
        <v>-4.1788188041670001E+18</v>
      </c>
      <c r="L28">
        <f t="shared" si="3"/>
        <v>5.66604152352E+18</v>
      </c>
      <c r="M28">
        <f t="shared" si="3"/>
        <v>-4.1788188041670001E+18</v>
      </c>
      <c r="N28">
        <f t="shared" si="3"/>
        <v>-4.1788188041670001E+18</v>
      </c>
      <c r="O28">
        <f t="shared" si="3"/>
        <v>5.66604152352E+18</v>
      </c>
      <c r="P28">
        <f t="shared" si="3"/>
        <v>-4.1788188041670001E+18</v>
      </c>
    </row>
    <row r="29" spans="3:16" x14ac:dyDescent="0.3">
      <c r="C29">
        <f t="shared" si="3"/>
        <v>6.79653138528E+18</v>
      </c>
      <c r="D29">
        <f t="shared" si="3"/>
        <v>-4.1788188041670001E+18</v>
      </c>
      <c r="E29">
        <f t="shared" si="3"/>
        <v>-4.1788188041670001E+18</v>
      </c>
      <c r="F29">
        <f t="shared" si="3"/>
        <v>6.79653138528E+18</v>
      </c>
      <c r="G29">
        <f t="shared" si="3"/>
        <v>-4.1788188041670001E+18</v>
      </c>
      <c r="H29">
        <f t="shared" si="3"/>
        <v>-4.1788188041670001E+18</v>
      </c>
      <c r="I29">
        <f t="shared" si="3"/>
        <v>6.79653138528E+18</v>
      </c>
      <c r="J29">
        <f t="shared" si="3"/>
        <v>-4.1788188041670001E+18</v>
      </c>
      <c r="K29">
        <f t="shared" si="3"/>
        <v>-4.1788188041670001E+18</v>
      </c>
      <c r="L29">
        <f t="shared" si="3"/>
        <v>6.79653138528E+18</v>
      </c>
      <c r="M29">
        <f t="shared" si="3"/>
        <v>-4.1788188041670001E+18</v>
      </c>
      <c r="N29">
        <f t="shared" si="3"/>
        <v>-4.1788188041670001E+18</v>
      </c>
      <c r="O29">
        <f t="shared" si="3"/>
        <v>6.79653138528E+18</v>
      </c>
      <c r="P29">
        <f t="shared" si="3"/>
        <v>-4.1788188041670001E+18</v>
      </c>
    </row>
  </sheetData>
  <mergeCells count="5">
    <mergeCell ref="A1:C1"/>
    <mergeCell ref="D1:F1"/>
    <mergeCell ref="G1:I1"/>
    <mergeCell ref="J1:L1"/>
    <mergeCell ref="M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PEZARD Leo</dc:creator>
  <cp:lastModifiedBy>PEZARD Leo</cp:lastModifiedBy>
  <dcterms:created xsi:type="dcterms:W3CDTF">2025-01-28T14:22:57Z</dcterms:created>
  <dcterms:modified xsi:type="dcterms:W3CDTF">2025-01-29T12:27:20Z</dcterms:modified>
</cp:coreProperties>
</file>