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PN Ejercicio 1" sheetId="1" r:id="rId4"/>
    <sheet state="visible" name="VPN Ejercicio 2" sheetId="2" r:id="rId5"/>
    <sheet state="visible" name="VPN Ejercicio 3" sheetId="3" r:id="rId6"/>
    <sheet state="visible" name="VPN Ejercicio 4" sheetId="4" r:id="rId7"/>
    <sheet state="visible" name="VPN Ej4 BuscarObjetivo" sheetId="5" r:id="rId8"/>
  </sheets>
  <definedNames/>
  <calcPr/>
</workbook>
</file>

<file path=xl/sharedStrings.xml><?xml version="1.0" encoding="utf-8"?>
<sst xmlns="http://schemas.openxmlformats.org/spreadsheetml/2006/main" count="40" uniqueCount="15">
  <si>
    <t>Periodo</t>
  </si>
  <si>
    <t>Valor</t>
  </si>
  <si>
    <t>Inversionista</t>
  </si>
  <si>
    <t>Tasa</t>
  </si>
  <si>
    <t>VPI</t>
  </si>
  <si>
    <t>VPN</t>
  </si>
  <si>
    <t>Jose</t>
  </si>
  <si>
    <t>Luis</t>
  </si>
  <si>
    <t xml:space="preserve">PERÍODO </t>
  </si>
  <si>
    <t>VALORES</t>
  </si>
  <si>
    <t>METODO ALTERNO</t>
  </si>
  <si>
    <t>TASA</t>
  </si>
  <si>
    <t>Tasa de oportunidad</t>
  </si>
  <si>
    <t>PRECIO DEL CAMIÓN</t>
  </si>
  <si>
    <t>ENCONTRAR EL PRECIO MÍNIO ACEPTABLE DEL CAMIÓN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</si>
</sst>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* #,##0_-;\-* #,##0_-;_-* &quot;-&quot;??_-;_-@"/>
    <numFmt numFmtId="165" formatCode="0.0%"/>
    <numFmt numFmtId="166" formatCode="_-* #,##0.00_-;\-* #,##0.00_-;_-* &quot;-&quot;??_-;_-@"/>
  </numFmts>
  <fonts count="9">
    <font>
      <sz val="11.0"/>
      <color theme="1"/>
      <name val="Calibri"/>
      <scheme val="minor"/>
    </font>
    <font>
      <b/>
      <sz val="14.0"/>
      <color theme="1"/>
      <name val="Calibri"/>
      <scheme val="minor"/>
    </font>
    <font>
      <b/>
      <sz val="12.0"/>
      <color rgb="FFFF0000"/>
      <name val="Calibri"/>
      <scheme val="minor"/>
    </font>
    <font>
      <b/>
      <sz val="11.0"/>
      <color theme="1"/>
      <name val="Calibri"/>
      <scheme val="minor"/>
    </font>
    <font/>
    <font>
      <sz val="18.0"/>
      <color rgb="FFFF0000"/>
      <name val="Calibri"/>
      <scheme val="minor"/>
    </font>
    <font>
      <b/>
      <sz val="14.0"/>
      <color rgb="FF0070C0"/>
      <name val="Calibri"/>
      <scheme val="minor"/>
    </font>
    <font>
      <b/>
      <sz val="11.0"/>
      <color rgb="FFFF0000"/>
      <name val="Calibri"/>
      <scheme val="minor"/>
    </font>
    <font>
      <b/>
      <sz val="18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0" numFmtId="164" xfId="0" applyAlignment="1" applyBorder="1" applyFill="1" applyFont="1" applyNumberFormat="1">
      <alignment horizontal="left" vertical="center"/>
    </xf>
    <xf borderId="1" fillId="2" fontId="0" numFmtId="9" xfId="0" applyAlignment="1" applyBorder="1" applyFont="1" applyNumberFormat="1">
      <alignment horizontal="left" vertical="center"/>
    </xf>
    <xf borderId="1" fillId="2" fontId="1" numFmtId="164" xfId="0" applyAlignment="1" applyBorder="1" applyFont="1" applyNumberFormat="1">
      <alignment horizontal="left" vertical="center"/>
    </xf>
    <xf borderId="2" fillId="2" fontId="2" numFmtId="164" xfId="0" applyAlignment="1" applyBorder="1" applyFont="1" applyNumberFormat="1">
      <alignment horizontal="left" vertical="center"/>
    </xf>
    <xf borderId="2" fillId="2" fontId="3" numFmtId="0" xfId="0" applyAlignment="1" applyBorder="1" applyFont="1">
      <alignment horizontal="center"/>
    </xf>
    <xf borderId="2" fillId="2" fontId="3" numFmtId="164" xfId="0" applyAlignment="1" applyBorder="1" applyFont="1" applyNumberFormat="1">
      <alignment horizontal="center"/>
    </xf>
    <xf borderId="1" fillId="2" fontId="0" numFmtId="0" xfId="0" applyBorder="1" applyFont="1"/>
    <xf borderId="3" fillId="2" fontId="3" numFmtId="0" xfId="0" applyAlignment="1" applyBorder="1" applyFont="1">
      <alignment horizontal="center"/>
    </xf>
    <xf borderId="4" fillId="0" fontId="4" numFmtId="0" xfId="0" applyBorder="1" applyFont="1"/>
    <xf borderId="2" fillId="2" fontId="0" numFmtId="0" xfId="0" applyBorder="1" applyFont="1"/>
    <xf borderId="2" fillId="2" fontId="0" numFmtId="164" xfId="0" applyBorder="1" applyFont="1" applyNumberFormat="1"/>
    <xf borderId="2" fillId="2" fontId="5" numFmtId="10" xfId="0" applyBorder="1" applyFont="1" applyNumberFormat="1"/>
    <xf borderId="1" fillId="2" fontId="0" numFmtId="164" xfId="0" applyBorder="1" applyFont="1" applyNumberFormat="1"/>
    <xf borderId="2" fillId="2" fontId="6" numFmtId="165" xfId="0" applyBorder="1" applyFont="1" applyNumberFormat="1"/>
    <xf borderId="2" fillId="2" fontId="3" numFmtId="0" xfId="0" applyBorder="1" applyFont="1"/>
    <xf borderId="2" fillId="2" fontId="7" numFmtId="164" xfId="0" applyBorder="1" applyFont="1" applyNumberFormat="1"/>
    <xf borderId="2" fillId="2" fontId="0" numFmtId="0" xfId="0" applyAlignment="1" applyBorder="1" applyFont="1">
      <alignment horizontal="left" vertical="center"/>
    </xf>
    <xf borderId="2" fillId="2" fontId="0" numFmtId="165" xfId="0" applyBorder="1" applyFont="1" applyNumberFormat="1"/>
    <xf borderId="2" fillId="2" fontId="0" numFmtId="164" xfId="0" applyAlignment="1" applyBorder="1" applyFont="1" applyNumberFormat="1">
      <alignment horizontal="center"/>
    </xf>
    <xf borderId="1" fillId="2" fontId="8" numFmtId="164" xfId="0" applyBorder="1" applyFont="1" applyNumberFormat="1"/>
    <xf borderId="5" fillId="0" fontId="4" numFmtId="0" xfId="0" applyBorder="1" applyFont="1"/>
    <xf borderId="1" fillId="2" fontId="0" numFmtId="166" xfId="0" applyBorder="1" applyFont="1" applyNumberFormat="1"/>
    <xf borderId="2" fillId="2" fontId="3" numFmtId="164" xfId="0" applyBorder="1" applyFont="1" applyNumberFormat="1"/>
  </cellXfs>
  <cellStyles count="1">
    <cellStyle xfId="0" name="Normal" builtinId="0"/>
  </cellStyles>
  <dxfs count="2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theme="0"/>
      </font>
      <fill>
        <patternFill patternType="solid">
          <fgColor theme="5"/>
          <bgColor theme="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114300</xdr:colOff>
      <xdr:row>0</xdr:row>
      <xdr:rowOff>0</xdr:rowOff>
    </xdr:from>
    <xdr:ext cx="4857750" cy="31146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8.0"/>
    <col customWidth="1" min="3" max="3" width="11.29"/>
    <col customWidth="1" min="4" max="4" width="9.29"/>
    <col customWidth="1" min="5" max="5" width="3.43"/>
    <col customWidth="1" min="6" max="6" width="43.14"/>
    <col customWidth="1" min="7" max="26" width="10.71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>
        <v>0.0</v>
      </c>
      <c r="B2" s="1">
        <v>10000.0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>
        <v>1.0</v>
      </c>
      <c r="B3" s="1">
        <v>2600.0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>
        <v>2.0</v>
      </c>
      <c r="B4" s="1">
        <v>2900.0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>
        <v>3.0</v>
      </c>
      <c r="B5" s="1">
        <v>3200.0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>
        <v>4.0</v>
      </c>
      <c r="B6" s="1">
        <v>3500.0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>
        <v>5.0</v>
      </c>
      <c r="B7" s="1">
        <v>4000.0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2</v>
      </c>
      <c r="B9" s="1" t="s">
        <v>3</v>
      </c>
      <c r="C9" s="1" t="s">
        <v>4</v>
      </c>
      <c r="D9" s="1" t="s">
        <v>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6</v>
      </c>
      <c r="B10" s="2">
        <v>0.15</v>
      </c>
      <c r="C10" s="1">
        <f t="array" ref="C10">NPV(B10,B3:B7)</f>
        <v>10547.58144</v>
      </c>
      <c r="D10" s="3">
        <f>C10-B2</f>
        <v>547.5814449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7</v>
      </c>
      <c r="B11" s="2">
        <v>0.2</v>
      </c>
      <c r="C11" s="1">
        <f t="array" ref="C11">NPV(B11,B3:B7)</f>
        <v>9327.803498</v>
      </c>
      <c r="D11" s="4">
        <f>C11-B2</f>
        <v>-672.1965021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1.57"/>
    <col customWidth="1" min="3" max="3" width="4.0"/>
    <col customWidth="1" min="4" max="4" width="43.14"/>
    <col customWidth="1" min="5" max="5" width="3.71"/>
    <col customWidth="1" min="6" max="6" width="12.14"/>
    <col customWidth="1" min="7" max="7" width="12.71"/>
    <col customWidth="1" min="8" max="26" width="10.71"/>
  </cols>
  <sheetData>
    <row r="1">
      <c r="A1" s="5" t="s">
        <v>8</v>
      </c>
      <c r="B1" s="6" t="s">
        <v>9</v>
      </c>
      <c r="C1" s="7"/>
      <c r="D1" s="7"/>
      <c r="E1" s="7"/>
      <c r="F1" s="8" t="s">
        <v>10</v>
      </c>
      <c r="G1" s="9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0">
        <v>0.0</v>
      </c>
      <c r="B2" s="11">
        <v>3500000.0</v>
      </c>
      <c r="C2" s="7"/>
      <c r="D2" s="7"/>
      <c r="E2" s="7"/>
      <c r="F2" s="10" t="s">
        <v>11</v>
      </c>
      <c r="G2" s="12">
        <f>RATE(A14,,-B2,B14)</f>
        <v>0.0153094705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0">
        <v>1.0</v>
      </c>
      <c r="B3" s="11">
        <v>0.0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0">
        <v>2.0</v>
      </c>
      <c r="B4" s="11">
        <v>0.0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0">
        <v>3.0</v>
      </c>
      <c r="B5" s="11">
        <v>0.0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0">
        <v>4.0</v>
      </c>
      <c r="B6" s="11">
        <v>0.0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0">
        <v>5.0</v>
      </c>
      <c r="B7" s="11">
        <v>0.0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0">
        <v>6.0</v>
      </c>
      <c r="B8" s="11">
        <v>0.0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0">
        <v>7.0</v>
      </c>
      <c r="B9" s="11">
        <v>0.0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0">
        <v>8.0</v>
      </c>
      <c r="B10" s="11">
        <v>0.0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0">
        <v>9.0</v>
      </c>
      <c r="B11" s="11">
        <v>0.0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0">
        <v>10.0</v>
      </c>
      <c r="B12" s="11">
        <v>0.0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0">
        <v>11.0</v>
      </c>
      <c r="B13" s="11">
        <v>0.0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0">
        <v>12.0</v>
      </c>
      <c r="B14" s="11">
        <v>4200000.0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13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0" t="s">
        <v>12</v>
      </c>
      <c r="B16" s="14">
        <v>0.025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0" t="s">
        <v>4</v>
      </c>
      <c r="B17" s="11">
        <f t="array" ref="B17">NPV(B16,B3:B14)</f>
        <v>3122934.717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5" t="s">
        <v>5</v>
      </c>
      <c r="B18" s="16">
        <f>B17-B2</f>
        <v>-377065.2828</v>
      </c>
      <c r="C18" s="7"/>
      <c r="D18" s="1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13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13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13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1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13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13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13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1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13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1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13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13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13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13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13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1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13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1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13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13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13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13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13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13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13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13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13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13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13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13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13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13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13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13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13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13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13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13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13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13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13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13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13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13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1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13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13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1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13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13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13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13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13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13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13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13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13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13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13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13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13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13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13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13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13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13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13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13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13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13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13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13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13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13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13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13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13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13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13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13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13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13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13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13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13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13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13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13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13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13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13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13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13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13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13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13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13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13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13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13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13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13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13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13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13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13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13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13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13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13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13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13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13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13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13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13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13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13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13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13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13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13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13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13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13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13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13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13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13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13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13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13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13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13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13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13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13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13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13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13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13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13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13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13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13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13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13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13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13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13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13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13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13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13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13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13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13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13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13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13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13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13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13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13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13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13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13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13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13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13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13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13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13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13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13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13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13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13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13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13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13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13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13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13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13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13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13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13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13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13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13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13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13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13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13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13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13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13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13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13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13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13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13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13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13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13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13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13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13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13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13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13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13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13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13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13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13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13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13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13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13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13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13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13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13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13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13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13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13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13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13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13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13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13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13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13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13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13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13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13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13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13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13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13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13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13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13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13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13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13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13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13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13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13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13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13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13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13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13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13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13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13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13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13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13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13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13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13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13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13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13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13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13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13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13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13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13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13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13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13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13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13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13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13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13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13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13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13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13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13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13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13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13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13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13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13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13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13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13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13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13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13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13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13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13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13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13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13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13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13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13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13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13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13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13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13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13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13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13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13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13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13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13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13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13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13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13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13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13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13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13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13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13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13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13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13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13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13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13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13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13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13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13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13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13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13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13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13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13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13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13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13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13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13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13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13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13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13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13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13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13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13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13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13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13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13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13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13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13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13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13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13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13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13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13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13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13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13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13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13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13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13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13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13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13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13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13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13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13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13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13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13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13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13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13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13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13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13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13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13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13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13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13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13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13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13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13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13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13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13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13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13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13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13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13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13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13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13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13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13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13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13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13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13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13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13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13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13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13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13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13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13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13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13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13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13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13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13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13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13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13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13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13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13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13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13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13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13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13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13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13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13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13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13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13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13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13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13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13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13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13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13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13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13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13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13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13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13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13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13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13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13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13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13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13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13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13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13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13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13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13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13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13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13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13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13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13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13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13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13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13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13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13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13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13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13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13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13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13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13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13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13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13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13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13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13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13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13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13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13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13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13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13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13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13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13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13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13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13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13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13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13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13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13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13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13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13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13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13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13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13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13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13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13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13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13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13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13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13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13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13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13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13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13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13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13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13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13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13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13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13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13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13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13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13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13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13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13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13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13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13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13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13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13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13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13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13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13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13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13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13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13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13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13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13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13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13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13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13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13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13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13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13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13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13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13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13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13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13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13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13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13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13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13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13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13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13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13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13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13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13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13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13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13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13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13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13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13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13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13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13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13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13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13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13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13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13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13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13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13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13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13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13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13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13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13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13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13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13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13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13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13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13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13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13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13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13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13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13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13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13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13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13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13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13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13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13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13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13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13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13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13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13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13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13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13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13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13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13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13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13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13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13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13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13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13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13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13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13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13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13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13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13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13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13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13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13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13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13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13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13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13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13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13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13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13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13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13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13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13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13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13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13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13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13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13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13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13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13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13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13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13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13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13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13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13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13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13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13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13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13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13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13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13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13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13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13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13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13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13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13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13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13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13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13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13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13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13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13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13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13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13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13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13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13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13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13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13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13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13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13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13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13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13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13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13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13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13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13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13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13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13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13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13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13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13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13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13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13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13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13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13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13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13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13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13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13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13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13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13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13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13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13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13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13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13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13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13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13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13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13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13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13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13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13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13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13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13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13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13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13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13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13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13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13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13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13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13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13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13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13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13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13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13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13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13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13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13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13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13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13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13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13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13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13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13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13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13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13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13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13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13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13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13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13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13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13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13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13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13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13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13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13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13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13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13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13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13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13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13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13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13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13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13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13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13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13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13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13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13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13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13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13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13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13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13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13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13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13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13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13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13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13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13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13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13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13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13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13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13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13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13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13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13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13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13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13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13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13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13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13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13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13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13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13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13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13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13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13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13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13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13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13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13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13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13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13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13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13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13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13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13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13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13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13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13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13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13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13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13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13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13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13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13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13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13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13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13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13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13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13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13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13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13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13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13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13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13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13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13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13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13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13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13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13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13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13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13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13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13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13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13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13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13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13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13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13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13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13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13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13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13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13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13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13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13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13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13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13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13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13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13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13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13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13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13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13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13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13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13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13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13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13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13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13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13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13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13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13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13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13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13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F1:G1"/>
  </mergeCells>
  <conditionalFormatting sqref="D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2.14"/>
    <col customWidth="1" min="3" max="3" width="4.0"/>
    <col customWidth="1" min="4" max="4" width="3.71"/>
    <col customWidth="1" min="5" max="6" width="11.43"/>
    <col customWidth="1" min="7" max="26" width="10.71"/>
  </cols>
  <sheetData>
    <row r="1">
      <c r="A1" s="5" t="s">
        <v>8</v>
      </c>
      <c r="B1" s="6" t="s">
        <v>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0">
        <v>0.0</v>
      </c>
      <c r="B2" s="11">
        <v>1.0E7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0">
        <v>1.0</v>
      </c>
      <c r="B3" s="11">
        <v>3000000.0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0">
        <v>2.0</v>
      </c>
      <c r="B4" s="11">
        <v>3000000.0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0">
        <v>3.0</v>
      </c>
      <c r="B5" s="11">
        <v>3000000.0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0">
        <v>4.0</v>
      </c>
      <c r="B6" s="11">
        <v>3000000.0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0">
        <v>5.0</v>
      </c>
      <c r="B7" s="11">
        <v>3000000.0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13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0" t="s">
        <v>12</v>
      </c>
      <c r="B9" s="18">
        <v>0.2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0" t="s">
        <v>4</v>
      </c>
      <c r="B10" s="11">
        <f t="array" ref="B10">NPV(B9,B3:B7)</f>
        <v>8971836.42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5" t="s">
        <v>5</v>
      </c>
      <c r="B11" s="16">
        <f>B10-B2</f>
        <v>-1028163.58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13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1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13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13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1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13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13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13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13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13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1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13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13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13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1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13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1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13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13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13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13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13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1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13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1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13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13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13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13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13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13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13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13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13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13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13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13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13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13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13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13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13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13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13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13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13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13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13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13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13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13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1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13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13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1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13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13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13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13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13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13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13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13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13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13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13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13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13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13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13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13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13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13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13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13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13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13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13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13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13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13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13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13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13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13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13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13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13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13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13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13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13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13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13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13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13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13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13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13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13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13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13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13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13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13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13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13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13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13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13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13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13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13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13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13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13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13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13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13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13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13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13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13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13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13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13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13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13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13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13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13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13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13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13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13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13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13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13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13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13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13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13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13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13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13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13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13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13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13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13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13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13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13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13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13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13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13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13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13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13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13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13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13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13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13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13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13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13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13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13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13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13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13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13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13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13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13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13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13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13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13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13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13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13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13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13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13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13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13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13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13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13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13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13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13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13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13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13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13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13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13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13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13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13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13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13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13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13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13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13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13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13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13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13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13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13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13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13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13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13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13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13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13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13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13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13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13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13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13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13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13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13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13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13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13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13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13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13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13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13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13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13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13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13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13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13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13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13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13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13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13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13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13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13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13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13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13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13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13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13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13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13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13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13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13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13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13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13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13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13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13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13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13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13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13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13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13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13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13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13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13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13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13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13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13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13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13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13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13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13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13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13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13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13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13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13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13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13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13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13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13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13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13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13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13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13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13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13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13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13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13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13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13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13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13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13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13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13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13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13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13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13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13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13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13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13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13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13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13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13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13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13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13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13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13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13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13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13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13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13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13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13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13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13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13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13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13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13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13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13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13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13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13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13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13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13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13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13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13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13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13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13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13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13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13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13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13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13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13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13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13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13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13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13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13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13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13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13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13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13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13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13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13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13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13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13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13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13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13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13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13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13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13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13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13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13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13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13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13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13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13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13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13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13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13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13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13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13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13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13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13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13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13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13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13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13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13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13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13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13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13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13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13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13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13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13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13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13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13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13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13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13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13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13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13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13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13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13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13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13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13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13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13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13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13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13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13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13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13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13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13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13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13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13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13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13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13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13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13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13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13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13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13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13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13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13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13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13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13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13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13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13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13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13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13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13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13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13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13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13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13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13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13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13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13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13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13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13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13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13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13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13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13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13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13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13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13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13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13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13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13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13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13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13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13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13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13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13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13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13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13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13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13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13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13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13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13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13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13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13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13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13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13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13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13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13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13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13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13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13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13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13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13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13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13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13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13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13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13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13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13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13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13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13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13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13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13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13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13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13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13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13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13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13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13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13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13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13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13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13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13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13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13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13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13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13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13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13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13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13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13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13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13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13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13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13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13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13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13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13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13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13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13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13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13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13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13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13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13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13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13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13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13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13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13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13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13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13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13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13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13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13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13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13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13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13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13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13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13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13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13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13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13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13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13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13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13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13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13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13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13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13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13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13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13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13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13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13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13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13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13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13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13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13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13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13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13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13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13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13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13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13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13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13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13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13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13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13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13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13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13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13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13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13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13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13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13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13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13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13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13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13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13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13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13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13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13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13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13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13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13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13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13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13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13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13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13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13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13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13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13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13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13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13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13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13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13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13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13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13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13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13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13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13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13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13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13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13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13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13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13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13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13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13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13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13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13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13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13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13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13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13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13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13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13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13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13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13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13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13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13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13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13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13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13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13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13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13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13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13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13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13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13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13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13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13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13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13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13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13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13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13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13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13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13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13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13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13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13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13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13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13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13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13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13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13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13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13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13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13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13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13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13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13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13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13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13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13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13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13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13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13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13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13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13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13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13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13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13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13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13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13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13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13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13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13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13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13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13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13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13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13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13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13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13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13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13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13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13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13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13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13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13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13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13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13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13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13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13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13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13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13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13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13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13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13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13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13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13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13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13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13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13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13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13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13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13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13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13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13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13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13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13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13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13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13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13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13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13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13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13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13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13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13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13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13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13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13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13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13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13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13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13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13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13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13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13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13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13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13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13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13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13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13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13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13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13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13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13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13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13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13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13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13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13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13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13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13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13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13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13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13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13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13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13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13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13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13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13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13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13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13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13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13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13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13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13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13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13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13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13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13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13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13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13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13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13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13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13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13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13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13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13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13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13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13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13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13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13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13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13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13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13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13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13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13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13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13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13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13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13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13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13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13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13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13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13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13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13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13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13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13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13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13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13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13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13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13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13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13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13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13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13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13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13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13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13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13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13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13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13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13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13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13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13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13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13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13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13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13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13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13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13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13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13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13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13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13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13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13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13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13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13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13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13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13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13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13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13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1.57"/>
    <col customWidth="1" min="3" max="3" width="4.0"/>
    <col customWidth="1" min="4" max="4" width="43.14"/>
    <col customWidth="1" min="5" max="5" width="3.71"/>
    <col customWidth="1" min="6" max="6" width="11.43"/>
    <col customWidth="1" min="7" max="26" width="10.71"/>
  </cols>
  <sheetData>
    <row r="1">
      <c r="A1" s="5" t="s">
        <v>8</v>
      </c>
      <c r="B1" s="6" t="s">
        <v>9</v>
      </c>
      <c r="C1" s="7"/>
      <c r="D1" s="5" t="s">
        <v>13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0">
        <v>0.0</v>
      </c>
      <c r="B2" s="11">
        <v>3.0E7</v>
      </c>
      <c r="C2" s="7"/>
      <c r="D2" s="19">
        <v>2.5E7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0">
        <v>1.0</v>
      </c>
      <c r="B3" s="11">
        <v>800000.0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0">
        <v>2.0</v>
      </c>
      <c r="B4" s="11">
        <v>800000.0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0">
        <v>3.0</v>
      </c>
      <c r="B5" s="11">
        <v>800000.0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0">
        <v>4.0</v>
      </c>
      <c r="B6" s="11">
        <v>800000.0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0">
        <v>5.0</v>
      </c>
      <c r="B7" s="11">
        <v>800000.0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0">
        <v>6.0</v>
      </c>
      <c r="B8" s="11">
        <v>800000.0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0">
        <v>7.0</v>
      </c>
      <c r="B9" s="11">
        <v>800000.0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0">
        <v>8.0</v>
      </c>
      <c r="B10" s="11">
        <v>800000.0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0">
        <v>9.0</v>
      </c>
      <c r="B11" s="11">
        <v>800000.0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0">
        <v>10.0</v>
      </c>
      <c r="B12" s="11">
        <v>800000.0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0">
        <v>11.0</v>
      </c>
      <c r="B13" s="11">
        <v>800000.0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0">
        <v>12.0</v>
      </c>
      <c r="B14" s="11">
        <f>800000+D2</f>
        <v>25800000</v>
      </c>
      <c r="C14" s="7"/>
      <c r="D14" s="20">
        <f>SUM(B3:B14)</f>
        <v>34600000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13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0" t="s">
        <v>12</v>
      </c>
      <c r="B16" s="18">
        <v>0.03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0" t="s">
        <v>4</v>
      </c>
      <c r="B17" s="11">
        <f t="array" ref="B17">NPV(B16,B3:B14)</f>
        <v>25497700.2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5" t="s">
        <v>5</v>
      </c>
      <c r="B18" s="16">
        <f>B17-B2</f>
        <v>-4502299.8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13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13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13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1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13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13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13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1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13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1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13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13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13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13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13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1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13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1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13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13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13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13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13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13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13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13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13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13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13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13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13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13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13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13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13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13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13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13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13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13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13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13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13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13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1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13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13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1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13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13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13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13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13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13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13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13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13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13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13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13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13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13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13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13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13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13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13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13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13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13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13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13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13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13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13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13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13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13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13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13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13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13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13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13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13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13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13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13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13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13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13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13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13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13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13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13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13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13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13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13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13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13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13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13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13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13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13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13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13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13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13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13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13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13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13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13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13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13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13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13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13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13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13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13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13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13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13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13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13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13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13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13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13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13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13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13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13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13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13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13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13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13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13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13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13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13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13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13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13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13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13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13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13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13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13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13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13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13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13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13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13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13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13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13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13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13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13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13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13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13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13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13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13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13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13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13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13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13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13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13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13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13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13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13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13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13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13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13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13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13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13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13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13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13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13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13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13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13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13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13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13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13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13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13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13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13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13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13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13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13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13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13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13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13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13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13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13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13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13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13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13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13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13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13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13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13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13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13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13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13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13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13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13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13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13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13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13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13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13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13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13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13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13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13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13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13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13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13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13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13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13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13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13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13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13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13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13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13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13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13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13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13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13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13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13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13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13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13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13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13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13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13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13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13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13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13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13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13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13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13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13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13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13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13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13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13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13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13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13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13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13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13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13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13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13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13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13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13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13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13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13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13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13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13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13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13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13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13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13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13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13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13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13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13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13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13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13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13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13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13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13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13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13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13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13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13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13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13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13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13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13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13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13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13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13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13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13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13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13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13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13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13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13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13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13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13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13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13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13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13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13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13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13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13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13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13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13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13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13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13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13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13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13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13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13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13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13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13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13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13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13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13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13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13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13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13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13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13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13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13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13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13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13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13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13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13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13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13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13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13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13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13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13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13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13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13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13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13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13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13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13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13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13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13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13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13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13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13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13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13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13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13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13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13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13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13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13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13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13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13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13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13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13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13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13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13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13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13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13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13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13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13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13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13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13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13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13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13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13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13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13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13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13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13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13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13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13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13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13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13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13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13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13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13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13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13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13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13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13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13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13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13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13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13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13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13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13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13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13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13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13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13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13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13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13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13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13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13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13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13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13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13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13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13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13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13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13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13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13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13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13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13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13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13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13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13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13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13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13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13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13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13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13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13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13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13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13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13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13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13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13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13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13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13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13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13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13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13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13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13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13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13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13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13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13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13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13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13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13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13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13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13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13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13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13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13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13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13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13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13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13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13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13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13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13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13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13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13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13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13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13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13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13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13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13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13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13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13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13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13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13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13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13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13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13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13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13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13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13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13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13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13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13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13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13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13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13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13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13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13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13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13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13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13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13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13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13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13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13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13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13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13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13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13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13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13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13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13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13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13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13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13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13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13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13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13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13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13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13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13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13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13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13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13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13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13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13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13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13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13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13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13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13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13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13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13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13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13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13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13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13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13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13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13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13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13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13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13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13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13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13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13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13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13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13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13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13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13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13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13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13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13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13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13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13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13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13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13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13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13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13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13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13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13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13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13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13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13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13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13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13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13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13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13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13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13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13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13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13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13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13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13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13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13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13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13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13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13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13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13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13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13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13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13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13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13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13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13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13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13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13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13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13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13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13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13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13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13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13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13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13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13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13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13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13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13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13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13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13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13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13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13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13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13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13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13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13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13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13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13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13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13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13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13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13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13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13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13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13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13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13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13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13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13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13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13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13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13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13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13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13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13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13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13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13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13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13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13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13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13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13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13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13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13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13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13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13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13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13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13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13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13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13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13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13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13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13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13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13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13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13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13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13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13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13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13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13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13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13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13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13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13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13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13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13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13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13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13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13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13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13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13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13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13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13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13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13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13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13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13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13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13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13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13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13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13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13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13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13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13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13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13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13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13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13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13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13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13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13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13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13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13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13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13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13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13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13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13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13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13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13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13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13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13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13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13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13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13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13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13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13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13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13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13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13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13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13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13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13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13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13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13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13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13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13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13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13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13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13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13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13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13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13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13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13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13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13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13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13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13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13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13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13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13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13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13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13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13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13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13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13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13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13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13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13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13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13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13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13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13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13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13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13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13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13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13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13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13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13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13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13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13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13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13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13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13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13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13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13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13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13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13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13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13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13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13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13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13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13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13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13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13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13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13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13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13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13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13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13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13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13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13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13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13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13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13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13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13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13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13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13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13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13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13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13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13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13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13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13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13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13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13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13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13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13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13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13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13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13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13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13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13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13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13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13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13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13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13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13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13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13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13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1.57"/>
    <col customWidth="1" min="3" max="3" width="4.0"/>
    <col customWidth="1" min="4" max="4" width="43.14"/>
    <col customWidth="1" min="5" max="5" width="3.71"/>
    <col customWidth="1" min="6" max="6" width="19.14"/>
    <col customWidth="1" min="7" max="7" width="11.57"/>
    <col customWidth="1" min="8" max="8" width="11.43"/>
    <col customWidth="1" min="9" max="9" width="43.14"/>
    <col customWidth="1" min="10" max="26" width="10.71"/>
  </cols>
  <sheetData>
    <row r="1">
      <c r="A1" s="8" t="s">
        <v>14</v>
      </c>
      <c r="B1" s="21"/>
      <c r="C1" s="21"/>
      <c r="D1" s="9"/>
      <c r="E1" s="7"/>
      <c r="F1" s="8" t="s">
        <v>14</v>
      </c>
      <c r="G1" s="21"/>
      <c r="H1" s="21"/>
      <c r="I1" s="9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7"/>
      <c r="B2" s="13"/>
      <c r="C2" s="7"/>
      <c r="D2" s="7"/>
      <c r="E2" s="7"/>
      <c r="F2" s="7"/>
      <c r="G2" s="13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8</v>
      </c>
      <c r="B3" s="6" t="s">
        <v>9</v>
      </c>
      <c r="C3" s="7"/>
      <c r="D3" s="5" t="s">
        <v>13</v>
      </c>
      <c r="E3" s="7"/>
      <c r="F3" s="5" t="s">
        <v>8</v>
      </c>
      <c r="G3" s="6" t="s">
        <v>9</v>
      </c>
      <c r="H3" s="7"/>
      <c r="I3" s="5" t="s">
        <v>13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0">
        <v>0.0</v>
      </c>
      <c r="B4" s="11">
        <v>3.0E7</v>
      </c>
      <c r="C4" s="7"/>
      <c r="D4" s="19">
        <v>100.0</v>
      </c>
      <c r="E4" s="7"/>
      <c r="F4" s="10">
        <v>0.0</v>
      </c>
      <c r="G4" s="11">
        <v>3.0E7</v>
      </c>
      <c r="H4" s="7"/>
      <c r="I4" s="19">
        <v>2.5E7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0">
        <v>1.0</v>
      </c>
      <c r="B5" s="11">
        <v>800000.0</v>
      </c>
      <c r="C5" s="7"/>
      <c r="D5" s="7"/>
      <c r="E5" s="7"/>
      <c r="F5" s="10">
        <v>1.0</v>
      </c>
      <c r="G5" s="11">
        <v>800000.0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0">
        <v>2.0</v>
      </c>
      <c r="B6" s="11">
        <v>800000.0</v>
      </c>
      <c r="C6" s="7"/>
      <c r="D6" s="7"/>
      <c r="E6" s="7"/>
      <c r="F6" s="10">
        <v>2.0</v>
      </c>
      <c r="G6" s="11">
        <v>800000.0</v>
      </c>
      <c r="H6" s="7"/>
      <c r="I6" s="13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0">
        <v>3.0</v>
      </c>
      <c r="B7" s="11">
        <v>800000.0</v>
      </c>
      <c r="C7" s="7"/>
      <c r="D7" s="7"/>
      <c r="E7" s="7"/>
      <c r="F7" s="10">
        <v>3.0</v>
      </c>
      <c r="G7" s="11">
        <v>800000.0</v>
      </c>
      <c r="H7" s="7"/>
      <c r="I7" s="13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0">
        <v>4.0</v>
      </c>
      <c r="B8" s="11">
        <v>800000.0</v>
      </c>
      <c r="C8" s="7"/>
      <c r="D8" s="7"/>
      <c r="E8" s="7"/>
      <c r="F8" s="10">
        <v>4.0</v>
      </c>
      <c r="G8" s="11">
        <v>800000.0</v>
      </c>
      <c r="H8" s="7"/>
      <c r="I8" s="13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0">
        <v>5.0</v>
      </c>
      <c r="B9" s="11">
        <v>800000.0</v>
      </c>
      <c r="C9" s="7"/>
      <c r="D9" s="7"/>
      <c r="E9" s="7"/>
      <c r="F9" s="10">
        <v>5.0</v>
      </c>
      <c r="G9" s="11">
        <v>800000.0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0">
        <v>6.0</v>
      </c>
      <c r="B10" s="11">
        <v>800000.0</v>
      </c>
      <c r="C10" s="7"/>
      <c r="D10" s="7"/>
      <c r="E10" s="7"/>
      <c r="F10" s="10">
        <v>6.0</v>
      </c>
      <c r="G10" s="11">
        <v>800000.0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0">
        <v>7.0</v>
      </c>
      <c r="B11" s="11">
        <v>800000.0</v>
      </c>
      <c r="C11" s="7"/>
      <c r="D11" s="7"/>
      <c r="E11" s="7"/>
      <c r="F11" s="10">
        <v>7.0</v>
      </c>
      <c r="G11" s="11">
        <v>800000.0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0">
        <v>8.0</v>
      </c>
      <c r="B12" s="11">
        <v>800000.0</v>
      </c>
      <c r="C12" s="7"/>
      <c r="D12" s="7"/>
      <c r="E12" s="7"/>
      <c r="F12" s="10">
        <v>8.0</v>
      </c>
      <c r="G12" s="11">
        <v>800000.0</v>
      </c>
      <c r="H12" s="7"/>
      <c r="I12" s="7">
        <v>17000.0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0">
        <v>9.0</v>
      </c>
      <c r="B13" s="11">
        <v>800000.0</v>
      </c>
      <c r="C13" s="7"/>
      <c r="D13" s="7"/>
      <c r="E13" s="7"/>
      <c r="F13" s="10">
        <v>9.0</v>
      </c>
      <c r="G13" s="11">
        <v>800000.0</v>
      </c>
      <c r="H13" s="7"/>
      <c r="I13" s="7">
        <v>3859.0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0">
        <v>10.0</v>
      </c>
      <c r="B14" s="11">
        <v>800000.0</v>
      </c>
      <c r="C14" s="7"/>
      <c r="D14" s="7"/>
      <c r="E14" s="7"/>
      <c r="F14" s="10">
        <v>10.0</v>
      </c>
      <c r="G14" s="11">
        <v>800000.0</v>
      </c>
      <c r="H14" s="7"/>
      <c r="I14" s="22">
        <f>I12*I13</f>
        <v>65603000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0">
        <v>11.0</v>
      </c>
      <c r="B15" s="11">
        <v>800000.0</v>
      </c>
      <c r="C15" s="7"/>
      <c r="D15" s="7"/>
      <c r="E15" s="7"/>
      <c r="F15" s="10">
        <v>11.0</v>
      </c>
      <c r="G15" s="11">
        <v>800000.0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0">
        <v>12.0</v>
      </c>
      <c r="B16" s="11">
        <f>B15+D4</f>
        <v>800100</v>
      </c>
      <c r="C16" s="7"/>
      <c r="D16" s="7"/>
      <c r="E16" s="7"/>
      <c r="F16" s="10">
        <v>12.0</v>
      </c>
      <c r="G16" s="11">
        <f>G15+I4</f>
        <v>25800000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13"/>
      <c r="C17" s="7"/>
      <c r="D17" s="7"/>
      <c r="E17" s="7"/>
      <c r="F17" s="7"/>
      <c r="G17" s="1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0" t="s">
        <v>12</v>
      </c>
      <c r="B18" s="18">
        <v>0.03</v>
      </c>
      <c r="C18" s="7"/>
      <c r="D18" s="7"/>
      <c r="E18" s="7"/>
      <c r="F18" s="10" t="s">
        <v>12</v>
      </c>
      <c r="G18" s="18">
        <v>0.03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0" t="s">
        <v>4</v>
      </c>
      <c r="B19" s="11">
        <f t="array" ref="B19">NPV(B18,B5:B16)</f>
        <v>7963273.333</v>
      </c>
      <c r="C19" s="7"/>
      <c r="D19" s="7"/>
      <c r="E19" s="7"/>
      <c r="F19" s="10" t="s">
        <v>4</v>
      </c>
      <c r="G19" s="11">
        <f t="array" ref="G19">NPV(G18,G5:G16)</f>
        <v>25497700.2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5" t="s">
        <v>5</v>
      </c>
      <c r="B20" s="23">
        <f>B19-B4</f>
        <v>-22036726.67</v>
      </c>
      <c r="C20" s="7"/>
      <c r="D20" s="17"/>
      <c r="E20" s="7"/>
      <c r="F20" s="15" t="s">
        <v>5</v>
      </c>
      <c r="G20" s="23">
        <f>G19-G4</f>
        <v>-4502299.8</v>
      </c>
      <c r="H20" s="7"/>
      <c r="I20" s="1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13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1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13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13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13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1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13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1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13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13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13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13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13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1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13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1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13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13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13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13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13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13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13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13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13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13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13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13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13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13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13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13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13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13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13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13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13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13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13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13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13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13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1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13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13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1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13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13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13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13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13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13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13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13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13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13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13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13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13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13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13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13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13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13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13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13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13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13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13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13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13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13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13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13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13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13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13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13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13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13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13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13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13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13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13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13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13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13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13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13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13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13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13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13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13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13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13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13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13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13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13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13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13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13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13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13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13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13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13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13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13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13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13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13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13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13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13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13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13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13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13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13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13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13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13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13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13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13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13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13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13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13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13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13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13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13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13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13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13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13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13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13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13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13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13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13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13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13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13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13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13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13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13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13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13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13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13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13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13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13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13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13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13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13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13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13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13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13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13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13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13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13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13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13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13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13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13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13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13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13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13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13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13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13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13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13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13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13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13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13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13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13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13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13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13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13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13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13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13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13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13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13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13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13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13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13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13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13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13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13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13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13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13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13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13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13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13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13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13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13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13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13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13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13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13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13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13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13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13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13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13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13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13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13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13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13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13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13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13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13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13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13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13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13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13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13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13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13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13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13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13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13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13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13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13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13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13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13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13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13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13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13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13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13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13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13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13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13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13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13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13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13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13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13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13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13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13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13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13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13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13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13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13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13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13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13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13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13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13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13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13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13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13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13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13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13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13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13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13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13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13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13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13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13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13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13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13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13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13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13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13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13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13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13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13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13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13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13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13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13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13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13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13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13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13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13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13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13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13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13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13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13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13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13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13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13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13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13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13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13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13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13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13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13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13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13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13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13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13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13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13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13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13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13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13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13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13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13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13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13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13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13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13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13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13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13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13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13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13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13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13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13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13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13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13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13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13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13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13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13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13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13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13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13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13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13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13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13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13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13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13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13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13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13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13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13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13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13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13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13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13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13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13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13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13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13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13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13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13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13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13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13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13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13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13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13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13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13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13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13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13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13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13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13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13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13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13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13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13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13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13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13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13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13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13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13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13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13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13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13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13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13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13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13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13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13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13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13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13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13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13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13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13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13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13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13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13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13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13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13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13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13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13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13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13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13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13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13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13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13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13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13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13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13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13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13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13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13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13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13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13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13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13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13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13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13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13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13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13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13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13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13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13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13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13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13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13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13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13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13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13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13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13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13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13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13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13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13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13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13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13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13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13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13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13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13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13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13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13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13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13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13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13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13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13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13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13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13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13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13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13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13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13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13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13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13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13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13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13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13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13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13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13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13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13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13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13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13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13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13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13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13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13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13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13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13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13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13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13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13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13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13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13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13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13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13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13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13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13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13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13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13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13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13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13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13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13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13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13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13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13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13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13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13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13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13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13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13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13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13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13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13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13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13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13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13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13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13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13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13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13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13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13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13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13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13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13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13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13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13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13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13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13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13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13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13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13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13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13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13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13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13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13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13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13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13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13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13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13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13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13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13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13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13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13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13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13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13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13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13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13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13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13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13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13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13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13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13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13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13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13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13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13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13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13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13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13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13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13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13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13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13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13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13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13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13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13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13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13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13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13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13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13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13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13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13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13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13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13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13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13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13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13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13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13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13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13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13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13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13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13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13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13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13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13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13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13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13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13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13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13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13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13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13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13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13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13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13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13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13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13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13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13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13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13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13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13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13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13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13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13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13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13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13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13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13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13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13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13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13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13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13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13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13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13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13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13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13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13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13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13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13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13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13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13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13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13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13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13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13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13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13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13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13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13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13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13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13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13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13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13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13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13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13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13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13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13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13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13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13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13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13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13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13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13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13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13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13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13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13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13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13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13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13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13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13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13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13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13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13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13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13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13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13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13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13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13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13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13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13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13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13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13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13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13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13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13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13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13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13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13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13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13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13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13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13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13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13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13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13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13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13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13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13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13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13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13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13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13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13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13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13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13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13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13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13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13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13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13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13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13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13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13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13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13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13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13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13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13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13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13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13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13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13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13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13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13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13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13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13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13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13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13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13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13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13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13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13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13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13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13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13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13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13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13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13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13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13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13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13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13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13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13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13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13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13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13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13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13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13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13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13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13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13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13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13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13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13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13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13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13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13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13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13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13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13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13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13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13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13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13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13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13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13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13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13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13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13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13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13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13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13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13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13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13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13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13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13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13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13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13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13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13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13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13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13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13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13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13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13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13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13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13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13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13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13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13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13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13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13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13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13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13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13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13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13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13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13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13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13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13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13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13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13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13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13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13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13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13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13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13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13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13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13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13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13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13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13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13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13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">
    <mergeCell ref="A1:D1"/>
    <mergeCell ref="F1:I1"/>
  </mergeCells>
  <conditionalFormatting sqref="B20">
    <cfRule type="cellIs" dxfId="0" priority="1" operator="lessThan">
      <formula>1</formula>
    </cfRule>
  </conditionalFormatting>
  <conditionalFormatting sqref="B20">
    <cfRule type="cellIs" dxfId="1" priority="2" operator="greaterThan">
      <formula>1</formula>
    </cfRule>
  </conditionalFormatting>
  <conditionalFormatting sqref="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">
    <cfRule type="cellIs" dxfId="0" priority="4" operator="lessThan">
      <formula>1</formula>
    </cfRule>
  </conditionalFormatting>
  <conditionalFormatting sqref="G20">
    <cfRule type="cellIs" dxfId="1" priority="5" operator="greaterThan">
      <formula>1</formula>
    </cfRule>
  </conditionalFormatting>
  <conditionalFormatting sqref="I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