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60" windowHeight="9975" activeTab="2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G3" i="2"/>
  <c r="G3" i="1"/>
  <c r="I3" i="3"/>
  <c r="G4"/>
  <c r="G5"/>
  <c r="G6"/>
  <c r="G7"/>
  <c r="G8"/>
  <c r="G9"/>
  <c r="G10"/>
  <c r="G11"/>
  <c r="G12"/>
  <c r="G3"/>
  <c r="H12"/>
  <c r="I12"/>
  <c r="J12"/>
  <c r="H11"/>
  <c r="I11"/>
  <c r="J11"/>
  <c r="H10"/>
  <c r="I10"/>
  <c r="J10"/>
  <c r="H9"/>
  <c r="I9"/>
  <c r="J9"/>
  <c r="H8"/>
  <c r="I8"/>
  <c r="J8"/>
  <c r="H7"/>
  <c r="I7"/>
  <c r="J7"/>
  <c r="H6"/>
  <c r="I6"/>
  <c r="J6"/>
  <c r="H5"/>
  <c r="I5"/>
  <c r="J5"/>
  <c r="H4"/>
  <c r="I4"/>
  <c r="J4"/>
  <c r="H3"/>
  <c r="J3"/>
  <c r="I4" i="1"/>
  <c r="I5"/>
  <c r="I6"/>
  <c r="I7"/>
  <c r="I8"/>
  <c r="I9"/>
  <c r="I10"/>
  <c r="I11"/>
  <c r="I12"/>
  <c r="I3"/>
  <c r="I4" i="2"/>
  <c r="I5"/>
  <c r="I6"/>
  <c r="I7"/>
  <c r="I8"/>
  <c r="I9"/>
  <c r="I10"/>
  <c r="I11"/>
  <c r="I12"/>
  <c r="I3"/>
  <c r="G4"/>
  <c r="G5"/>
  <c r="G6"/>
  <c r="G7"/>
  <c r="G8"/>
  <c r="G9"/>
  <c r="G10"/>
  <c r="G11"/>
  <c r="G12"/>
  <c r="H12"/>
  <c r="J12"/>
  <c r="H11"/>
  <c r="J11"/>
  <c r="H10"/>
  <c r="J10"/>
  <c r="H9"/>
  <c r="J9"/>
  <c r="H8"/>
  <c r="J8"/>
  <c r="H7"/>
  <c r="J7"/>
  <c r="H6"/>
  <c r="J6"/>
  <c r="H5"/>
  <c r="J5"/>
  <c r="H4"/>
  <c r="J4"/>
  <c r="H3"/>
  <c r="J3"/>
  <c r="J4" i="1"/>
  <c r="J5"/>
  <c r="J6"/>
  <c r="J7"/>
  <c r="J8"/>
  <c r="J9"/>
  <c r="J10"/>
  <c r="J11"/>
  <c r="J12"/>
  <c r="J3"/>
  <c r="H4"/>
  <c r="H5"/>
  <c r="H6"/>
  <c r="H7"/>
  <c r="H8"/>
  <c r="H9"/>
  <c r="H10"/>
  <c r="H11"/>
  <c r="H12"/>
  <c r="H3"/>
  <c r="G4"/>
  <c r="G5"/>
  <c r="G6"/>
  <c r="G7"/>
  <c r="G8"/>
  <c r="G9"/>
  <c r="G10"/>
  <c r="G11"/>
  <c r="G12"/>
</calcChain>
</file>

<file path=xl/sharedStrings.xml><?xml version="1.0" encoding="utf-8"?>
<sst xmlns="http://schemas.openxmlformats.org/spreadsheetml/2006/main" count="63" uniqueCount="21">
  <si>
    <t>Участники мужчины</t>
  </si>
  <si>
    <t>Мартен Фуркад</t>
  </si>
  <si>
    <t>Антон Шипулин</t>
  </si>
  <si>
    <t>Йоханнес Тингнес Бё</t>
  </si>
  <si>
    <t>Арнд Пайффер</t>
  </si>
  <si>
    <t>Уле-Айнар Бьорндален</t>
  </si>
  <si>
    <t>Джулиан Эберхард</t>
  </si>
  <si>
    <t>Эрик Лессер</t>
  </si>
  <si>
    <t>Эмиль Свендсен</t>
  </si>
  <si>
    <t>Лоуэлл Бэйли</t>
  </si>
  <si>
    <t>Номер</t>
  </si>
  <si>
    <t>Страна</t>
  </si>
  <si>
    <t>ФИ</t>
  </si>
  <si>
    <t>Процент попаданий</t>
  </si>
  <si>
    <t>Скорость, км/ч</t>
  </si>
  <si>
    <t>Симон Шемп</t>
  </si>
  <si>
    <t>Время стрельбы на одном рубеже, с</t>
  </si>
  <si>
    <t>t дист</t>
  </si>
  <si>
    <t>t стрельбища</t>
  </si>
  <si>
    <t>t штраф</t>
  </si>
  <si>
    <t>т общ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</si>
</sst>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171450</xdr:colOff>
      <xdr:row>2</xdr:row>
      <xdr:rowOff>114300</xdr:rowOff>
    </xdr:to>
    <xdr:pic>
      <xdr:nvPicPr>
        <xdr:cNvPr id="1025" name="Picture 1" descr="http://wcbiathlon.ru/uploads/25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6680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171450</xdr:colOff>
      <xdr:row>3</xdr:row>
      <xdr:rowOff>114300</xdr:rowOff>
    </xdr:to>
    <xdr:pic>
      <xdr:nvPicPr>
        <xdr:cNvPr id="1026" name="Picture 2" descr="http://wcbiathlon.ru/uploads/48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26682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171450</xdr:colOff>
      <xdr:row>4</xdr:row>
      <xdr:rowOff>114300</xdr:rowOff>
    </xdr:to>
    <xdr:pic>
      <xdr:nvPicPr>
        <xdr:cNvPr id="1027" name="Picture 3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466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171450</xdr:colOff>
      <xdr:row>5</xdr:row>
      <xdr:rowOff>114300</xdr:rowOff>
    </xdr:to>
    <xdr:pic>
      <xdr:nvPicPr>
        <xdr:cNvPr id="1028" name="Picture 4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66687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171450</xdr:colOff>
      <xdr:row>6</xdr:row>
      <xdr:rowOff>114300</xdr:rowOff>
    </xdr:to>
    <xdr:pic>
      <xdr:nvPicPr>
        <xdr:cNvPr id="1029" name="Picture 5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86690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171450</xdr:colOff>
      <xdr:row>7</xdr:row>
      <xdr:rowOff>114300</xdr:rowOff>
    </xdr:to>
    <xdr:pic>
      <xdr:nvPicPr>
        <xdr:cNvPr id="1030" name="Picture 6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06692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114300</xdr:rowOff>
    </xdr:to>
    <xdr:pic>
      <xdr:nvPicPr>
        <xdr:cNvPr id="1031" name="Picture 7" descr="http://wcbiathlon.ru/uploads/9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6697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114300</xdr:rowOff>
    </xdr:to>
    <xdr:pic>
      <xdr:nvPicPr>
        <xdr:cNvPr id="1032" name="Picture 8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86702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114300</xdr:rowOff>
    </xdr:to>
    <xdr:pic>
      <xdr:nvPicPr>
        <xdr:cNvPr id="1033" name="Picture 9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30670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114300</xdr:rowOff>
    </xdr:to>
    <xdr:pic>
      <xdr:nvPicPr>
        <xdr:cNvPr id="1034" name="Picture 10" descr="http://wcbiathlon.ru/uploads/54.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3267075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171450</xdr:colOff>
      <xdr:row>2</xdr:row>
      <xdr:rowOff>114300</xdr:rowOff>
    </xdr:to>
    <xdr:pic>
      <xdr:nvPicPr>
        <xdr:cNvPr id="2049" name="Picture 1" descr="http://wcbiathlon.ru/uploads/25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171450</xdr:colOff>
      <xdr:row>3</xdr:row>
      <xdr:rowOff>114300</xdr:rowOff>
    </xdr:to>
    <xdr:pic>
      <xdr:nvPicPr>
        <xdr:cNvPr id="2050" name="Picture 2" descr="http://wcbiathlon.ru/uploads/48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847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171450</xdr:colOff>
      <xdr:row>4</xdr:row>
      <xdr:rowOff>114300</xdr:rowOff>
    </xdr:to>
    <xdr:pic>
      <xdr:nvPicPr>
        <xdr:cNvPr id="2051" name="Picture 3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419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171450</xdr:colOff>
      <xdr:row>5</xdr:row>
      <xdr:rowOff>114300</xdr:rowOff>
    </xdr:to>
    <xdr:pic>
      <xdr:nvPicPr>
        <xdr:cNvPr id="2052" name="Picture 4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800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171450</xdr:colOff>
      <xdr:row>6</xdr:row>
      <xdr:rowOff>114300</xdr:rowOff>
    </xdr:to>
    <xdr:pic>
      <xdr:nvPicPr>
        <xdr:cNvPr id="2053" name="Picture 5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562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171450</xdr:colOff>
      <xdr:row>7</xdr:row>
      <xdr:rowOff>114300</xdr:rowOff>
    </xdr:to>
    <xdr:pic>
      <xdr:nvPicPr>
        <xdr:cNvPr id="2054" name="Picture 6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4133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114300</xdr:rowOff>
    </xdr:to>
    <xdr:pic>
      <xdr:nvPicPr>
        <xdr:cNvPr id="2055" name="Picture 7" descr="http://wcbiathlon.ru/uploads/9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895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114300</xdr:rowOff>
    </xdr:to>
    <xdr:pic>
      <xdr:nvPicPr>
        <xdr:cNvPr id="2056" name="Picture 8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657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114300</xdr:rowOff>
    </xdr:to>
    <xdr:pic>
      <xdr:nvPicPr>
        <xdr:cNvPr id="2057" name="Picture 9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6038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114300</xdr:rowOff>
    </xdr:to>
    <xdr:pic>
      <xdr:nvPicPr>
        <xdr:cNvPr id="2058" name="Picture 10" descr="http://wcbiathlon.ru/uploads/54.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6610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171450</xdr:colOff>
      <xdr:row>2</xdr:row>
      <xdr:rowOff>114300</xdr:rowOff>
    </xdr:to>
    <xdr:pic>
      <xdr:nvPicPr>
        <xdr:cNvPr id="3073" name="Picture 1" descr="http://wcbiathlon.ru/uploads/25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171450</xdr:colOff>
      <xdr:row>3</xdr:row>
      <xdr:rowOff>114300</xdr:rowOff>
    </xdr:to>
    <xdr:pic>
      <xdr:nvPicPr>
        <xdr:cNvPr id="3074" name="Picture 2" descr="http://wcbiathlon.ru/uploads/48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847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171450</xdr:colOff>
      <xdr:row>4</xdr:row>
      <xdr:rowOff>114300</xdr:rowOff>
    </xdr:to>
    <xdr:pic>
      <xdr:nvPicPr>
        <xdr:cNvPr id="3075" name="Picture 3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419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171450</xdr:colOff>
      <xdr:row>5</xdr:row>
      <xdr:rowOff>114300</xdr:rowOff>
    </xdr:to>
    <xdr:pic>
      <xdr:nvPicPr>
        <xdr:cNvPr id="3076" name="Picture 4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800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171450</xdr:colOff>
      <xdr:row>6</xdr:row>
      <xdr:rowOff>114300</xdr:rowOff>
    </xdr:to>
    <xdr:pic>
      <xdr:nvPicPr>
        <xdr:cNvPr id="3077" name="Picture 5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562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171450</xdr:colOff>
      <xdr:row>7</xdr:row>
      <xdr:rowOff>114300</xdr:rowOff>
    </xdr:to>
    <xdr:pic>
      <xdr:nvPicPr>
        <xdr:cNvPr id="3078" name="Picture 6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4133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114300</xdr:rowOff>
    </xdr:to>
    <xdr:pic>
      <xdr:nvPicPr>
        <xdr:cNvPr id="3079" name="Picture 7" descr="http://wcbiathlon.ru/uploads/9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4895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171450</xdr:colOff>
      <xdr:row>9</xdr:row>
      <xdr:rowOff>114300</xdr:rowOff>
    </xdr:to>
    <xdr:pic>
      <xdr:nvPicPr>
        <xdr:cNvPr id="3080" name="Picture 8" descr="http://wcbiathlon.ru/uploads/20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657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114300</xdr:rowOff>
    </xdr:to>
    <xdr:pic>
      <xdr:nvPicPr>
        <xdr:cNvPr id="3081" name="Picture 9" descr="http://wcbiathlon.ru/uploads/41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60388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114300</xdr:rowOff>
    </xdr:to>
    <xdr:pic>
      <xdr:nvPicPr>
        <xdr:cNvPr id="3082" name="Picture 10" descr="http://wcbiathlon.ru/uploads/54.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6610350"/>
          <a:ext cx="171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E20" sqref="E20"/>
    </sheetView>
  </sheetViews>
  <sheetFormatPr defaultRowHeight="15"/>
  <cols>
    <col min="3" max="3" width="20" customWidth="1"/>
    <col min="4" max="4" width="12.28515625" customWidth="1"/>
    <col min="5" max="6" width="13.7109375" customWidth="1"/>
  </cols>
  <sheetData>
    <row r="1" spans="1:10" ht="21">
      <c r="A1" s="6" t="s">
        <v>0</v>
      </c>
      <c r="B1" s="6"/>
      <c r="C1" s="6"/>
      <c r="D1" s="6"/>
      <c r="E1" s="6"/>
      <c r="F1" s="6"/>
    </row>
    <row r="2" spans="1:10" ht="63">
      <c r="A2" s="4" t="s">
        <v>10</v>
      </c>
      <c r="B2" s="4" t="s">
        <v>11</v>
      </c>
      <c r="C2" s="4" t="s">
        <v>12</v>
      </c>
      <c r="D2" s="4" t="s">
        <v>14</v>
      </c>
      <c r="E2" s="4" t="s">
        <v>13</v>
      </c>
      <c r="F2" s="4" t="s">
        <v>16</v>
      </c>
      <c r="G2" s="5" t="s">
        <v>17</v>
      </c>
      <c r="H2" s="5" t="s">
        <v>18</v>
      </c>
      <c r="I2" s="5" t="s">
        <v>19</v>
      </c>
      <c r="J2" s="5" t="s">
        <v>20</v>
      </c>
    </row>
    <row r="3" spans="1:10" ht="15.75" customHeight="1">
      <c r="A3" s="1">
        <v>1</v>
      </c>
      <c r="B3" s="1"/>
      <c r="C3" s="1" t="s">
        <v>1</v>
      </c>
      <c r="D3" s="2">
        <v>27.76</v>
      </c>
      <c r="E3" s="3">
        <v>85.82</v>
      </c>
      <c r="F3" s="3">
        <v>25.2</v>
      </c>
      <c r="G3">
        <f>12.5/D3*3600</f>
        <v>1621.037463976945</v>
      </c>
      <c r="H3">
        <f>F3*4</f>
        <v>100.8</v>
      </c>
      <c r="I3">
        <f>20*(100-E3)/100*0.15/D3*3600</f>
        <v>55.167146974063421</v>
      </c>
      <c r="J3">
        <f>G3+H3+I3</f>
        <v>1777.0046109510083</v>
      </c>
    </row>
    <row r="4" spans="1:10" ht="15.95" customHeight="1">
      <c r="A4" s="1">
        <v>2</v>
      </c>
      <c r="B4" s="1"/>
      <c r="C4" s="1" t="s">
        <v>2</v>
      </c>
      <c r="D4" s="2">
        <v>27.34</v>
      </c>
      <c r="E4" s="3">
        <v>85.63</v>
      </c>
      <c r="F4" s="3">
        <v>28.2</v>
      </c>
      <c r="G4">
        <f t="shared" ref="G4:G12" si="0">12.5/D4*3600</f>
        <v>1645.9400146305779</v>
      </c>
      <c r="H4">
        <f t="shared" ref="H4:H12" si="1">F4*4</f>
        <v>112.8</v>
      </c>
      <c r="I4">
        <f t="shared" ref="I4:I12" si="2">20*(100-E4)/100*0.15/D4*3600</f>
        <v>56.765179224579391</v>
      </c>
      <c r="J4">
        <f t="shared" ref="J4:J12" si="3">G4+H4+I4</f>
        <v>1815.5051938551574</v>
      </c>
    </row>
    <row r="5" spans="1:10" ht="15.95" customHeight="1">
      <c r="A5" s="1">
        <v>3</v>
      </c>
      <c r="B5" s="1"/>
      <c r="C5" s="1" t="s">
        <v>15</v>
      </c>
      <c r="D5" s="2">
        <v>27.26</v>
      </c>
      <c r="E5" s="3">
        <v>83</v>
      </c>
      <c r="F5" s="3">
        <v>30.1</v>
      </c>
      <c r="G5">
        <f t="shared" si="0"/>
        <v>1650.7703595011005</v>
      </c>
      <c r="H5">
        <f t="shared" si="1"/>
        <v>120.4</v>
      </c>
      <c r="I5">
        <f t="shared" si="2"/>
        <v>67.351430667644905</v>
      </c>
      <c r="J5">
        <f t="shared" si="3"/>
        <v>1838.5217901687456</v>
      </c>
    </row>
    <row r="6" spans="1:10" ht="15.95" customHeight="1">
      <c r="A6" s="1">
        <v>4</v>
      </c>
      <c r="B6" s="1"/>
      <c r="C6" s="1" t="s">
        <v>3</v>
      </c>
      <c r="D6" s="2">
        <v>27.59</v>
      </c>
      <c r="E6" s="3">
        <v>85.02</v>
      </c>
      <c r="F6" s="3">
        <v>29.4</v>
      </c>
      <c r="G6">
        <f t="shared" si="0"/>
        <v>1631.0257339615803</v>
      </c>
      <c r="H6">
        <f t="shared" si="1"/>
        <v>117.6</v>
      </c>
      <c r="I6">
        <f t="shared" si="2"/>
        <v>58.638637187386749</v>
      </c>
      <c r="J6">
        <f t="shared" si="3"/>
        <v>1807.264371148967</v>
      </c>
    </row>
    <row r="7" spans="1:10" ht="15.95" customHeight="1">
      <c r="A7" s="1">
        <v>5</v>
      </c>
      <c r="B7" s="1"/>
      <c r="C7" s="1" t="s">
        <v>4</v>
      </c>
      <c r="D7" s="2">
        <v>27.14</v>
      </c>
      <c r="E7" s="3">
        <v>92</v>
      </c>
      <c r="F7" s="3">
        <v>29.4</v>
      </c>
      <c r="G7">
        <f t="shared" si="0"/>
        <v>1658.0692704495211</v>
      </c>
      <c r="H7">
        <f t="shared" si="1"/>
        <v>117.6</v>
      </c>
      <c r="I7">
        <f t="shared" si="2"/>
        <v>31.834929992630805</v>
      </c>
      <c r="J7">
        <f t="shared" si="3"/>
        <v>1807.5042004421518</v>
      </c>
    </row>
    <row r="8" spans="1:10" ht="32.1" customHeight="1">
      <c r="A8" s="1">
        <v>6</v>
      </c>
      <c r="B8" s="1"/>
      <c r="C8" s="1" t="s">
        <v>5</v>
      </c>
      <c r="D8" s="2">
        <v>27.72</v>
      </c>
      <c r="E8" s="3">
        <v>84</v>
      </c>
      <c r="F8" s="3">
        <v>26.7</v>
      </c>
      <c r="G8">
        <f t="shared" si="0"/>
        <v>1623.3766233766235</v>
      </c>
      <c r="H8">
        <f t="shared" si="1"/>
        <v>106.8</v>
      </c>
      <c r="I8">
        <f t="shared" si="2"/>
        <v>62.337662337662337</v>
      </c>
      <c r="J8">
        <f t="shared" si="3"/>
        <v>1792.5142857142857</v>
      </c>
    </row>
    <row r="9" spans="1:10" ht="32.1" customHeight="1">
      <c r="A9" s="1">
        <v>7</v>
      </c>
      <c r="B9" s="1"/>
      <c r="C9" s="1" t="s">
        <v>6</v>
      </c>
      <c r="D9" s="2">
        <v>27.32</v>
      </c>
      <c r="E9" s="3">
        <v>85</v>
      </c>
      <c r="F9" s="3">
        <v>28.6</v>
      </c>
      <c r="G9">
        <f t="shared" si="0"/>
        <v>1647.1449487554903</v>
      </c>
      <c r="H9">
        <f t="shared" si="1"/>
        <v>114.4</v>
      </c>
      <c r="I9">
        <f t="shared" si="2"/>
        <v>59.297218155197648</v>
      </c>
      <c r="J9">
        <f t="shared" si="3"/>
        <v>1820.8421669106881</v>
      </c>
    </row>
    <row r="10" spans="1:10" ht="15.95" customHeight="1">
      <c r="A10" s="1">
        <v>8</v>
      </c>
      <c r="B10" s="1"/>
      <c r="C10" s="1" t="s">
        <v>7</v>
      </c>
      <c r="D10" s="2">
        <v>27.24</v>
      </c>
      <c r="E10" s="3">
        <v>87.03</v>
      </c>
      <c r="F10" s="3">
        <v>29.4</v>
      </c>
      <c r="G10">
        <f t="shared" si="0"/>
        <v>1651.9823788546255</v>
      </c>
      <c r="H10">
        <f t="shared" si="1"/>
        <v>117.6</v>
      </c>
      <c r="I10">
        <f t="shared" si="2"/>
        <v>51.42290748898678</v>
      </c>
      <c r="J10">
        <f t="shared" si="3"/>
        <v>1821.0052863436122</v>
      </c>
    </row>
    <row r="11" spans="1:10" ht="15.95" customHeight="1">
      <c r="A11" s="1">
        <v>9</v>
      </c>
      <c r="B11" s="1"/>
      <c r="C11" s="1" t="s">
        <v>8</v>
      </c>
      <c r="D11" s="2">
        <v>27.41</v>
      </c>
      <c r="E11" s="3">
        <v>86.45</v>
      </c>
      <c r="F11" s="3">
        <v>26.9</v>
      </c>
      <c r="G11">
        <f t="shared" si="0"/>
        <v>1641.7365924844946</v>
      </c>
      <c r="H11">
        <f t="shared" si="1"/>
        <v>107.6</v>
      </c>
      <c r="I11">
        <f t="shared" si="2"/>
        <v>53.389273987595757</v>
      </c>
      <c r="J11">
        <f t="shared" si="3"/>
        <v>1802.7258664720903</v>
      </c>
    </row>
    <row r="12" spans="1:10" ht="15.95" customHeight="1">
      <c r="A12" s="1">
        <v>10</v>
      </c>
      <c r="B12" s="1"/>
      <c r="C12" s="1" t="s">
        <v>9</v>
      </c>
      <c r="D12" s="2">
        <v>27.22</v>
      </c>
      <c r="E12" s="3">
        <v>84.32</v>
      </c>
      <c r="F12" s="3">
        <v>28.5</v>
      </c>
      <c r="G12">
        <f t="shared" si="0"/>
        <v>1653.1961792799414</v>
      </c>
      <c r="H12">
        <f t="shared" si="1"/>
        <v>114</v>
      </c>
      <c r="I12">
        <f t="shared" si="2"/>
        <v>62.213078618662777</v>
      </c>
      <c r="J12">
        <f t="shared" si="3"/>
        <v>1829.4092578986042</v>
      </c>
    </row>
  </sheetData>
  <mergeCells count="1">
    <mergeCell ref="A1:F1"/>
  </mergeCells>
  <phoneticPr fontId="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4" sqref="G4"/>
    </sheetView>
  </sheetViews>
  <sheetFormatPr defaultRowHeight="15"/>
  <sheetData>
    <row r="1" spans="1:10" ht="21">
      <c r="A1" s="6" t="s">
        <v>0</v>
      </c>
      <c r="B1" s="6"/>
      <c r="C1" s="6"/>
      <c r="D1" s="6"/>
      <c r="E1" s="6"/>
      <c r="F1" s="6"/>
    </row>
    <row r="2" spans="1:10" ht="94.5">
      <c r="A2" s="4" t="s">
        <v>10</v>
      </c>
      <c r="B2" s="4" t="s">
        <v>11</v>
      </c>
      <c r="C2" s="4" t="s">
        <v>12</v>
      </c>
      <c r="D2" s="4" t="s">
        <v>14</v>
      </c>
      <c r="E2" s="4" t="s">
        <v>13</v>
      </c>
      <c r="F2" s="4" t="s">
        <v>16</v>
      </c>
      <c r="G2" s="5" t="s">
        <v>17</v>
      </c>
      <c r="H2" s="5" t="s">
        <v>18</v>
      </c>
      <c r="I2" s="5" t="s">
        <v>19</v>
      </c>
      <c r="J2" s="5" t="s">
        <v>20</v>
      </c>
    </row>
    <row r="3" spans="1:10" ht="30">
      <c r="A3" s="1">
        <v>1</v>
      </c>
      <c r="B3" s="1"/>
      <c r="C3" s="1" t="s">
        <v>1</v>
      </c>
      <c r="D3" s="2">
        <v>27.76</v>
      </c>
      <c r="E3" s="3">
        <v>85.82</v>
      </c>
      <c r="F3" s="3">
        <v>25.2</v>
      </c>
      <c r="G3">
        <f>10/D3*3600</f>
        <v>1296.8299711815562</v>
      </c>
      <c r="H3">
        <f>F3*4</f>
        <v>100.8</v>
      </c>
      <c r="I3">
        <f>10*(100-E3)/100*0.15/D3*3600</f>
        <v>27.58357348703171</v>
      </c>
      <c r="J3">
        <f>G3+H3+I3</f>
        <v>1425.2135446685879</v>
      </c>
    </row>
    <row r="4" spans="1:10" ht="45">
      <c r="A4" s="1">
        <v>2</v>
      </c>
      <c r="B4" s="1"/>
      <c r="C4" s="1" t="s">
        <v>2</v>
      </c>
      <c r="D4" s="2">
        <v>27.34</v>
      </c>
      <c r="E4" s="3">
        <v>85.63</v>
      </c>
      <c r="F4" s="3">
        <v>28.2</v>
      </c>
      <c r="G4">
        <f t="shared" ref="G4:G12" si="0">10/D4*3600</f>
        <v>1316.7520117044623</v>
      </c>
      <c r="H4">
        <f t="shared" ref="H4:H12" si="1">F4*4</f>
        <v>112.8</v>
      </c>
      <c r="I4">
        <f t="shared" ref="I4:I12" si="2">10*(100-E4)/100*0.15/D4*3600</f>
        <v>28.382589612289696</v>
      </c>
      <c r="J4">
        <f t="shared" ref="J4:J12" si="3">G4+H4+I4</f>
        <v>1457.9346013167519</v>
      </c>
    </row>
    <row r="5" spans="1:10" ht="30">
      <c r="A5" s="1">
        <v>3</v>
      </c>
      <c r="B5" s="1"/>
      <c r="C5" s="1" t="s">
        <v>15</v>
      </c>
      <c r="D5" s="2">
        <v>27.26</v>
      </c>
      <c r="E5" s="3">
        <v>83</v>
      </c>
      <c r="F5" s="3">
        <v>30.1</v>
      </c>
      <c r="G5">
        <f t="shared" si="0"/>
        <v>1320.6162876008802</v>
      </c>
      <c r="H5">
        <f t="shared" si="1"/>
        <v>120.4</v>
      </c>
      <c r="I5">
        <f t="shared" si="2"/>
        <v>33.675715333822453</v>
      </c>
      <c r="J5">
        <f t="shared" si="3"/>
        <v>1474.6920029347027</v>
      </c>
    </row>
    <row r="6" spans="1:10" ht="60">
      <c r="A6" s="1">
        <v>4</v>
      </c>
      <c r="B6" s="1"/>
      <c r="C6" s="1" t="s">
        <v>3</v>
      </c>
      <c r="D6" s="2">
        <v>27.59</v>
      </c>
      <c r="E6" s="3">
        <v>85.02</v>
      </c>
      <c r="F6" s="3">
        <v>29.4</v>
      </c>
      <c r="G6">
        <f t="shared" si="0"/>
        <v>1304.8205871692642</v>
      </c>
      <c r="H6">
        <f t="shared" si="1"/>
        <v>117.6</v>
      </c>
      <c r="I6">
        <f t="shared" si="2"/>
        <v>29.319318593693374</v>
      </c>
      <c r="J6">
        <f t="shared" si="3"/>
        <v>1451.7399057629575</v>
      </c>
    </row>
    <row r="7" spans="1:10" ht="45">
      <c r="A7" s="1">
        <v>5</v>
      </c>
      <c r="B7" s="1"/>
      <c r="C7" s="1" t="s">
        <v>4</v>
      </c>
      <c r="D7" s="2">
        <v>27.14</v>
      </c>
      <c r="E7" s="3">
        <v>92</v>
      </c>
      <c r="F7" s="3">
        <v>29.4</v>
      </c>
      <c r="G7">
        <f t="shared" si="0"/>
        <v>1326.4554163596167</v>
      </c>
      <c r="H7">
        <f t="shared" si="1"/>
        <v>117.6</v>
      </c>
      <c r="I7">
        <f t="shared" si="2"/>
        <v>15.917464996315402</v>
      </c>
      <c r="J7">
        <f t="shared" si="3"/>
        <v>1459.972881355932</v>
      </c>
    </row>
    <row r="8" spans="1:10" ht="60">
      <c r="A8" s="1">
        <v>6</v>
      </c>
      <c r="B8" s="1"/>
      <c r="C8" s="1" t="s">
        <v>5</v>
      </c>
      <c r="D8" s="2">
        <v>27.72</v>
      </c>
      <c r="E8" s="3">
        <v>84</v>
      </c>
      <c r="F8" s="3">
        <v>26.7</v>
      </c>
      <c r="G8">
        <f t="shared" si="0"/>
        <v>1298.7012987012988</v>
      </c>
      <c r="H8">
        <f t="shared" si="1"/>
        <v>106.8</v>
      </c>
      <c r="I8">
        <f t="shared" si="2"/>
        <v>31.168831168831169</v>
      </c>
      <c r="J8">
        <f t="shared" si="3"/>
        <v>1436.67012987013</v>
      </c>
    </row>
    <row r="9" spans="1:10" ht="60">
      <c r="A9" s="1">
        <v>7</v>
      </c>
      <c r="B9" s="1"/>
      <c r="C9" s="1" t="s">
        <v>6</v>
      </c>
      <c r="D9" s="2">
        <v>27.32</v>
      </c>
      <c r="E9" s="3">
        <v>85</v>
      </c>
      <c r="F9" s="3">
        <v>28.6</v>
      </c>
      <c r="G9">
        <f t="shared" si="0"/>
        <v>1317.7159590043925</v>
      </c>
      <c r="H9">
        <f t="shared" si="1"/>
        <v>114.4</v>
      </c>
      <c r="I9">
        <f t="shared" si="2"/>
        <v>29.648609077598824</v>
      </c>
      <c r="J9">
        <f t="shared" si="3"/>
        <v>1461.7645680819915</v>
      </c>
    </row>
    <row r="10" spans="1:10" ht="30">
      <c r="A10" s="1">
        <v>8</v>
      </c>
      <c r="B10" s="1"/>
      <c r="C10" s="1" t="s">
        <v>7</v>
      </c>
      <c r="D10" s="2">
        <v>27.24</v>
      </c>
      <c r="E10" s="3">
        <v>87.03</v>
      </c>
      <c r="F10" s="3">
        <v>29.4</v>
      </c>
      <c r="G10">
        <f t="shared" si="0"/>
        <v>1321.5859030837005</v>
      </c>
      <c r="H10">
        <f t="shared" si="1"/>
        <v>117.6</v>
      </c>
      <c r="I10">
        <f t="shared" si="2"/>
        <v>25.71145374449339</v>
      </c>
      <c r="J10">
        <f t="shared" si="3"/>
        <v>1464.8973568281938</v>
      </c>
    </row>
    <row r="11" spans="1:10" ht="45">
      <c r="A11" s="1">
        <v>9</v>
      </c>
      <c r="B11" s="1"/>
      <c r="C11" s="1" t="s">
        <v>8</v>
      </c>
      <c r="D11" s="2">
        <v>27.41</v>
      </c>
      <c r="E11" s="3">
        <v>86.45</v>
      </c>
      <c r="F11" s="3">
        <v>26.9</v>
      </c>
      <c r="G11">
        <f t="shared" si="0"/>
        <v>1313.3892739875957</v>
      </c>
      <c r="H11">
        <f t="shared" si="1"/>
        <v>107.6</v>
      </c>
      <c r="I11">
        <f t="shared" si="2"/>
        <v>26.694636993797879</v>
      </c>
      <c r="J11">
        <f t="shared" si="3"/>
        <v>1447.6839109813936</v>
      </c>
    </row>
    <row r="12" spans="1:10" ht="30">
      <c r="A12" s="1">
        <v>10</v>
      </c>
      <c r="B12" s="1"/>
      <c r="C12" s="1" t="s">
        <v>9</v>
      </c>
      <c r="D12" s="2">
        <v>27.22</v>
      </c>
      <c r="E12" s="3">
        <v>84.32</v>
      </c>
      <c r="F12" s="3">
        <v>28.5</v>
      </c>
      <c r="G12">
        <f t="shared" si="0"/>
        <v>1322.556943423953</v>
      </c>
      <c r="H12">
        <f t="shared" si="1"/>
        <v>114</v>
      </c>
      <c r="I12">
        <f t="shared" si="2"/>
        <v>31.106539309331389</v>
      </c>
      <c r="J12">
        <f t="shared" si="3"/>
        <v>1467.6634827332844</v>
      </c>
    </row>
  </sheetData>
  <mergeCells count="1">
    <mergeCell ref="A1:F1"/>
  </mergeCells>
  <phoneticPr fontId="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L2" sqref="L2"/>
    </sheetView>
  </sheetViews>
  <sheetFormatPr defaultRowHeight="15"/>
  <sheetData>
    <row r="1" spans="1:10" ht="21">
      <c r="A1" s="6" t="s">
        <v>0</v>
      </c>
      <c r="B1" s="6"/>
      <c r="C1" s="6"/>
      <c r="D1" s="6"/>
      <c r="E1" s="6"/>
      <c r="F1" s="6"/>
    </row>
    <row r="2" spans="1:10" ht="94.5">
      <c r="A2" s="4" t="s">
        <v>10</v>
      </c>
      <c r="B2" s="4" t="s">
        <v>11</v>
      </c>
      <c r="C2" s="4" t="s">
        <v>12</v>
      </c>
      <c r="D2" s="4" t="s">
        <v>14</v>
      </c>
      <c r="E2" s="4" t="s">
        <v>13</v>
      </c>
      <c r="F2" s="4" t="s">
        <v>16</v>
      </c>
      <c r="G2" s="5" t="s">
        <v>17</v>
      </c>
      <c r="H2" s="5" t="s">
        <v>18</v>
      </c>
      <c r="I2" s="5" t="s">
        <v>19</v>
      </c>
      <c r="J2" s="5" t="s">
        <v>20</v>
      </c>
    </row>
    <row r="3" spans="1:10" ht="30">
      <c r="A3" s="1">
        <v>1</v>
      </c>
      <c r="B3" s="1"/>
      <c r="C3" s="1" t="s">
        <v>1</v>
      </c>
      <c r="D3" s="2">
        <v>27.76</v>
      </c>
      <c r="E3" s="3">
        <v>85.82</v>
      </c>
      <c r="F3" s="3">
        <v>25.2</v>
      </c>
      <c r="G3">
        <f>15/D3*3600</f>
        <v>1945.244956772334</v>
      </c>
      <c r="H3">
        <f>F3*4</f>
        <v>100.8</v>
      </c>
      <c r="I3">
        <f>20*(100-E3)/100*0.15/D3*3600</f>
        <v>55.167146974063421</v>
      </c>
      <c r="J3">
        <f>G3+H3+I3</f>
        <v>2101.2121037463976</v>
      </c>
    </row>
    <row r="4" spans="1:10" ht="45">
      <c r="A4" s="1">
        <v>2</v>
      </c>
      <c r="B4" s="1"/>
      <c r="C4" s="1" t="s">
        <v>2</v>
      </c>
      <c r="D4" s="2">
        <v>27.34</v>
      </c>
      <c r="E4" s="3">
        <v>85.63</v>
      </c>
      <c r="F4" s="3">
        <v>28.2</v>
      </c>
      <c r="G4">
        <f t="shared" ref="G4:G12" si="0">15/D4*3600</f>
        <v>1975.1280175566935</v>
      </c>
      <c r="H4">
        <f t="shared" ref="H4:H12" si="1">F4*4</f>
        <v>112.8</v>
      </c>
      <c r="I4">
        <f t="shared" ref="I4:I12" si="2">20*(100-E4)/100*0.15/D4*3600</f>
        <v>56.765179224579391</v>
      </c>
      <c r="J4">
        <f t="shared" ref="J4:J12" si="3">G4+H4+I4</f>
        <v>2144.6931967812729</v>
      </c>
    </row>
    <row r="5" spans="1:10" ht="30">
      <c r="A5" s="1">
        <v>3</v>
      </c>
      <c r="B5" s="1"/>
      <c r="C5" s="1" t="s">
        <v>15</v>
      </c>
      <c r="D5" s="2">
        <v>27.26</v>
      </c>
      <c r="E5" s="3">
        <v>83</v>
      </c>
      <c r="F5" s="3">
        <v>30.1</v>
      </c>
      <c r="G5">
        <f t="shared" si="0"/>
        <v>1980.9244314013206</v>
      </c>
      <c r="H5">
        <f t="shared" si="1"/>
        <v>120.4</v>
      </c>
      <c r="I5">
        <f t="shared" si="2"/>
        <v>67.351430667644905</v>
      </c>
      <c r="J5">
        <f t="shared" si="3"/>
        <v>2168.6758620689652</v>
      </c>
    </row>
    <row r="6" spans="1:10" ht="60">
      <c r="A6" s="1">
        <v>4</v>
      </c>
      <c r="B6" s="1"/>
      <c r="C6" s="1" t="s">
        <v>3</v>
      </c>
      <c r="D6" s="2">
        <v>27.59</v>
      </c>
      <c r="E6" s="3">
        <v>85.02</v>
      </c>
      <c r="F6" s="3">
        <v>29.4</v>
      </c>
      <c r="G6">
        <f t="shared" si="0"/>
        <v>1957.2308807538964</v>
      </c>
      <c r="H6">
        <f t="shared" si="1"/>
        <v>117.6</v>
      </c>
      <c r="I6">
        <f t="shared" si="2"/>
        <v>58.638637187386749</v>
      </c>
      <c r="J6">
        <f t="shared" si="3"/>
        <v>2133.4695179412834</v>
      </c>
    </row>
    <row r="7" spans="1:10" ht="45">
      <c r="A7" s="1">
        <v>5</v>
      </c>
      <c r="B7" s="1"/>
      <c r="C7" s="1" t="s">
        <v>4</v>
      </c>
      <c r="D7" s="2">
        <v>27.14</v>
      </c>
      <c r="E7" s="3">
        <v>92</v>
      </c>
      <c r="F7" s="3">
        <v>29.4</v>
      </c>
      <c r="G7">
        <f t="shared" si="0"/>
        <v>1989.6831245394253</v>
      </c>
      <c r="H7">
        <f t="shared" si="1"/>
        <v>117.6</v>
      </c>
      <c r="I7">
        <f t="shared" si="2"/>
        <v>31.834929992630805</v>
      </c>
      <c r="J7">
        <f t="shared" si="3"/>
        <v>2139.1180545320562</v>
      </c>
    </row>
    <row r="8" spans="1:10" ht="60">
      <c r="A8" s="1">
        <v>6</v>
      </c>
      <c r="B8" s="1"/>
      <c r="C8" s="1" t="s">
        <v>5</v>
      </c>
      <c r="D8" s="2">
        <v>27.72</v>
      </c>
      <c r="E8" s="3">
        <v>84</v>
      </c>
      <c r="F8" s="3">
        <v>26.7</v>
      </c>
      <c r="G8">
        <f t="shared" si="0"/>
        <v>1948.0519480519481</v>
      </c>
      <c r="H8">
        <f t="shared" si="1"/>
        <v>106.8</v>
      </c>
      <c r="I8">
        <f t="shared" si="2"/>
        <v>62.337662337662337</v>
      </c>
      <c r="J8">
        <f t="shared" si="3"/>
        <v>2117.1896103896106</v>
      </c>
    </row>
    <row r="9" spans="1:10" ht="60">
      <c r="A9" s="1">
        <v>7</v>
      </c>
      <c r="B9" s="1"/>
      <c r="C9" s="1" t="s">
        <v>6</v>
      </c>
      <c r="D9" s="2">
        <v>27.32</v>
      </c>
      <c r="E9" s="3">
        <v>85</v>
      </c>
      <c r="F9" s="3">
        <v>28.6</v>
      </c>
      <c r="G9">
        <f t="shared" si="0"/>
        <v>1976.5739385065885</v>
      </c>
      <c r="H9">
        <f t="shared" si="1"/>
        <v>114.4</v>
      </c>
      <c r="I9">
        <f t="shared" si="2"/>
        <v>59.297218155197648</v>
      </c>
      <c r="J9">
        <f t="shared" si="3"/>
        <v>2150.2711566617863</v>
      </c>
    </row>
    <row r="10" spans="1:10" ht="30">
      <c r="A10" s="1">
        <v>8</v>
      </c>
      <c r="B10" s="1"/>
      <c r="C10" s="1" t="s">
        <v>7</v>
      </c>
      <c r="D10" s="2">
        <v>27.24</v>
      </c>
      <c r="E10" s="3">
        <v>87.03</v>
      </c>
      <c r="F10" s="3">
        <v>29.4</v>
      </c>
      <c r="G10">
        <f t="shared" si="0"/>
        <v>1982.378854625551</v>
      </c>
      <c r="H10">
        <f t="shared" si="1"/>
        <v>117.6</v>
      </c>
      <c r="I10">
        <f t="shared" si="2"/>
        <v>51.42290748898678</v>
      </c>
      <c r="J10">
        <f t="shared" si="3"/>
        <v>2151.4017621145376</v>
      </c>
    </row>
    <row r="11" spans="1:10" ht="45">
      <c r="A11" s="1">
        <v>9</v>
      </c>
      <c r="B11" s="1"/>
      <c r="C11" s="1" t="s">
        <v>8</v>
      </c>
      <c r="D11" s="2">
        <v>27.41</v>
      </c>
      <c r="E11" s="3">
        <v>86.45</v>
      </c>
      <c r="F11" s="3">
        <v>26.9</v>
      </c>
      <c r="G11">
        <f t="shared" si="0"/>
        <v>1970.0839109813935</v>
      </c>
      <c r="H11">
        <f t="shared" si="1"/>
        <v>107.6</v>
      </c>
      <c r="I11">
        <f t="shared" si="2"/>
        <v>53.389273987595757</v>
      </c>
      <c r="J11">
        <f t="shared" si="3"/>
        <v>2131.0731849689896</v>
      </c>
    </row>
    <row r="12" spans="1:10" ht="30">
      <c r="A12" s="1">
        <v>10</v>
      </c>
      <c r="B12" s="1"/>
      <c r="C12" s="1" t="s">
        <v>9</v>
      </c>
      <c r="D12" s="2">
        <v>27.22</v>
      </c>
      <c r="E12" s="3">
        <v>84.32</v>
      </c>
      <c r="F12" s="3">
        <v>28.5</v>
      </c>
      <c r="G12">
        <f t="shared" si="0"/>
        <v>1983.8354151359297</v>
      </c>
      <c r="H12">
        <f t="shared" si="1"/>
        <v>114</v>
      </c>
      <c r="I12">
        <f t="shared" si="2"/>
        <v>62.213078618662777</v>
      </c>
      <c r="J12">
        <f t="shared" si="3"/>
        <v>2160.0484937545925</v>
      </c>
    </row>
  </sheetData>
  <mergeCells count="1">
    <mergeCell ref="A1:F1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LEONID</cp:lastModifiedBy>
  <dcterms:created xsi:type="dcterms:W3CDTF">2017-02-27T11:16:52Z</dcterms:created>
  <dcterms:modified xsi:type="dcterms:W3CDTF">2018-02-07T14:21:19Z</dcterms:modified>
</cp:coreProperties>
</file>