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9222A76-49CB-4D31-B8DE-248D3B13A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 Contribution Log" sheetId="3" r:id="rId1"/>
    <sheet name="Weekly Activity Lo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3" l="1"/>
  <c r="D18" i="3"/>
  <c r="E18" i="3"/>
  <c r="F18" i="3"/>
  <c r="G18" i="3"/>
  <c r="H18" i="3"/>
  <c r="I18" i="3"/>
  <c r="J18" i="3"/>
  <c r="K18" i="3"/>
  <c r="L18" i="3"/>
  <c r="M18" i="3"/>
  <c r="N18" i="3"/>
  <c r="O18" i="3"/>
  <c r="P11" i="3"/>
  <c r="B6" i="3"/>
  <c r="P10" i="3"/>
  <c r="P12" i="3"/>
  <c r="P13" i="3"/>
  <c r="P14" i="3"/>
  <c r="P15" i="3"/>
  <c r="Q11" i="3"/>
  <c r="Q12" i="3"/>
  <c r="Q13" i="3"/>
  <c r="Q14" i="3"/>
  <c r="Q15" i="3"/>
  <c r="Q10" i="3"/>
  <c r="P18" i="3" l="1"/>
  <c r="R12" i="3" s="1"/>
  <c r="R15" i="3" l="1"/>
  <c r="R11" i="3"/>
  <c r="R14" i="3"/>
  <c r="R13" i="3"/>
  <c r="R10" i="3"/>
  <c r="R18" i="3" l="1"/>
  <c r="S10" i="3" s="1"/>
  <c r="U10" i="3" s="1"/>
  <c r="S14" i="3" l="1"/>
  <c r="U14" i="3" s="1"/>
  <c r="S11" i="3"/>
  <c r="U11" i="3" s="1"/>
  <c r="S15" i="3"/>
  <c r="U15" i="3" s="1"/>
  <c r="S13" i="3"/>
  <c r="U13" i="3" s="1"/>
  <c r="S12" i="3"/>
  <c r="U12" i="3" s="1"/>
  <c r="U19" i="3" l="1"/>
  <c r="U18" i="3"/>
  <c r="U20" i="3"/>
</calcChain>
</file>

<file path=xl/sharedStrings.xml><?xml version="1.0" encoding="utf-8"?>
<sst xmlns="http://schemas.openxmlformats.org/spreadsheetml/2006/main" count="61" uniqueCount="45">
  <si>
    <t>Course</t>
  </si>
  <si>
    <t>Student 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</si>
  <si>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</si>
  <si>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</si>
  <si>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</si>
  <si>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</si>
  <si>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</si>
  <si>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</si>
  <si>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</si>
  <si>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</si>
  <si>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</si>
  <si>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</si>
  <si>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</si>
  <si>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</si>
  <si>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</si>
  <si>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Project No. </t>
  </si>
  <si>
    <t>Project Name/Title</t>
  </si>
  <si>
    <t>No. of Team Members</t>
  </si>
  <si>
    <t>Total</t>
  </si>
  <si>
    <t>Total Effort</t>
  </si>
  <si>
    <t>Name (Last, First)</t>
  </si>
  <si>
    <t>Student</t>
  </si>
  <si>
    <t>Contribution</t>
  </si>
  <si>
    <t>??</t>
  </si>
  <si>
    <t>Project Manager Name</t>
  </si>
  <si>
    <t>Max</t>
  </si>
  <si>
    <t>Relative</t>
  </si>
  <si>
    <t>Min</t>
  </si>
  <si>
    <t>Average</t>
  </si>
  <si>
    <t xml:space="preserve">Final Adjusted </t>
  </si>
  <si>
    <t>Completed By</t>
  </si>
  <si>
    <t xml:space="preserve">Week </t>
  </si>
  <si>
    <t xml:space="preserve">Weekly Activity Log </t>
  </si>
  <si>
    <t xml:space="preserve">Recruit Project Memebers to Form a Team. </t>
  </si>
  <si>
    <t>Chan Tai Man</t>
  </si>
  <si>
    <t>e.g.Group Mark</t>
  </si>
  <si>
    <t xml:space="preserve">CS3343 </t>
  </si>
  <si>
    <t>Term</t>
  </si>
  <si>
    <t>2024-25 Semester A</t>
  </si>
  <si>
    <t>HONG Yifan </t>
  </si>
  <si>
    <t xml:space="preserve">ZHAO Kevin </t>
  </si>
  <si>
    <t xml:space="preserve">XU Haotian </t>
  </si>
  <si>
    <t xml:space="preserve">ZHU Fu </t>
  </si>
  <si>
    <t xml:space="preserve">ZHONG Chenghao </t>
  </si>
  <si>
    <t xml:space="preserve">LIU Fengda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</si>
</sst>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0" fillId="0" borderId="4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8" xfId="0" applyBorder="1"/>
    <xf numFmtId="0" fontId="0" fillId="0" borderId="18" xfId="0" applyBorder="1"/>
    <xf numFmtId="2" fontId="0" fillId="0" borderId="19" xfId="0" applyNumberForma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2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B1" zoomScale="125" zoomScaleNormal="125" zoomScalePageLayoutView="125" workbookViewId="0">
      <selection activeCell="K20" sqref="K20"/>
    </sheetView>
  </sheetViews>
  <sheetFormatPr defaultColWidth="8.85546875" defaultRowHeight="15"/>
  <cols>
    <col min="1" max="1" width="23.5703125" customWidth="1"/>
    <col min="2" max="2" width="20.140625" customWidth="1"/>
    <col min="17" max="17" width="15.28515625" customWidth="1"/>
    <col min="18" max="18" width="11.85546875" customWidth="1"/>
    <col min="19" max="19" width="11.140625" customWidth="1"/>
    <col min="20" max="20" width="14" customWidth="1"/>
    <col min="21" max="21" width="12.7109375" style="4" customWidth="1"/>
  </cols>
  <sheetData>
    <row r="1" spans="1:22">
      <c r="A1" s="1" t="s">
        <v>0</v>
      </c>
      <c r="B1" s="1" t="s">
        <v>36</v>
      </c>
    </row>
    <row r="2" spans="1:22">
      <c r="A2" s="1" t="s">
        <v>37</v>
      </c>
      <c r="B2" s="1" t="s">
        <v>38</v>
      </c>
    </row>
    <row r="4" spans="1:22" ht="15.75">
      <c r="A4" s="3" t="s">
        <v>15</v>
      </c>
      <c r="B4" t="s">
        <v>23</v>
      </c>
    </row>
    <row r="5" spans="1:22" ht="15.75">
      <c r="A5" s="3" t="s">
        <v>16</v>
      </c>
      <c r="B5" t="s">
        <v>23</v>
      </c>
    </row>
    <row r="6" spans="1:22" ht="15.75">
      <c r="A6" s="3" t="s">
        <v>17</v>
      </c>
      <c r="B6" s="16">
        <f>COUNTIF(A10:A17,"&gt;0")</f>
        <v>6</v>
      </c>
    </row>
    <row r="7" spans="1:22" ht="15.75">
      <c r="A7" s="3" t="s">
        <v>24</v>
      </c>
      <c r="B7" t="s">
        <v>23</v>
      </c>
    </row>
    <row r="8" spans="1:22" ht="15.75" thickBot="1"/>
    <row r="9" spans="1:22" ht="15.75">
      <c r="A9" s="42" t="s">
        <v>1</v>
      </c>
      <c r="B9" s="43" t="s">
        <v>20</v>
      </c>
      <c r="C9" s="12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3" t="s">
        <v>13</v>
      </c>
      <c r="O9" s="14" t="s">
        <v>14</v>
      </c>
      <c r="P9" s="22" t="s">
        <v>18</v>
      </c>
      <c r="Q9" s="12" t="s">
        <v>21</v>
      </c>
      <c r="R9" s="13" t="s">
        <v>26</v>
      </c>
      <c r="S9" s="13" t="s">
        <v>22</v>
      </c>
      <c r="T9" s="13" t="s">
        <v>35</v>
      </c>
      <c r="U9" s="25" t="s">
        <v>29</v>
      </c>
      <c r="V9" s="4"/>
    </row>
    <row r="10" spans="1:22" ht="15.75">
      <c r="A10" s="44">
        <v>57853960</v>
      </c>
      <c r="B10" s="48" t="s">
        <v>39</v>
      </c>
      <c r="C10" s="31">
        <v>1</v>
      </c>
      <c r="D10" s="6">
        <v>100</v>
      </c>
      <c r="E10" s="6">
        <v>100</v>
      </c>
      <c r="F10" s="6">
        <v>100</v>
      </c>
      <c r="G10" s="6">
        <v>100</v>
      </c>
      <c r="H10" s="6">
        <v>80</v>
      </c>
      <c r="I10" s="6">
        <v>100</v>
      </c>
      <c r="J10" s="6">
        <v>100</v>
      </c>
      <c r="K10" s="6">
        <v>100</v>
      </c>
      <c r="L10" s="6">
        <v>80</v>
      </c>
      <c r="M10" s="6">
        <v>100</v>
      </c>
      <c r="N10" s="6">
        <v>100</v>
      </c>
      <c r="O10" s="6">
        <v>100</v>
      </c>
      <c r="P10" s="23">
        <f>SUM(C10:O10)</f>
        <v>1161</v>
      </c>
      <c r="Q10" s="19" t="str">
        <f>B10</f>
        <v>HONG Yifan </v>
      </c>
      <c r="R10" s="17">
        <f>(P10/$P$18*$B$6)</f>
        <v>0.99870967741935479</v>
      </c>
      <c r="S10" s="29">
        <f t="shared" ref="S10:S15" si="0">R10/$R$18</f>
        <v>0.99146029035012806</v>
      </c>
      <c r="T10" s="17">
        <v>80</v>
      </c>
      <c r="U10" s="26">
        <f>S10*T10</f>
        <v>79.31682322801025</v>
      </c>
    </row>
    <row r="11" spans="1:22" ht="15.75">
      <c r="A11" s="44">
        <v>57854089</v>
      </c>
      <c r="B11" s="48" t="s">
        <v>40</v>
      </c>
      <c r="C11" s="31">
        <v>1</v>
      </c>
      <c r="D11" s="6">
        <v>100</v>
      </c>
      <c r="E11" s="6">
        <v>90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90</v>
      </c>
      <c r="L11" s="6">
        <v>100</v>
      </c>
      <c r="M11" s="6">
        <v>100</v>
      </c>
      <c r="N11" s="6">
        <v>90</v>
      </c>
      <c r="O11" s="6">
        <v>100</v>
      </c>
      <c r="P11" s="23">
        <f t="shared" ref="P11:P15" si="1">SUM(C11:O11)</f>
        <v>1171</v>
      </c>
      <c r="Q11" s="19" t="str">
        <f t="shared" ref="Q11:Q15" si="2">B11</f>
        <v xml:space="preserve">ZHAO Kevin </v>
      </c>
      <c r="R11" s="17">
        <f>P11/$P$18*$B$6</f>
        <v>1.0073118279569893</v>
      </c>
      <c r="S11" s="29">
        <f t="shared" si="0"/>
        <v>1</v>
      </c>
      <c r="T11" s="17">
        <v>80</v>
      </c>
      <c r="U11" s="26">
        <f t="shared" ref="U11:U15" si="3">S11*T11</f>
        <v>80</v>
      </c>
    </row>
    <row r="12" spans="1:22" ht="15.75">
      <c r="A12" s="44">
        <v>57854053</v>
      </c>
      <c r="B12" s="48" t="s">
        <v>41</v>
      </c>
      <c r="C12" s="31">
        <v>1</v>
      </c>
      <c r="D12" s="6">
        <v>100</v>
      </c>
      <c r="E12" s="6">
        <v>100</v>
      </c>
      <c r="F12" s="6">
        <v>80</v>
      </c>
      <c r="G12" s="6">
        <v>100</v>
      </c>
      <c r="H12" s="6">
        <v>90</v>
      </c>
      <c r="I12" s="6">
        <v>100</v>
      </c>
      <c r="J12" s="6">
        <v>100</v>
      </c>
      <c r="K12" s="6">
        <v>100</v>
      </c>
      <c r="L12" s="6">
        <v>100</v>
      </c>
      <c r="M12" s="6">
        <v>100</v>
      </c>
      <c r="N12" s="6">
        <v>100</v>
      </c>
      <c r="O12" s="6">
        <v>80</v>
      </c>
      <c r="P12" s="23">
        <f t="shared" si="1"/>
        <v>1151</v>
      </c>
      <c r="Q12" s="19" t="str">
        <f t="shared" si="2"/>
        <v xml:space="preserve">XU Haotian </v>
      </c>
      <c r="R12" s="17">
        <f>P12/$P$18*$B$6</f>
        <v>0.99010752688172043</v>
      </c>
      <c r="S12" s="29">
        <f t="shared" si="0"/>
        <v>0.98292058070025623</v>
      </c>
      <c r="T12" s="17">
        <v>80</v>
      </c>
      <c r="U12" s="26">
        <f t="shared" si="3"/>
        <v>78.6336464560205</v>
      </c>
    </row>
    <row r="13" spans="1:22" ht="15.75">
      <c r="A13" s="44">
        <v>57827327</v>
      </c>
      <c r="B13" s="48" t="s">
        <v>42</v>
      </c>
      <c r="C13" s="31">
        <v>1</v>
      </c>
      <c r="D13" s="6">
        <v>80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  <c r="L13" s="6">
        <v>100</v>
      </c>
      <c r="M13" s="6">
        <v>80</v>
      </c>
      <c r="N13" s="6">
        <v>100</v>
      </c>
      <c r="O13" s="6">
        <v>100</v>
      </c>
      <c r="P13" s="23">
        <f t="shared" si="1"/>
        <v>1161</v>
      </c>
      <c r="Q13" s="19" t="str">
        <f t="shared" si="2"/>
        <v xml:space="preserve">ZHU Fu </v>
      </c>
      <c r="R13" s="17">
        <f>P13/$P$18*$B$6</f>
        <v>0.99870967741935479</v>
      </c>
      <c r="S13" s="29">
        <f t="shared" si="0"/>
        <v>0.99146029035012806</v>
      </c>
      <c r="T13" s="17">
        <v>80</v>
      </c>
      <c r="U13" s="26">
        <f t="shared" si="3"/>
        <v>79.31682322801025</v>
      </c>
    </row>
    <row r="14" spans="1:22" ht="15.75">
      <c r="A14" s="44">
        <v>57831802</v>
      </c>
      <c r="B14" s="48" t="s">
        <v>43</v>
      </c>
      <c r="C14" s="31">
        <v>0</v>
      </c>
      <c r="D14" s="6">
        <v>100</v>
      </c>
      <c r="E14" s="6">
        <v>100</v>
      </c>
      <c r="F14" s="6">
        <v>100</v>
      </c>
      <c r="G14" s="6">
        <v>100</v>
      </c>
      <c r="H14" s="6">
        <v>100</v>
      </c>
      <c r="I14" s="6">
        <v>80</v>
      </c>
      <c r="J14" s="6">
        <v>90</v>
      </c>
      <c r="K14" s="6">
        <v>100</v>
      </c>
      <c r="L14" s="6">
        <v>100</v>
      </c>
      <c r="M14" s="6">
        <v>90</v>
      </c>
      <c r="N14" s="6">
        <v>100</v>
      </c>
      <c r="O14" s="6">
        <v>100</v>
      </c>
      <c r="P14" s="23">
        <f t="shared" si="1"/>
        <v>1160</v>
      </c>
      <c r="Q14" s="19" t="str">
        <f t="shared" si="2"/>
        <v xml:space="preserve">ZHONG Chenghao </v>
      </c>
      <c r="R14" s="17">
        <f>P14/$P$18*$B$6</f>
        <v>0.99784946236559136</v>
      </c>
      <c r="S14" s="29">
        <f t="shared" si="0"/>
        <v>0.99060631938514088</v>
      </c>
      <c r="T14" s="17">
        <v>80</v>
      </c>
      <c r="U14" s="26">
        <f t="shared" si="3"/>
        <v>79.248505550811274</v>
      </c>
    </row>
    <row r="15" spans="1:22" ht="15.75">
      <c r="A15" s="44">
        <v>57853996</v>
      </c>
      <c r="B15" s="48" t="s">
        <v>44</v>
      </c>
      <c r="C15" s="31">
        <v>1</v>
      </c>
      <c r="D15" s="6">
        <v>100</v>
      </c>
      <c r="E15" s="6">
        <v>80</v>
      </c>
      <c r="F15" s="6">
        <v>100</v>
      </c>
      <c r="G15" s="6">
        <v>90</v>
      </c>
      <c r="H15" s="6">
        <v>100</v>
      </c>
      <c r="I15" s="6">
        <v>100</v>
      </c>
      <c r="J15" s="6">
        <v>100</v>
      </c>
      <c r="K15" s="6">
        <v>100</v>
      </c>
      <c r="L15" s="6">
        <v>100</v>
      </c>
      <c r="M15" s="6">
        <v>100</v>
      </c>
      <c r="N15" s="6">
        <v>100</v>
      </c>
      <c r="O15" s="6">
        <v>100</v>
      </c>
      <c r="P15" s="23">
        <f t="shared" si="1"/>
        <v>1171</v>
      </c>
      <c r="Q15" s="19" t="str">
        <f t="shared" si="2"/>
        <v xml:space="preserve">LIU Fengda </v>
      </c>
      <c r="R15" s="17">
        <f>P15/$P$18*$B$6</f>
        <v>1.0073118279569893</v>
      </c>
      <c r="S15" s="29">
        <f t="shared" si="0"/>
        <v>1</v>
      </c>
      <c r="T15" s="17">
        <v>80</v>
      </c>
      <c r="U15" s="26">
        <f t="shared" si="3"/>
        <v>80</v>
      </c>
    </row>
    <row r="16" spans="1:22" ht="15.75">
      <c r="A16" s="44"/>
      <c r="B16" s="45"/>
      <c r="C16" s="7"/>
      <c r="D16" s="6"/>
      <c r="E16" s="6"/>
      <c r="F16" s="6"/>
      <c r="G16" s="6"/>
      <c r="H16" s="8"/>
      <c r="I16" s="6"/>
      <c r="J16" s="6"/>
      <c r="K16" s="6"/>
      <c r="L16" s="6"/>
      <c r="M16" s="6"/>
      <c r="N16" s="8"/>
      <c r="O16" s="8"/>
      <c r="P16" s="23"/>
      <c r="Q16" s="19"/>
      <c r="R16" s="17"/>
      <c r="S16" s="29"/>
      <c r="T16" s="17"/>
      <c r="U16" s="26"/>
    </row>
    <row r="17" spans="1:21" ht="16.5" thickBot="1">
      <c r="A17" s="46"/>
      <c r="B17" s="47"/>
      <c r="C17" s="9"/>
      <c r="D17" s="10"/>
      <c r="E17" s="10"/>
      <c r="F17" s="10"/>
      <c r="G17" s="10"/>
      <c r="H17" s="11"/>
      <c r="I17" s="10"/>
      <c r="J17" s="10"/>
      <c r="K17" s="10"/>
      <c r="L17" s="10"/>
      <c r="M17" s="10"/>
      <c r="N17" s="11"/>
      <c r="O17" s="11"/>
      <c r="P17" s="24"/>
      <c r="Q17" s="20"/>
      <c r="R17" s="21"/>
      <c r="S17" s="30"/>
      <c r="T17" s="21"/>
      <c r="U17" s="27"/>
    </row>
    <row r="18" spans="1:21" ht="15.75" thickBot="1">
      <c r="B18" s="15" t="s">
        <v>19</v>
      </c>
      <c r="C18" s="32">
        <f t="shared" ref="C18:O18" si="4">SUM(C10:C17)</f>
        <v>5</v>
      </c>
      <c r="D18" s="33">
        <f t="shared" si="4"/>
        <v>580</v>
      </c>
      <c r="E18" s="33">
        <f t="shared" si="4"/>
        <v>570</v>
      </c>
      <c r="F18" s="33">
        <f t="shared" si="4"/>
        <v>580</v>
      </c>
      <c r="G18" s="33">
        <f t="shared" si="4"/>
        <v>590</v>
      </c>
      <c r="H18" s="33">
        <f t="shared" si="4"/>
        <v>570</v>
      </c>
      <c r="I18" s="33">
        <f t="shared" si="4"/>
        <v>580</v>
      </c>
      <c r="J18" s="33">
        <f t="shared" si="4"/>
        <v>590</v>
      </c>
      <c r="K18" s="33">
        <f t="shared" si="4"/>
        <v>590</v>
      </c>
      <c r="L18" s="33">
        <f t="shared" si="4"/>
        <v>580</v>
      </c>
      <c r="M18" s="33">
        <f t="shared" si="4"/>
        <v>570</v>
      </c>
      <c r="N18" s="33">
        <f t="shared" si="4"/>
        <v>590</v>
      </c>
      <c r="O18" s="34">
        <f t="shared" si="4"/>
        <v>580</v>
      </c>
      <c r="P18" s="35">
        <f>SUM(C18:O18)</f>
        <v>6975</v>
      </c>
      <c r="Q18" s="16" t="s">
        <v>25</v>
      </c>
      <c r="R18" s="18">
        <f>MAX(R10:R17)</f>
        <v>1.0073118279569893</v>
      </c>
      <c r="T18" s="28" t="s">
        <v>28</v>
      </c>
      <c r="U18" s="17">
        <f>AVERAGE(U10:U17)</f>
        <v>79.419299743808708</v>
      </c>
    </row>
    <row r="19" spans="1:21">
      <c r="P19" s="5"/>
      <c r="T19" s="28" t="s">
        <v>25</v>
      </c>
      <c r="U19" s="17">
        <f>MAX(U10:U17)</f>
        <v>80</v>
      </c>
    </row>
    <row r="20" spans="1:21">
      <c r="T20" s="28" t="s">
        <v>27</v>
      </c>
      <c r="U20" s="17">
        <f>MIN(U10:U17)</f>
        <v>78.6336464560205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64" zoomScaleNormal="100" workbookViewId="0"/>
  </sheetViews>
  <sheetFormatPr defaultColWidth="18.28515625" defaultRowHeight="27" customHeight="1"/>
  <cols>
    <col min="1" max="1" width="18.28515625" style="2"/>
    <col min="2" max="2" width="118.28515625" style="2" customWidth="1"/>
    <col min="3" max="3" width="24.28515625" style="2" customWidth="1"/>
  </cols>
  <sheetData>
    <row r="1" spans="1:3" s="37" customFormat="1" ht="27" customHeight="1">
      <c r="A1" s="38" t="s">
        <v>31</v>
      </c>
      <c r="B1" s="38" t="s">
        <v>32</v>
      </c>
      <c r="C1" s="38" t="s">
        <v>30</v>
      </c>
    </row>
    <row r="2" spans="1:3" s="36" customFormat="1" ht="27" customHeight="1">
      <c r="A2" s="41" t="s">
        <v>2</v>
      </c>
      <c r="B2" s="40" t="s">
        <v>33</v>
      </c>
      <c r="C2" s="39" t="s">
        <v>34</v>
      </c>
    </row>
    <row r="3" spans="1:3" s="36" customFormat="1" ht="27" customHeight="1">
      <c r="A3" s="41" t="s">
        <v>3</v>
      </c>
      <c r="B3" s="40"/>
      <c r="C3" s="39"/>
    </row>
    <row r="4" spans="1:3" s="36" customFormat="1" ht="27" customHeight="1">
      <c r="A4" s="41" t="s">
        <v>4</v>
      </c>
      <c r="B4" s="40"/>
      <c r="C4" s="39"/>
    </row>
    <row r="5" spans="1:3" s="36" customFormat="1" ht="27" customHeight="1">
      <c r="A5" s="41" t="s">
        <v>5</v>
      </c>
      <c r="B5" s="40"/>
      <c r="C5" s="39"/>
    </row>
    <row r="6" spans="1:3" s="36" customFormat="1" ht="27" customHeight="1">
      <c r="A6" s="41" t="s">
        <v>6</v>
      </c>
      <c r="B6" s="40"/>
      <c r="C6" s="39"/>
    </row>
    <row r="7" spans="1:3" s="36" customFormat="1" ht="27" customHeight="1">
      <c r="A7" s="41" t="s">
        <v>7</v>
      </c>
      <c r="B7" s="40"/>
      <c r="C7" s="39"/>
    </row>
    <row r="8" spans="1:3" s="36" customFormat="1" ht="27" customHeight="1">
      <c r="A8" s="41" t="s">
        <v>8</v>
      </c>
      <c r="B8" s="40"/>
      <c r="C8" s="39"/>
    </row>
    <row r="9" spans="1:3" s="36" customFormat="1" ht="27" customHeight="1">
      <c r="A9" s="41" t="s">
        <v>9</v>
      </c>
      <c r="B9" s="40"/>
      <c r="C9" s="39"/>
    </row>
    <row r="10" spans="1:3" s="36" customFormat="1" ht="27" customHeight="1">
      <c r="A10" s="41" t="s">
        <v>10</v>
      </c>
      <c r="B10" s="40"/>
      <c r="C10" s="39"/>
    </row>
    <row r="11" spans="1:3" s="36" customFormat="1" ht="27" customHeight="1">
      <c r="A11" s="41" t="s">
        <v>11</v>
      </c>
      <c r="B11" s="40"/>
      <c r="C11" s="39"/>
    </row>
    <row r="12" spans="1:3" s="36" customFormat="1" ht="27" customHeight="1">
      <c r="A12" s="41" t="s">
        <v>12</v>
      </c>
      <c r="B12" s="40"/>
      <c r="C12" s="39"/>
    </row>
    <row r="13" spans="1:3" s="36" customFormat="1" ht="27" customHeight="1">
      <c r="A13" s="41" t="s">
        <v>13</v>
      </c>
      <c r="B13" s="40"/>
      <c r="C13" s="39"/>
    </row>
    <row r="14" spans="1:3" s="36" customFormat="1" ht="27" customHeight="1">
      <c r="A14" s="41" t="s">
        <v>14</v>
      </c>
      <c r="B14" s="40"/>
      <c r="C14" s="39"/>
    </row>
    <row r="15" spans="1:3" s="36" customFormat="1" ht="27" customHeight="1">
      <c r="A15" s="39"/>
      <c r="B15" s="40"/>
      <c r="C15" s="39"/>
    </row>
  </sheetData>
  <phoneticPr fontId="1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Contribution Log</vt:lpstr>
      <vt:lpstr>Weekly Activity Log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W.K. Chan</dc:creator>
  <cp:lastModifiedBy>ZHONG Chenghao</cp:lastModifiedBy>
  <dcterms:created xsi:type="dcterms:W3CDTF">2011-01-05T04:42:14Z</dcterms:created>
  <dcterms:modified xsi:type="dcterms:W3CDTF">2024-12-06T09:14:24Z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c236316c-071e-402e-80a6-f8645e21e4f1</vt:lpwstr>
  </property>
</Properties>
</file>