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zil\Model\Carbon\Input\"/>
    </mc:Choice>
  </mc:AlternateContent>
  <xr:revisionPtr revIDLastSave="0" documentId="13_ncr:1_{1B5ED948-C3F7-45DC-B079-0E12355643C8}" xr6:coauthVersionLast="47" xr6:coauthVersionMax="47" xr10:uidLastSave="{00000000-0000-0000-0000-000000000000}"/>
  <bookViews>
    <workbookView xWindow="0" yWindow="0" windowWidth="10971" windowHeight="11743" activeTab="2" xr2:uid="{CFBC2764-1B9A-44BB-904F-1296763AF858}"/>
  </bookViews>
  <sheets>
    <sheet name="Sheet1" sheetId="1" r:id="rId1"/>
    <sheet name="Pasture" sheetId="2" r:id="rId2"/>
    <sheet name="Forestry" sheetId="3" r:id="rId3"/>
    <sheet name="Temporary" sheetId="5" r:id="rId4"/>
    <sheet name="Semiperennial" sheetId="6" r:id="rId5"/>
    <sheet name="Perennial" sheetId="7" r:id="rId6"/>
    <sheet name="Oth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C6" i="3"/>
  <c r="B3" i="3"/>
  <c r="C3" i="3"/>
  <c r="B4" i="3"/>
  <c r="C4" i="3"/>
  <c r="B5" i="3"/>
  <c r="C5" i="3"/>
  <c r="C2" i="3"/>
  <c r="B2" i="3"/>
  <c r="G18" i="1"/>
  <c r="H18" i="1" s="1"/>
  <c r="I18" i="1" s="1"/>
  <c r="G19" i="1"/>
  <c r="H19" i="1" s="1"/>
  <c r="I19" i="1" s="1"/>
  <c r="G20" i="1"/>
  <c r="H20" i="1" s="1"/>
  <c r="I20" i="1" s="1"/>
  <c r="G21" i="1"/>
  <c r="H21" i="1" s="1"/>
  <c r="I21" i="1" s="1"/>
  <c r="G22" i="1"/>
  <c r="H22" i="1" s="1"/>
  <c r="I22" i="1" s="1"/>
  <c r="B6" i="7"/>
  <c r="B2" i="6"/>
  <c r="C6" i="2"/>
  <c r="B6" i="2"/>
  <c r="C5" i="2"/>
  <c r="B5" i="2"/>
  <c r="B4" i="2"/>
  <c r="C4" i="2"/>
  <c r="C3" i="2"/>
  <c r="B3" i="2"/>
  <c r="C2" i="2"/>
  <c r="B2" i="2"/>
  <c r="C3" i="6" l="1"/>
  <c r="C4" i="6"/>
  <c r="C2" i="6"/>
  <c r="B3" i="6"/>
  <c r="B4" i="6"/>
  <c r="B5" i="6"/>
  <c r="C5" i="6" s="1"/>
  <c r="B6" i="6"/>
  <c r="C6" i="6" s="1"/>
</calcChain>
</file>

<file path=xl/sharedStrings.xml><?xml version="1.0" encoding="utf-8"?>
<sst xmlns="http://schemas.openxmlformats.org/spreadsheetml/2006/main" count="68" uniqueCount="34">
  <si>
    <t xml:space="preserve">Koppen climate zone </t>
  </si>
  <si>
    <t>Koppen climate zone (aggregated)</t>
  </si>
  <si>
    <t>Af</t>
  </si>
  <si>
    <t>Tropical moist</t>
  </si>
  <si>
    <t>Am</t>
  </si>
  <si>
    <t>Tropical wet</t>
  </si>
  <si>
    <t>Aw</t>
  </si>
  <si>
    <t>Tropical Savana</t>
  </si>
  <si>
    <t>Dry</t>
  </si>
  <si>
    <t>BSh</t>
  </si>
  <si>
    <t>Csa</t>
  </si>
  <si>
    <t>Cwa</t>
  </si>
  <si>
    <t>Cwb</t>
  </si>
  <si>
    <t>Cfa</t>
  </si>
  <si>
    <t>Cfb</t>
  </si>
  <si>
    <t>As</t>
  </si>
  <si>
    <t>Csb</t>
  </si>
  <si>
    <t>Warm temperate moist</t>
  </si>
  <si>
    <t>AGB</t>
  </si>
  <si>
    <t>BGB</t>
  </si>
  <si>
    <t>DW</t>
  </si>
  <si>
    <t>LIT</t>
  </si>
  <si>
    <t>Clim_ID</t>
  </si>
  <si>
    <t>warm temperate moist</t>
  </si>
  <si>
    <t>tropical dry</t>
  </si>
  <si>
    <t>tropical moist</t>
  </si>
  <si>
    <t>tropical wet</t>
  </si>
  <si>
    <t>tropical montane</t>
  </si>
  <si>
    <t>Eucalyptus</t>
  </si>
  <si>
    <t>Total dry matter</t>
  </si>
  <si>
    <t>Total Carbon AGB</t>
  </si>
  <si>
    <t>Total carbon BGB</t>
  </si>
  <si>
    <t>Planted Forest</t>
  </si>
  <si>
    <t>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</si>
</sst>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139B-9CCD-4DA9-ADF7-181CAB063B63}">
  <dimension ref="A1:I22"/>
  <sheetViews>
    <sheetView topLeftCell="B2" workbookViewId="0">
      <selection activeCell="H18" sqref="H18"/>
    </sheetView>
  </sheetViews>
  <sheetFormatPr defaultRowHeight="14.6" x14ac:dyDescent="0.4"/>
  <cols>
    <col min="1" max="1" width="14.15234375" customWidth="1"/>
    <col min="2" max="2" width="14.3828125" customWidth="1"/>
    <col min="6" max="6" width="14.3046875" customWidth="1"/>
    <col min="8" max="8" width="12.765625" customWidth="1"/>
  </cols>
  <sheetData>
    <row r="1" spans="1:8" ht="15" thickBot="1" x14ac:dyDescent="0.45">
      <c r="A1" s="1" t="s">
        <v>0</v>
      </c>
      <c r="B1" s="2" t="s">
        <v>1</v>
      </c>
    </row>
    <row r="2" spans="1:8" ht="29.7" customHeight="1" thickTop="1" x14ac:dyDescent="0.4">
      <c r="A2" s="4" t="s">
        <v>3</v>
      </c>
      <c r="B2" s="3" t="s">
        <v>2</v>
      </c>
      <c r="C2">
        <v>1</v>
      </c>
      <c r="F2" s="4" t="s">
        <v>3</v>
      </c>
      <c r="G2" s="3">
        <v>1</v>
      </c>
      <c r="H2">
        <v>1</v>
      </c>
    </row>
    <row r="3" spans="1:8" ht="29.15" customHeight="1" x14ac:dyDescent="0.4">
      <c r="A3" s="6" t="s">
        <v>5</v>
      </c>
      <c r="B3" s="5" t="s">
        <v>4</v>
      </c>
      <c r="C3">
        <v>2</v>
      </c>
      <c r="F3" s="6" t="s">
        <v>5</v>
      </c>
      <c r="G3" s="5">
        <v>2</v>
      </c>
      <c r="H3">
        <v>2</v>
      </c>
    </row>
    <row r="4" spans="1:8" ht="29.15" customHeight="1" x14ac:dyDescent="0.4">
      <c r="A4" s="16" t="s">
        <v>7</v>
      </c>
      <c r="B4" s="5" t="s">
        <v>15</v>
      </c>
      <c r="C4">
        <v>3</v>
      </c>
      <c r="F4" s="10" t="s">
        <v>7</v>
      </c>
      <c r="G4" s="9">
        <v>3</v>
      </c>
    </row>
    <row r="5" spans="1:8" x14ac:dyDescent="0.4">
      <c r="A5" s="17"/>
      <c r="B5" s="7" t="s">
        <v>10</v>
      </c>
      <c r="C5">
        <v>3</v>
      </c>
      <c r="F5" s="10" t="s">
        <v>7</v>
      </c>
      <c r="G5" s="9">
        <v>4</v>
      </c>
      <c r="H5">
        <v>5</v>
      </c>
    </row>
    <row r="6" spans="1:8" ht="14.7" customHeight="1" x14ac:dyDescent="0.4">
      <c r="A6" s="17"/>
      <c r="B6" s="9" t="s">
        <v>16</v>
      </c>
      <c r="C6">
        <v>3</v>
      </c>
      <c r="F6" s="11" t="s">
        <v>8</v>
      </c>
      <c r="G6" s="8">
        <v>5</v>
      </c>
      <c r="H6">
        <v>3</v>
      </c>
    </row>
    <row r="7" spans="1:8" ht="14.7" customHeight="1" x14ac:dyDescent="0.4">
      <c r="A7" s="18"/>
      <c r="B7" s="12" t="s">
        <v>6</v>
      </c>
      <c r="C7">
        <v>4</v>
      </c>
      <c r="F7" s="13" t="s">
        <v>17</v>
      </c>
      <c r="G7" s="9">
        <v>6</v>
      </c>
      <c r="H7">
        <v>4</v>
      </c>
    </row>
    <row r="8" spans="1:8" x14ac:dyDescent="0.4">
      <c r="A8" s="11" t="s">
        <v>8</v>
      </c>
      <c r="B8" s="8" t="s">
        <v>9</v>
      </c>
      <c r="C8">
        <v>5</v>
      </c>
      <c r="F8" s="13" t="s">
        <v>17</v>
      </c>
      <c r="G8" s="12">
        <v>7</v>
      </c>
    </row>
    <row r="9" spans="1:8" x14ac:dyDescent="0.4">
      <c r="A9" s="19" t="s">
        <v>17</v>
      </c>
      <c r="B9" s="9" t="s">
        <v>13</v>
      </c>
      <c r="C9">
        <v>6</v>
      </c>
      <c r="F9" s="13" t="s">
        <v>17</v>
      </c>
      <c r="G9" s="9">
        <v>8</v>
      </c>
      <c r="H9">
        <v>6</v>
      </c>
    </row>
    <row r="10" spans="1:8" x14ac:dyDescent="0.4">
      <c r="A10" s="20"/>
      <c r="B10" s="8" t="s">
        <v>14</v>
      </c>
      <c r="C10">
        <v>7</v>
      </c>
      <c r="F10" s="13" t="s">
        <v>17</v>
      </c>
      <c r="G10" s="8">
        <v>9</v>
      </c>
      <c r="H10">
        <v>7</v>
      </c>
    </row>
    <row r="11" spans="1:8" x14ac:dyDescent="0.4">
      <c r="A11" s="20"/>
      <c r="B11" s="12" t="s">
        <v>11</v>
      </c>
      <c r="C11">
        <v>8</v>
      </c>
    </row>
    <row r="12" spans="1:8" x14ac:dyDescent="0.4">
      <c r="A12" s="21"/>
      <c r="B12" s="9" t="s">
        <v>12</v>
      </c>
      <c r="C12">
        <v>9</v>
      </c>
    </row>
    <row r="15" spans="1:8" x14ac:dyDescent="0.4">
      <c r="D15" t="s">
        <v>32</v>
      </c>
    </row>
    <row r="17" spans="3:9" x14ac:dyDescent="0.4">
      <c r="E17" t="s">
        <v>28</v>
      </c>
      <c r="F17" t="s">
        <v>33</v>
      </c>
      <c r="G17" t="s">
        <v>29</v>
      </c>
      <c r="H17" t="s">
        <v>30</v>
      </c>
      <c r="I17" t="s">
        <v>31</v>
      </c>
    </row>
    <row r="18" spans="3:9" x14ac:dyDescent="0.4">
      <c r="C18">
        <v>1</v>
      </c>
      <c r="D18" s="14" t="s">
        <v>23</v>
      </c>
      <c r="E18">
        <v>140</v>
      </c>
      <c r="F18">
        <v>270</v>
      </c>
      <c r="G18">
        <f>0.8*E18+0.2*F18</f>
        <v>166</v>
      </c>
      <c r="H18" s="15">
        <f>G18*0.465</f>
        <v>77.19</v>
      </c>
      <c r="I18" s="15">
        <f>H18*0.284</f>
        <v>21.921959999999999</v>
      </c>
    </row>
    <row r="19" spans="3:9" x14ac:dyDescent="0.4">
      <c r="C19">
        <v>2</v>
      </c>
      <c r="D19" s="14" t="s">
        <v>24</v>
      </c>
      <c r="E19">
        <v>60</v>
      </c>
      <c r="F19">
        <v>60</v>
      </c>
      <c r="G19">
        <f>0.8*E19+0.2*F19</f>
        <v>60</v>
      </c>
      <c r="H19" s="15">
        <f>G19*0.465</f>
        <v>27.900000000000002</v>
      </c>
      <c r="I19" s="15">
        <f>H19*0.379</f>
        <v>10.574100000000001</v>
      </c>
    </row>
    <row r="20" spans="3:9" x14ac:dyDescent="0.4">
      <c r="C20">
        <v>3</v>
      </c>
      <c r="D20" s="14" t="s">
        <v>25</v>
      </c>
      <c r="E20">
        <v>90</v>
      </c>
      <c r="F20">
        <v>270</v>
      </c>
      <c r="G20">
        <f>0.8*E20+0.2*F20</f>
        <v>126</v>
      </c>
      <c r="H20" s="15">
        <f>G20*0.465</f>
        <v>58.59</v>
      </c>
      <c r="I20" s="15">
        <f>H20*0.285</f>
        <v>16.698149999999998</v>
      </c>
    </row>
    <row r="21" spans="3:9" x14ac:dyDescent="0.4">
      <c r="C21">
        <v>4</v>
      </c>
      <c r="D21" s="14" t="s">
        <v>26</v>
      </c>
      <c r="E21">
        <v>200</v>
      </c>
      <c r="F21">
        <v>300</v>
      </c>
      <c r="G21">
        <f>0.8*E21+0.2*F21</f>
        <v>220</v>
      </c>
      <c r="H21" s="15">
        <f>G21*0.465</f>
        <v>102.30000000000001</v>
      </c>
      <c r="I21" s="15">
        <f>H21*0.17</f>
        <v>17.391000000000002</v>
      </c>
    </row>
    <row r="22" spans="3:9" x14ac:dyDescent="0.4">
      <c r="C22">
        <v>5</v>
      </c>
      <c r="D22" s="14" t="s">
        <v>27</v>
      </c>
      <c r="E22">
        <v>120</v>
      </c>
      <c r="F22">
        <v>170</v>
      </c>
      <c r="G22">
        <f>0.8*E22+0.2*F22</f>
        <v>130</v>
      </c>
      <c r="H22" s="15">
        <f>G22*0.465</f>
        <v>60.45</v>
      </c>
      <c r="I22" s="15">
        <f>H22*0.205</f>
        <v>12.392250000000001</v>
      </c>
    </row>
  </sheetData>
  <mergeCells count="2">
    <mergeCell ref="A4:A7"/>
    <mergeCell ref="A9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F490-B788-4529-8944-81559C99D446}">
  <dimension ref="A1:E6"/>
  <sheetViews>
    <sheetView workbookViewId="0">
      <selection activeCell="C14" sqref="C14"/>
    </sheetView>
  </sheetViews>
  <sheetFormatPr defaultRowHeight="14.6" x14ac:dyDescent="0.4"/>
  <sheetData>
    <row r="1" spans="1:5" x14ac:dyDescent="0.4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>
        <v>1</v>
      </c>
      <c r="B2">
        <f>2.7*0.47</f>
        <v>1.2689999999999999</v>
      </c>
      <c r="C2">
        <f>2.7*4*0.47</f>
        <v>5.0759999999999996</v>
      </c>
      <c r="D2">
        <v>0</v>
      </c>
      <c r="E2">
        <v>0</v>
      </c>
    </row>
    <row r="3" spans="1:5" x14ac:dyDescent="0.4">
      <c r="A3">
        <v>2</v>
      </c>
      <c r="B3">
        <f>2.3*0.47</f>
        <v>1.081</v>
      </c>
      <c r="C3">
        <f>2.3*0.47*2.8</f>
        <v>3.0267999999999997</v>
      </c>
      <c r="D3">
        <v>0</v>
      </c>
      <c r="E3">
        <v>0</v>
      </c>
    </row>
    <row r="4" spans="1:5" x14ac:dyDescent="0.4">
      <c r="A4">
        <v>3</v>
      </c>
      <c r="B4">
        <f>6.2*0.47</f>
        <v>2.9139999999999997</v>
      </c>
      <c r="C4">
        <f>6.2*0.47*1.6</f>
        <v>4.6623999999999999</v>
      </c>
      <c r="D4">
        <v>0</v>
      </c>
      <c r="E4">
        <v>0</v>
      </c>
    </row>
    <row r="5" spans="1:5" x14ac:dyDescent="0.4">
      <c r="A5">
        <v>4</v>
      </c>
      <c r="B5">
        <f>6.2*0.47</f>
        <v>2.9139999999999997</v>
      </c>
      <c r="C5">
        <f>6.2*0.47*1.6</f>
        <v>4.6623999999999999</v>
      </c>
      <c r="D5">
        <v>0</v>
      </c>
      <c r="E5">
        <v>0</v>
      </c>
    </row>
    <row r="6" spans="1:5" x14ac:dyDescent="0.4">
      <c r="A6">
        <v>5</v>
      </c>
      <c r="B6">
        <f>2.3*0.47</f>
        <v>1.081</v>
      </c>
      <c r="C6">
        <f>2.3*0.47*1.6</f>
        <v>1.7296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B7E2-A23C-4FD4-B431-79497EA64FAC}">
  <dimension ref="A1:E6"/>
  <sheetViews>
    <sheetView tabSelected="1" zoomScaleNormal="100" workbookViewId="0">
      <selection activeCell="C13" sqref="C13"/>
    </sheetView>
  </sheetViews>
  <sheetFormatPr defaultRowHeight="14.6" x14ac:dyDescent="0.4"/>
  <sheetData>
    <row r="1" spans="1:5" x14ac:dyDescent="0.4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>
        <v>1</v>
      </c>
      <c r="B2">
        <f>Sheet1!H18</f>
        <v>77.19</v>
      </c>
      <c r="C2">
        <f>Sheet1!I18</f>
        <v>21.921959999999999</v>
      </c>
      <c r="D2">
        <v>0</v>
      </c>
      <c r="E2">
        <v>0</v>
      </c>
    </row>
    <row r="3" spans="1:5" x14ac:dyDescent="0.4">
      <c r="A3">
        <v>2</v>
      </c>
      <c r="B3">
        <f>Sheet1!H19</f>
        <v>27.900000000000002</v>
      </c>
      <c r="C3">
        <f>Sheet1!I19</f>
        <v>10.574100000000001</v>
      </c>
      <c r="D3">
        <v>0</v>
      </c>
      <c r="E3">
        <v>0</v>
      </c>
    </row>
    <row r="4" spans="1:5" x14ac:dyDescent="0.4">
      <c r="A4">
        <v>3</v>
      </c>
      <c r="B4">
        <f>Sheet1!H20</f>
        <v>58.59</v>
      </c>
      <c r="C4">
        <f>Sheet1!I20</f>
        <v>16.698149999999998</v>
      </c>
      <c r="D4">
        <v>0</v>
      </c>
      <c r="E4">
        <v>0</v>
      </c>
    </row>
    <row r="5" spans="1:5" x14ac:dyDescent="0.4">
      <c r="A5">
        <v>4</v>
      </c>
      <c r="B5">
        <f>Sheet1!H21</f>
        <v>102.30000000000001</v>
      </c>
      <c r="C5">
        <f>Sheet1!I21</f>
        <v>17.391000000000002</v>
      </c>
      <c r="D5">
        <v>0</v>
      </c>
      <c r="E5">
        <v>0</v>
      </c>
    </row>
    <row r="6" spans="1:5" x14ac:dyDescent="0.4">
      <c r="A6">
        <v>5</v>
      </c>
      <c r="B6">
        <f>Sheet1!H22</f>
        <v>60.45</v>
      </c>
      <c r="C6">
        <f>Sheet1!I22</f>
        <v>12.392250000000001</v>
      </c>
      <c r="D6">
        <v>0</v>
      </c>
      <c r="E6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83E7-9BF6-423A-9991-64C7456C779F}">
  <dimension ref="A1:E6"/>
  <sheetViews>
    <sheetView workbookViewId="0">
      <selection activeCell="E12" sqref="E12"/>
    </sheetView>
  </sheetViews>
  <sheetFormatPr defaultRowHeight="14.6" x14ac:dyDescent="0.4"/>
  <sheetData>
    <row r="1" spans="1:5" x14ac:dyDescent="0.4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>
        <v>1</v>
      </c>
      <c r="B2">
        <v>4.7</v>
      </c>
      <c r="C2">
        <v>0</v>
      </c>
      <c r="D2">
        <v>0</v>
      </c>
      <c r="E2">
        <v>0</v>
      </c>
    </row>
    <row r="3" spans="1:5" x14ac:dyDescent="0.4">
      <c r="A3">
        <v>2</v>
      </c>
      <c r="B3">
        <v>4.7</v>
      </c>
      <c r="C3">
        <v>0</v>
      </c>
      <c r="D3">
        <v>0</v>
      </c>
      <c r="E3">
        <v>0</v>
      </c>
    </row>
    <row r="4" spans="1:5" x14ac:dyDescent="0.4">
      <c r="A4">
        <v>3</v>
      </c>
      <c r="B4">
        <v>4.7</v>
      </c>
      <c r="C4">
        <v>0</v>
      </c>
      <c r="D4">
        <v>0</v>
      </c>
      <c r="E4">
        <v>0</v>
      </c>
    </row>
    <row r="5" spans="1:5" x14ac:dyDescent="0.4">
      <c r="A5">
        <v>4</v>
      </c>
      <c r="B5">
        <v>4.7</v>
      </c>
      <c r="C5">
        <v>0</v>
      </c>
      <c r="D5">
        <v>0</v>
      </c>
      <c r="E5">
        <v>0</v>
      </c>
    </row>
    <row r="6" spans="1:5" x14ac:dyDescent="0.4">
      <c r="A6">
        <v>5</v>
      </c>
      <c r="B6">
        <v>4.7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C04F-B37E-4A05-9800-B748E46A7CF8}">
  <dimension ref="A1:E6"/>
  <sheetViews>
    <sheetView workbookViewId="0">
      <selection activeCell="H21" sqref="H21"/>
    </sheetView>
  </sheetViews>
  <sheetFormatPr defaultRowHeight="14.6" x14ac:dyDescent="0.4"/>
  <sheetData>
    <row r="1" spans="1:5" x14ac:dyDescent="0.4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>
        <v>1</v>
      </c>
      <c r="B2">
        <f>16.69*0.47</f>
        <v>7.8443000000000005</v>
      </c>
      <c r="C2">
        <f>B2*0.2</f>
        <v>1.5688600000000001</v>
      </c>
      <c r="D2">
        <v>0</v>
      </c>
      <c r="E2">
        <v>0</v>
      </c>
    </row>
    <row r="3" spans="1:5" x14ac:dyDescent="0.4">
      <c r="A3">
        <v>2</v>
      </c>
      <c r="B3">
        <f t="shared" ref="B3:B6" si="0">16.69*0.47</f>
        <v>7.8443000000000005</v>
      </c>
      <c r="C3">
        <f t="shared" ref="C3:C6" si="1">B3*0.2</f>
        <v>1.5688600000000001</v>
      </c>
      <c r="D3">
        <v>0</v>
      </c>
      <c r="E3">
        <v>0</v>
      </c>
    </row>
    <row r="4" spans="1:5" x14ac:dyDescent="0.4">
      <c r="A4">
        <v>3</v>
      </c>
      <c r="B4">
        <f t="shared" si="0"/>
        <v>7.8443000000000005</v>
      </c>
      <c r="C4">
        <f t="shared" si="1"/>
        <v>1.5688600000000001</v>
      </c>
      <c r="D4">
        <v>0</v>
      </c>
      <c r="E4">
        <v>0</v>
      </c>
    </row>
    <row r="5" spans="1:5" x14ac:dyDescent="0.4">
      <c r="A5">
        <v>4</v>
      </c>
      <c r="B5">
        <f t="shared" si="0"/>
        <v>7.8443000000000005</v>
      </c>
      <c r="C5">
        <f t="shared" si="1"/>
        <v>1.5688600000000001</v>
      </c>
      <c r="D5">
        <v>0</v>
      </c>
      <c r="E5">
        <v>0</v>
      </c>
    </row>
    <row r="6" spans="1:5" x14ac:dyDescent="0.4">
      <c r="A6">
        <v>5</v>
      </c>
      <c r="B6">
        <f t="shared" si="0"/>
        <v>7.8443000000000005</v>
      </c>
      <c r="C6">
        <f t="shared" si="1"/>
        <v>1.5688600000000001</v>
      </c>
      <c r="D6">
        <v>0</v>
      </c>
      <c r="E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7112-6489-4DF0-B7F2-2B372C119DD2}">
  <dimension ref="A1:E6"/>
  <sheetViews>
    <sheetView workbookViewId="0">
      <selection activeCell="B37" sqref="B36:B37"/>
    </sheetView>
  </sheetViews>
  <sheetFormatPr defaultRowHeight="14.6" x14ac:dyDescent="0.4"/>
  <sheetData>
    <row r="1" spans="1:5" x14ac:dyDescent="0.4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>
        <v>1</v>
      </c>
      <c r="B2">
        <v>2.1</v>
      </c>
      <c r="C2">
        <v>0</v>
      </c>
      <c r="D2">
        <v>0</v>
      </c>
      <c r="E2">
        <v>0</v>
      </c>
    </row>
    <row r="3" spans="1:5" x14ac:dyDescent="0.4">
      <c r="A3">
        <v>2</v>
      </c>
      <c r="B3">
        <v>1.8</v>
      </c>
      <c r="C3">
        <v>0</v>
      </c>
      <c r="D3">
        <v>0</v>
      </c>
      <c r="E3">
        <v>0</v>
      </c>
    </row>
    <row r="4" spans="1:5" x14ac:dyDescent="0.4">
      <c r="A4">
        <v>3</v>
      </c>
      <c r="B4">
        <v>2.6</v>
      </c>
      <c r="C4">
        <v>0</v>
      </c>
      <c r="D4">
        <v>0</v>
      </c>
      <c r="E4">
        <v>0</v>
      </c>
    </row>
    <row r="5" spans="1:5" x14ac:dyDescent="0.4">
      <c r="A5">
        <v>4</v>
      </c>
      <c r="B5">
        <v>10</v>
      </c>
      <c r="C5">
        <v>0</v>
      </c>
      <c r="D5">
        <v>0</v>
      </c>
      <c r="E5">
        <v>0</v>
      </c>
    </row>
    <row r="6" spans="1:5" x14ac:dyDescent="0.4">
      <c r="A6">
        <v>5</v>
      </c>
      <c r="B6">
        <f>AVERAGE(B2:B5)</f>
        <v>4.125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6A59-CEA6-48A1-A479-D2FC416F3382}">
  <dimension ref="A1:E6"/>
  <sheetViews>
    <sheetView workbookViewId="0">
      <selection activeCell="D17" sqref="D17"/>
    </sheetView>
  </sheetViews>
  <sheetFormatPr defaultRowHeight="14.6" x14ac:dyDescent="0.4"/>
  <sheetData>
    <row r="1" spans="1:5" x14ac:dyDescent="0.4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4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4">
      <c r="A6">
        <v>5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Pasture</vt:lpstr>
      <vt:lpstr>Forestry</vt:lpstr>
      <vt:lpstr>Temporary</vt:lpstr>
      <vt:lpstr>Semiperennial</vt:lpstr>
      <vt:lpstr>Perennial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Gerard, T.M.R. (Thomas)</dc:creator>
  <cp:lastModifiedBy>Gerard, T.M.R. (Thomas)</cp:lastModifiedBy>
  <dcterms:created xsi:type="dcterms:W3CDTF">2024-04-11T09:23:04Z</dcterms:created>
  <dcterms:modified xsi:type="dcterms:W3CDTF">2024-05-01T10:44:20Z</dcterms:modified>
</cp:coreProperties>
</file>