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3.xml" ContentType="application/vnd.openxmlformats-officedocument.drawing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AA4B08D9-84F6-4BE5-8A18-4E95CD2B1B11}" xr6:coauthVersionLast="47" xr6:coauthVersionMax="47" xr10:uidLastSave="{00000000-0000-0000-0000-000000000000}"/>
  <bookViews>
    <workbookView xWindow="-110" yWindow="-110" windowWidth="19420" windowHeight="10300" activeTab="2" xr2:uid="{5DF956DC-6A07-4E18-A136-60235181D1C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2" l="1"/>
  <c r="V35" i="2" s="1"/>
  <c r="V37" i="2" s="1"/>
  <c r="V45" i="2" s="1"/>
  <c r="T36" i="2"/>
  <c r="V58" i="2"/>
  <c r="V57" i="2"/>
  <c r="V51" i="2"/>
  <c r="T49" i="2"/>
  <c r="V44" i="2"/>
  <c r="T41" i="2"/>
  <c r="V36" i="2"/>
  <c r="R25" i="2"/>
  <c r="R23" i="2"/>
  <c r="R21" i="2"/>
  <c r="J46" i="2"/>
  <c r="M43" i="2"/>
  <c r="R26" i="2" s="1"/>
  <c r="T28" i="2" s="1"/>
  <c r="T29" i="2" s="1"/>
  <c r="M40" i="2"/>
  <c r="T16" i="2"/>
  <c r="T15" i="2"/>
  <c r="T7" i="2"/>
  <c r="L80" i="1"/>
  <c r="O50" i="1"/>
  <c r="O49" i="1"/>
  <c r="L50" i="1"/>
  <c r="L49" i="1"/>
  <c r="M44" i="1"/>
</calcChain>
</file>

<file path=xl/sharedStrings.xml><?xml version="1.0" encoding="utf-8"?>
<sst xmlns="http://schemas.openxmlformats.org/spreadsheetml/2006/main" count="258" uniqueCount="248">
  <si>
    <t xml:space="preserve">ADJUSTEMENTS -- TO THE FINANCIAL STATEMENTS </t>
  </si>
  <si>
    <t>We look at the concep of Depreciation</t>
  </si>
  <si>
    <t>depreciation methods</t>
  </si>
  <si>
    <t>Straight line method --- where depreciation is Calculated as % of the cost of the Assets ecah year</t>
  </si>
  <si>
    <t>Dpreciation expesne for the year = Depr rate* Cost of the asset</t>
  </si>
  <si>
    <t xml:space="preserve">Reducing balance method --- where depreciation is calculated as a % on the Remaining value of the Asset </t>
  </si>
  <si>
    <t xml:space="preserve">Depreciation expens for the year = Depr rate * (cost of asset -- Opening Provision for Depr/ Acc depr) </t>
  </si>
  <si>
    <t xml:space="preserve">Provision for Depreciation or Accumulated Depreciation = is depreciation ecah year that have been accumulated over time </t>
  </si>
  <si>
    <t>e.g if you buy  aphone at aa cost of 30,000 -- and you will depreciate it at 10% per year  on the cost</t>
  </si>
  <si>
    <t>Y1</t>
  </si>
  <si>
    <t>Depr</t>
  </si>
  <si>
    <t>Acc depr</t>
  </si>
  <si>
    <t>Y2</t>
  </si>
  <si>
    <t>Y3</t>
  </si>
  <si>
    <t>The accumulated ecah year increases because of the Depreciation expense and it is then taken to SOFP to find the Closing NBV of the Asset</t>
  </si>
  <si>
    <t xml:space="preserve">COST OF ASSET - ACCUMULATED DEPRECIATION = NBV or Carrying of ther Asset </t>
  </si>
  <si>
    <t xml:space="preserve">You are the folooiwng figures on a MIN Trial Balance </t>
  </si>
  <si>
    <t xml:space="preserve">Cost of Buildings </t>
  </si>
  <si>
    <t xml:space="preserve">Cost of Motorevheicle </t>
  </si>
  <si>
    <t xml:space="preserve">Acc depr/ prov for Depre for M/V 1st jan 2022 </t>
  </si>
  <si>
    <t>Acc depr  of building on 1st jan 2022</t>
  </si>
  <si>
    <t>Add info</t>
  </si>
  <si>
    <t>Building are deprceiated at 12% straight line method</t>
  </si>
  <si>
    <t>Motorvehicle are depreciated at 15% reducing balance method</t>
  </si>
  <si>
    <t xml:space="preserve">Required --- show the dpreciation expense for ecah Asset in the year </t>
  </si>
  <si>
    <t>Building -- (12% * 600,000) =</t>
  </si>
  <si>
    <t xml:space="preserve">Motorvhicle = 15%* (820,000-240,000) </t>
  </si>
  <si>
    <t xml:space="preserve">Expenses to the statemnet of Profit and loss </t>
  </si>
  <si>
    <t xml:space="preserve">Closing accumulated dpercaitaion for ach assets </t>
  </si>
  <si>
    <t>Building acc depr on 31st dec 2022 (180,000+72,000)</t>
  </si>
  <si>
    <t>Motorvehicle closing Accumulated Depr (240000+87,000)</t>
  </si>
  <si>
    <t xml:space="preserve">When prreparing the Statemnt of financil postion </t>
  </si>
  <si>
    <t>Asset</t>
  </si>
  <si>
    <t>Cost</t>
  </si>
  <si>
    <t>Closing ACC depr</t>
  </si>
  <si>
    <t>NBV</t>
  </si>
  <si>
    <t>Building</t>
  </si>
  <si>
    <t xml:space="preserve">Motorvehicle </t>
  </si>
  <si>
    <t>The other adjustemnt is on ACCRUALLS AND PREPAYMENTS</t>
  </si>
  <si>
    <t xml:space="preserve">Accruals - are outstanding expsnse at the end year which have not been paid </t>
  </si>
  <si>
    <t xml:space="preserve">Prepaymnets - are expenses which have been overpaid at the end of the year </t>
  </si>
  <si>
    <t>Accrualls will be added to the expsense on the Trial balance to find to expense to the P&amp;L</t>
  </si>
  <si>
    <t>Prepaymnets - will be deducted from the expense on the Trial balance to find the expense to the P&amp;L</t>
  </si>
  <si>
    <t>Accruall are then again shown as currnet liabilities in the SOFP</t>
  </si>
  <si>
    <t>While prpayments are shown as Current Assets in the SOFP</t>
  </si>
  <si>
    <t xml:space="preserve">illustration - example </t>
  </si>
  <si>
    <t xml:space="preserve">Conside the below Min Trial balance which has been Extracted </t>
  </si>
  <si>
    <t>DR</t>
  </si>
  <si>
    <t>Cr</t>
  </si>
  <si>
    <t xml:space="preserve">Wages </t>
  </si>
  <si>
    <t>Insurance</t>
  </si>
  <si>
    <t xml:space="preserve">  1) The wages are accrued by 1200</t>
  </si>
  <si>
    <t>2 ) The Insurance is prepaid by 850</t>
  </si>
  <si>
    <t>Find the expens efigures to the P&amp;L</t>
  </si>
  <si>
    <t xml:space="preserve">Insurance </t>
  </si>
  <si>
    <t>40,000+1200</t>
  </si>
  <si>
    <t>29,400-850</t>
  </si>
  <si>
    <t>Recognising accrualls increases expsne - reduce profit</t>
  </si>
  <si>
    <t xml:space="preserve">Recognising Prepaymnets reduced expsnes - increases profit </t>
  </si>
  <si>
    <t xml:space="preserve">BAD DEBTS AND PROVISION FOR DOUBTFUL DEBTS </t>
  </si>
  <si>
    <t>Bad debts -- are also know as irrecoverable debts -- debts which cannot be collected from customer and we need to write them from the books</t>
  </si>
  <si>
    <t xml:space="preserve">Doubtful debts == provision for doubtful debts or Allownace for doubtful debts </t>
  </si>
  <si>
    <t>provision -- is a giving a % based on history that maybe a particular % of your debts may not be collcted in line with the</t>
  </si>
  <si>
    <t xml:space="preserve">Prudence concept </t>
  </si>
  <si>
    <t xml:space="preserve">Example - Illustration </t>
  </si>
  <si>
    <t>the following mini trial balance is given</t>
  </si>
  <si>
    <t xml:space="preserve">Receivables figure </t>
  </si>
  <si>
    <t>CR</t>
  </si>
  <si>
    <t>Provision for Doubtfuk debts 1st Jan 2022</t>
  </si>
  <si>
    <t xml:space="preserve">Bad debts </t>
  </si>
  <si>
    <t>Additional information</t>
  </si>
  <si>
    <t>1) additional bad debts of 16000 are to be written off</t>
  </si>
  <si>
    <t>2 ) provision for doubtful debts is to be adjusted to 8% of Receivables</t>
  </si>
  <si>
    <t xml:space="preserve">required - Find the </t>
  </si>
  <si>
    <t>1) total bad debtrs expsne e</t>
  </si>
  <si>
    <t>2) the movement in provision for doubtful debts to be shown on the Statemnet of profit and loss</t>
  </si>
  <si>
    <t>3) the figure for receivables to be shown on the statement of Financial posistion</t>
  </si>
  <si>
    <t>Total bad debts expense =  12,300 + 16,000= 28300</t>
  </si>
  <si>
    <t xml:space="preserve">Movement in provision </t>
  </si>
  <si>
    <t xml:space="preserve">Opening provisio for doubtful from Trial Balance </t>
  </si>
  <si>
    <t xml:space="preserve">Clsing provision = either given or calculate  ==  % *( receivables figure - any additional bad debts in add info) </t>
  </si>
  <si>
    <t xml:space="preserve">Closing provision =  8% * ( 360,000 -16,000) </t>
  </si>
  <si>
    <t>There is a decrease in provision for Doubtful dbets of ( 37,800- 27,520) =  10 280</t>
  </si>
  <si>
    <t xml:space="preserve">A decrease in provision for doubful debtts is a other income to the busines </t>
  </si>
  <si>
    <t xml:space="preserve">An increase in provision for Doubtful dets is recognised as other expense </t>
  </si>
  <si>
    <t xml:space="preserve">Statemnet of financila position </t>
  </si>
  <si>
    <t xml:space="preserve">Net receivables figure =  receivable figure on T.B - add bad debts - Closing provision Calculated </t>
  </si>
  <si>
    <t>360,000 - 16,000- 27,520 =  316,480</t>
  </si>
  <si>
    <t xml:space="preserve">Sales </t>
  </si>
  <si>
    <t xml:space="preserve">Less Sales / return inwards </t>
  </si>
  <si>
    <t>Net Sales</t>
  </si>
  <si>
    <t xml:space="preserve">Less cost of Sales </t>
  </si>
  <si>
    <t>Opening Inventory</t>
  </si>
  <si>
    <t>Add purchases</t>
  </si>
  <si>
    <t>add Carriage Inward</t>
  </si>
  <si>
    <t>Lessreturn outwards</t>
  </si>
  <si>
    <t xml:space="preserve">Less closing inventory </t>
  </si>
  <si>
    <t xml:space="preserve">Gross profit </t>
  </si>
  <si>
    <t xml:space="preserve">Opening provision </t>
  </si>
  <si>
    <t xml:space="preserve">Increase </t>
  </si>
  <si>
    <t xml:space="preserve">Motor vehicle Depreciation  </t>
  </si>
  <si>
    <t>25% *(2400-400)</t>
  </si>
  <si>
    <t xml:space="preserve">Fisture and fittings depreciation </t>
  </si>
  <si>
    <t>10*(6000)</t>
  </si>
  <si>
    <t xml:space="preserve">Add other income </t>
  </si>
  <si>
    <t xml:space="preserve">discount received </t>
  </si>
  <si>
    <t xml:space="preserve">Less other expense </t>
  </si>
  <si>
    <t xml:space="preserve">Carriage outwards </t>
  </si>
  <si>
    <t>Slaries and wages (2447-216)</t>
  </si>
  <si>
    <t xml:space="preserve">Motor expense </t>
  </si>
  <si>
    <t>sundry expense</t>
  </si>
  <si>
    <t>rent (576+108)</t>
  </si>
  <si>
    <t>Bda debts expense ( 220+ 80)</t>
  </si>
  <si>
    <t xml:space="preserve">Incre in prov for Doubtf debts </t>
  </si>
  <si>
    <t>Deprceiation expense (500+600)</t>
  </si>
  <si>
    <t xml:space="preserve">Profit for The period </t>
  </si>
  <si>
    <t xml:space="preserve">Statemnt of Financial Postion </t>
  </si>
  <si>
    <t xml:space="preserve">Non currnet Assets </t>
  </si>
  <si>
    <t xml:space="preserve">Cost </t>
  </si>
  <si>
    <t>ACC depr</t>
  </si>
  <si>
    <t>Fisture and fittings</t>
  </si>
  <si>
    <t>Closing inventory</t>
  </si>
  <si>
    <t>Prepayments</t>
  </si>
  <si>
    <t>Current Assets</t>
  </si>
  <si>
    <t>Cash at bank</t>
  </si>
  <si>
    <t xml:space="preserve">Cash in hand </t>
  </si>
  <si>
    <t>Receivables (4577-80-449.70)</t>
  </si>
  <si>
    <t>Total Assets</t>
  </si>
  <si>
    <t>Capital</t>
  </si>
  <si>
    <t>Opening Capital</t>
  </si>
  <si>
    <t>Add profit for the year</t>
  </si>
  <si>
    <t xml:space="preserve">Less Drawings </t>
  </si>
  <si>
    <t>Closing Capital</t>
  </si>
  <si>
    <t>Current liabilite</t>
  </si>
  <si>
    <t>Trade payable /creditir</t>
  </si>
  <si>
    <t xml:space="preserve">Accruals </t>
  </si>
  <si>
    <t>ERRORS IN ACCOUNTING</t>
  </si>
  <si>
    <t>ERRORS in Accounting are of two classifications</t>
  </si>
  <si>
    <t xml:space="preserve">1) Errors that do not affect Double Entry - These are error which do not affect the balancing of the Trial Balance </t>
  </si>
  <si>
    <t>and will not be disclosed by preparing a Trial balance</t>
  </si>
  <si>
    <t xml:space="preserve">2 Errors which bring a misbalance on the Trial balance - these are errors which affect balancing of the Trial balance </t>
  </si>
  <si>
    <t xml:space="preserve">and usually they come about because double entry concept was not correctly followe somewhere when </t>
  </si>
  <si>
    <t>recording transactions</t>
  </si>
  <si>
    <t xml:space="preserve">A) ERRORS THAT DO NOT AFFECT BALANCING OF THE TRIAL BALANCE </t>
  </si>
  <si>
    <t xml:space="preserve">Types </t>
  </si>
  <si>
    <t xml:space="preserve">a rent expnse paid of 4,000 is posted as shown below by the accountant </t>
  </si>
  <si>
    <t>DR  Insurance expense a/c</t>
  </si>
  <si>
    <t xml:space="preserve">   CR Cash a/c </t>
  </si>
  <si>
    <t>1) ERROR OF COMISSION- arises when we post  a transaction to the wrong a/c which is of the same classification</t>
  </si>
  <si>
    <t xml:space="preserve">We have used insurance expnse a/c instead of Rent expnses (however both rent and insurance are expenses) </t>
  </si>
  <si>
    <t xml:space="preserve">Show correction of the error </t>
  </si>
  <si>
    <t xml:space="preserve">CR insurance expnse a/c </t>
  </si>
  <si>
    <t xml:space="preserve">DR rent Expense a/c </t>
  </si>
  <si>
    <t>Transfer the amount from the wrong a/c</t>
  </si>
  <si>
    <t>to the correct a/c</t>
  </si>
  <si>
    <t>CR insurance a/c</t>
  </si>
  <si>
    <t xml:space="preserve">       DR rent expnse </t>
  </si>
  <si>
    <t xml:space="preserve">       CR cash a/c </t>
  </si>
  <si>
    <t>Dr Furntire a/c</t>
  </si>
  <si>
    <t xml:space="preserve">CR Cash a/c </t>
  </si>
  <si>
    <t xml:space="preserve">We have used the furniture a/c instead of the rent a/c ( and Furniture is an asset a/c while rent is an expense a/c) </t>
  </si>
  <si>
    <t>2) ERROR OF PRINCIPAL- we post a transaction to the wrong a/c which is also of a wrong classification.</t>
  </si>
  <si>
    <t>DR Rent Expense a/c</t>
  </si>
  <si>
    <t xml:space="preserve">    CR Furniture a/c </t>
  </si>
  <si>
    <t xml:space="preserve">3) ERROR of Omission- This is where we do not post a transaction anywhere in the books </t>
  </si>
  <si>
    <t xml:space="preserve">DR  Rent Expense </t>
  </si>
  <si>
    <t xml:space="preserve">     Cr Cash </t>
  </si>
  <si>
    <t xml:space="preserve">This is where a transaction is completely omitted from the books </t>
  </si>
  <si>
    <t>e.g A company makes a Credit sale of 55,000. but this was was not recorded anywhere in the books</t>
  </si>
  <si>
    <t>What is the journalto corrcet the error- you post the omitted the transaction.</t>
  </si>
  <si>
    <t xml:space="preserve">Credit sales a/c ( Income) </t>
  </si>
  <si>
    <t>Debit Customer /Debtors / receivables a/c</t>
  </si>
  <si>
    <t xml:space="preserve">4) Error of original Entry - This is where a wrong amount is used when recording the transaction into the books </t>
  </si>
  <si>
    <t>There can either be an overstatemnet or understatement of the amount</t>
  </si>
  <si>
    <t>A cash purchase of 15,000 is posted into the books as 1,500</t>
  </si>
  <si>
    <t xml:space="preserve">Show the double entry to correct the error </t>
  </si>
  <si>
    <t>DR Purchases a/c</t>
  </si>
  <si>
    <t xml:space="preserve">    Cr Cash a/c</t>
  </si>
  <si>
    <t>We have undeprosted by 13,500 --- it means we need to add to ecah account 13,500</t>
  </si>
  <si>
    <t xml:space="preserve">So to correct the error </t>
  </si>
  <si>
    <t>DR Purchases 13,500</t>
  </si>
  <si>
    <t>CR Cash   13,500</t>
  </si>
  <si>
    <t>Exampl 2</t>
  </si>
  <si>
    <t>A cash purchas of 900 was posted into the books as 9,000</t>
  </si>
  <si>
    <t>Show the double entry to correct the error</t>
  </si>
  <si>
    <t>The error</t>
  </si>
  <si>
    <t xml:space="preserve">DR purchases </t>
  </si>
  <si>
    <t xml:space="preserve">CR cash </t>
  </si>
  <si>
    <t>To corrcet the error</t>
  </si>
  <si>
    <t>DR Cash a/c</t>
  </si>
  <si>
    <t xml:space="preserve">    CR purchase a/c </t>
  </si>
  <si>
    <t xml:space="preserve">5 ) errors of Transposition -- are similar to error of Original Entry </t>
  </si>
  <si>
    <t>where the wrong amount are used ( but transposed)</t>
  </si>
  <si>
    <t>e.g instead of 78 -- you use 87</t>
  </si>
  <si>
    <t>or intsted of 567</t>
  </si>
  <si>
    <t>we use 765</t>
  </si>
  <si>
    <t xml:space="preserve">6 Error of Complete reversal </t>
  </si>
  <si>
    <t xml:space="preserve">This is where transcations are recorded into the correct accounts but on the wrongs side of the accounts </t>
  </si>
  <si>
    <t xml:space="preserve">example </t>
  </si>
  <si>
    <t xml:space="preserve">Wages expnse paid of 3500 was posted as shown below </t>
  </si>
  <si>
    <t>DR   Bank a/c</t>
  </si>
  <si>
    <t xml:space="preserve">          CR Wages Expense a/c</t>
  </si>
  <si>
    <t>DR wages expnse</t>
  </si>
  <si>
    <t xml:space="preserve">   CR bank a/c</t>
  </si>
  <si>
    <t xml:space="preserve">Show the correction of the error </t>
  </si>
  <si>
    <t>Bank a/c</t>
  </si>
  <si>
    <t xml:space="preserve">Put </t>
  </si>
  <si>
    <t xml:space="preserve">Tansfer again </t>
  </si>
  <si>
    <t>Reversal</t>
  </si>
  <si>
    <t>DR Wages expnse a/c (3500*2)</t>
  </si>
  <si>
    <t>CR Bnak a/c (3500*2)</t>
  </si>
  <si>
    <t xml:space="preserve">CATEGORY B ERRORS - ERRORS WHICH AFFECT DOUBLE ENTRY </t>
  </si>
  <si>
    <t>or there was partial entry of a transcation - to one side only</t>
  </si>
  <si>
    <t xml:space="preserve">or a transcation was entered only to Dr sides or to Cr sides </t>
  </si>
  <si>
    <t>These are errors wher the DR an CR entries were not equal</t>
  </si>
  <si>
    <t xml:space="preserve">These type of errors will usually only concenrate on correcting the wrong side and will be completed its double entry through a Suspense a/c </t>
  </si>
  <si>
    <t xml:space="preserve">A suspense a/c is opened in accounting majorly for two purposes </t>
  </si>
  <si>
    <t xml:space="preserve">1. To temporarily balance a trial balance when if fails to agree pending investing of the errors </t>
  </si>
  <si>
    <t>2. To  record the other side of a transcation when we are not sure of the entry</t>
  </si>
  <si>
    <t xml:space="preserve">A suspense a/c is a temporary a/c which is supposed to be cleared out before prepartion of the final account / statemnst of a business </t>
  </si>
  <si>
    <t>Example of errors that require to be corrected through the suspens a/c</t>
  </si>
  <si>
    <t xml:space="preserve">A Cash sale of 1200 is posted to the Sales a/c only and no any other entry was made in the books </t>
  </si>
  <si>
    <t xml:space="preserve">CR sales a/c </t>
  </si>
  <si>
    <t>How will we correct the error?</t>
  </si>
  <si>
    <t>Dr cash</t>
  </si>
  <si>
    <t xml:space="preserve">Cr sales </t>
  </si>
  <si>
    <t xml:space="preserve">DR Cash a/c </t>
  </si>
  <si>
    <t xml:space="preserve">        CR suspense a/c</t>
  </si>
  <si>
    <t xml:space="preserve">Example 2 </t>
  </si>
  <si>
    <t>Pyamnet for general expnse of 3600  was posted to the General expnse a/c as 3600</t>
  </si>
  <si>
    <t>but was posted to the bank a/c as 36,000</t>
  </si>
  <si>
    <t xml:space="preserve">Show the double entry to corrcet the error </t>
  </si>
  <si>
    <t xml:space="preserve">DR Genral expnse </t>
  </si>
  <si>
    <t xml:space="preserve">   CR bank a/c </t>
  </si>
  <si>
    <t xml:space="preserve">Dr Bank a/c </t>
  </si>
  <si>
    <t xml:space="preserve">     CR Suspense a/c</t>
  </si>
  <si>
    <t>Suspens</t>
  </si>
  <si>
    <t>Example 3</t>
  </si>
  <si>
    <t xml:space="preserve">Drawings of 7,300 wer correctly posted to the Cash a/c but were posted to the wrong side of the Drawinsg a/c </t>
  </si>
  <si>
    <t>This error will cause what balance on the suspense a/c</t>
  </si>
  <si>
    <t xml:space="preserve">CR Cash </t>
  </si>
  <si>
    <t>CR Cash a/c</t>
  </si>
  <si>
    <t>Dr Drawings a/c</t>
  </si>
  <si>
    <t>CR Drawings a/c</t>
  </si>
  <si>
    <t>we are going to have only CRs -- 14,600</t>
  </si>
  <si>
    <t>To temporarily balance the T.B we introduce a suspens eof 14,600 DR side</t>
  </si>
  <si>
    <t>DR drawings a/c (7300*2)</t>
  </si>
  <si>
    <t xml:space="preserve">   CR Suspense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</si>
</sst>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43" fontId="3" fillId="0" borderId="0" xfId="1" applyFont="1"/>
    <xf numFmtId="43" fontId="0" fillId="0" borderId="1" xfId="1" applyFont="1" applyBorder="1"/>
    <xf numFmtId="43" fontId="4" fillId="0" borderId="0" xfId="1" applyFont="1"/>
    <xf numFmtId="43" fontId="5" fillId="0" borderId="0" xfId="1" applyFont="1"/>
    <xf numFmtId="43" fontId="6" fillId="0" borderId="0" xfId="1" applyFont="1"/>
    <xf numFmtId="43" fontId="2" fillId="0" borderId="0" xfId="1" applyFont="1"/>
    <xf numFmtId="43" fontId="7" fillId="0" borderId="0" xfId="1" applyFont="1"/>
    <xf numFmtId="43" fontId="0" fillId="0" borderId="2" xfId="1" applyFont="1" applyBorder="1"/>
    <xf numFmtId="43" fontId="0" fillId="0" borderId="3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customXml" Target="../ink/ink2.xml"/><Relationship Id="rId1" Type="http://schemas.openxmlformats.org/officeDocument/2006/relationships/image" Target="../media/image2.png"/><Relationship Id="rId6" Type="http://schemas.openxmlformats.org/officeDocument/2006/relationships/customXml" Target="../ink/ink4.xml"/><Relationship Id="rId5" Type="http://schemas.openxmlformats.org/officeDocument/2006/relationships/image" Target="../media/image4.png"/><Relationship Id="rId4" Type="http://schemas.openxmlformats.org/officeDocument/2006/relationships/customXml" Target="../ink/ink3.xml"/><Relationship Id="rId9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customXml" Target="../ink/ink12.xml"/><Relationship Id="rId18" Type="http://schemas.openxmlformats.org/officeDocument/2006/relationships/image" Target="../media/image15.png"/><Relationship Id="rId3" Type="http://schemas.openxmlformats.org/officeDocument/2006/relationships/customXml" Target="../ink/ink7.xml"/><Relationship Id="rId7" Type="http://schemas.openxmlformats.org/officeDocument/2006/relationships/customXml" Target="../ink/ink9.xml"/><Relationship Id="rId12" Type="http://schemas.openxmlformats.org/officeDocument/2006/relationships/image" Target="../media/image12.png"/><Relationship Id="rId17" Type="http://schemas.openxmlformats.org/officeDocument/2006/relationships/customXml" Target="../ink/ink14.xml"/><Relationship Id="rId2" Type="http://schemas.openxmlformats.org/officeDocument/2006/relationships/image" Target="../media/image7.png"/><Relationship Id="rId16" Type="http://schemas.openxmlformats.org/officeDocument/2006/relationships/image" Target="../media/image14.png"/><Relationship Id="rId20" Type="http://schemas.openxmlformats.org/officeDocument/2006/relationships/image" Target="../media/image16.png"/><Relationship Id="rId1" Type="http://schemas.openxmlformats.org/officeDocument/2006/relationships/customXml" Target="../ink/ink6.xml"/><Relationship Id="rId6" Type="http://schemas.openxmlformats.org/officeDocument/2006/relationships/image" Target="../media/image9.png"/><Relationship Id="rId11" Type="http://schemas.openxmlformats.org/officeDocument/2006/relationships/customXml" Target="../ink/ink11.xml"/><Relationship Id="rId5" Type="http://schemas.openxmlformats.org/officeDocument/2006/relationships/customXml" Target="../ink/ink8.xml"/><Relationship Id="rId15" Type="http://schemas.openxmlformats.org/officeDocument/2006/relationships/customXml" Target="../ink/ink13.xml"/><Relationship Id="rId10" Type="http://schemas.openxmlformats.org/officeDocument/2006/relationships/image" Target="../media/image11.png"/><Relationship Id="rId19" Type="http://schemas.openxmlformats.org/officeDocument/2006/relationships/customXml" Target="../ink/ink15.xml"/><Relationship Id="rId4" Type="http://schemas.openxmlformats.org/officeDocument/2006/relationships/image" Target="../media/image8.png"/><Relationship Id="rId9" Type="http://schemas.openxmlformats.org/officeDocument/2006/relationships/customXml" Target="../ink/ink10.xml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637480</xdr:colOff>
      <xdr:row>97</xdr:row>
      <xdr:rowOff>74970</xdr:rowOff>
    </xdr:from>
    <xdr:to>
      <xdr:col>19</xdr:col>
      <xdr:colOff>172030</xdr:colOff>
      <xdr:row>101</xdr:row>
      <xdr:rowOff>3290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D1303D6-278A-43A9-B38A-62A0D202CCA8}"/>
                </a:ext>
              </a:extLst>
            </xdr14:cNvPr>
            <xdr14:cNvContentPartPr/>
          </xdr14:nvContentPartPr>
          <xdr14:nvPr macro=""/>
          <xdr14:xfrm>
            <a:off x="13331130" y="17937520"/>
            <a:ext cx="239400" cy="66492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0D1303D6-278A-43A9-B38A-62A0D202CC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2130" y="17928880"/>
              <a:ext cx="257040" cy="682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609599</xdr:colOff>
      <xdr:row>1</xdr:row>
      <xdr:rowOff>0</xdr:rowOff>
    </xdr:from>
    <xdr:to>
      <xdr:col>12</xdr:col>
      <xdr:colOff>322956</xdr:colOff>
      <xdr:row>38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242D4E-4BED-4062-AEF4-C366262C5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199" y="184150"/>
          <a:ext cx="6418957" cy="6972300"/>
        </a:xfrm>
        <a:prstGeom prst="rect">
          <a:avLst/>
        </a:prstGeom>
      </xdr:spPr>
    </xdr:pic>
    <xdr:clientData/>
  </xdr:twoCellAnchor>
  <xdr:twoCellAnchor editAs="oneCell">
    <xdr:from>
      <xdr:col>7</xdr:col>
      <xdr:colOff>426000</xdr:colOff>
      <xdr:row>27</xdr:row>
      <xdr:rowOff>140740</xdr:rowOff>
    </xdr:from>
    <xdr:to>
      <xdr:col>8</xdr:col>
      <xdr:colOff>146880</xdr:colOff>
      <xdr:row>28</xdr:row>
      <xdr:rowOff>102390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6C7FA115-8E86-4B6C-8B5C-EB93737AB000}"/>
                </a:ext>
              </a:extLst>
            </xdr14:cNvPr>
            <xdr14:cNvContentPartPr/>
          </xdr14:nvContentPartPr>
          <xdr14:nvPr macro=""/>
          <xdr14:xfrm>
            <a:off x="4693200" y="5150890"/>
            <a:ext cx="330480" cy="14580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6C7FA115-8E86-4B6C-8B5C-EB93737AB00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684200" y="5142250"/>
              <a:ext cx="34812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70560</xdr:colOff>
      <xdr:row>28</xdr:row>
      <xdr:rowOff>1230</xdr:rowOff>
    </xdr:from>
    <xdr:to>
      <xdr:col>10</xdr:col>
      <xdr:colOff>347160</xdr:colOff>
      <xdr:row>40</xdr:row>
      <xdr:rowOff>115230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FE4F2FA-BE1A-4FB6-BCE9-DEA6B5BB8DD6}"/>
                </a:ext>
              </a:extLst>
            </xdr14:cNvPr>
            <xdr14:cNvContentPartPr/>
          </xdr14:nvContentPartPr>
          <xdr14:nvPr macro=""/>
          <xdr14:xfrm>
            <a:off x="1289760" y="5195530"/>
            <a:ext cx="5153400" cy="232380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FE4F2FA-BE1A-4FB6-BCE9-DEA6B5BB8DD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81120" y="5186890"/>
              <a:ext cx="5171040" cy="234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379800</xdr:colOff>
      <xdr:row>38</xdr:row>
      <xdr:rowOff>104810</xdr:rowOff>
    </xdr:from>
    <xdr:to>
      <xdr:col>12</xdr:col>
      <xdr:colOff>8880</xdr:colOff>
      <xdr:row>40</xdr:row>
      <xdr:rowOff>97590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71E8D329-73D7-49B8-8DC2-F2FB9086D346}"/>
                </a:ext>
              </a:extLst>
            </xdr14:cNvPr>
            <xdr14:cNvContentPartPr/>
          </xdr14:nvContentPartPr>
          <xdr14:nvPr macro=""/>
          <xdr14:xfrm>
            <a:off x="5256600" y="7140610"/>
            <a:ext cx="2067480" cy="36108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71E8D329-73D7-49B8-8DC2-F2FB9086D34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247960" y="7131970"/>
              <a:ext cx="2085120" cy="37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96360</xdr:colOff>
      <xdr:row>39</xdr:row>
      <xdr:rowOff>30820</xdr:rowOff>
    </xdr:from>
    <xdr:to>
      <xdr:col>12</xdr:col>
      <xdr:colOff>232800</xdr:colOff>
      <xdr:row>39</xdr:row>
      <xdr:rowOff>122260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00EF8F09-8028-4CDA-BBFE-C12D33094E85}"/>
                </a:ext>
              </a:extLst>
            </xdr14:cNvPr>
            <xdr14:cNvContentPartPr/>
          </xdr14:nvContentPartPr>
          <xdr14:nvPr macro=""/>
          <xdr14:xfrm>
            <a:off x="7411560" y="7250770"/>
            <a:ext cx="136440" cy="9144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00EF8F09-8028-4CDA-BBFE-C12D33094E8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402560" y="7241770"/>
              <a:ext cx="154080" cy="109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517396</xdr:colOff>
      <xdr:row>25</xdr:row>
      <xdr:rowOff>0</xdr:rowOff>
    </xdr:from>
    <xdr:to>
      <xdr:col>4</xdr:col>
      <xdr:colOff>519556</xdr:colOff>
      <xdr:row>25</xdr:row>
      <xdr:rowOff>3240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88576B0-03BB-42FB-A921-43A75D5C3DEB}"/>
                </a:ext>
              </a:extLst>
            </xdr14:cNvPr>
            <xdr14:cNvContentPartPr/>
          </xdr14:nvContentPartPr>
          <xdr14:nvPr macro=""/>
          <xdr14:xfrm>
            <a:off x="2951563" y="5184318"/>
            <a:ext cx="2160" cy="324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88576B0-03BB-42FB-A921-43A75D5C3D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42563" y="5175678"/>
              <a:ext cx="1980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462623</xdr:colOff>
      <xdr:row>25</xdr:row>
      <xdr:rowOff>0</xdr:rowOff>
    </xdr:from>
    <xdr:to>
      <xdr:col>12</xdr:col>
      <xdr:colOff>472343</xdr:colOff>
      <xdr:row>25</xdr:row>
      <xdr:rowOff>7920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6C687889-3FA8-40FA-863B-8323DECD9DF3}"/>
                </a:ext>
              </a:extLst>
            </xdr14:cNvPr>
            <xdr14:cNvContentPartPr/>
          </xdr14:nvContentPartPr>
          <xdr14:nvPr macro=""/>
          <xdr14:xfrm>
            <a:off x="7765123" y="6049038"/>
            <a:ext cx="9720" cy="792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6C687889-3FA8-40FA-863B-8323DECD9DF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756483" y="6040398"/>
              <a:ext cx="2736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258143</xdr:colOff>
      <xdr:row>25</xdr:row>
      <xdr:rowOff>0</xdr:rowOff>
    </xdr:from>
    <xdr:to>
      <xdr:col>12</xdr:col>
      <xdr:colOff>272903</xdr:colOff>
      <xdr:row>25</xdr:row>
      <xdr:rowOff>32040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25F41FB-DBD5-410F-94BB-B1E2A7BA55E4}"/>
                </a:ext>
              </a:extLst>
            </xdr14:cNvPr>
            <xdr14:cNvContentPartPr/>
          </xdr14:nvContentPartPr>
          <xdr14:nvPr macro=""/>
          <xdr14:xfrm>
            <a:off x="7560643" y="5372598"/>
            <a:ext cx="14760" cy="3204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25F41FB-DBD5-410F-94BB-B1E2A7BA55E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552003" y="5363958"/>
              <a:ext cx="3240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5953</xdr:colOff>
      <xdr:row>59</xdr:row>
      <xdr:rowOff>141980</xdr:rowOff>
    </xdr:from>
    <xdr:to>
      <xdr:col>7</xdr:col>
      <xdr:colOff>23969</xdr:colOff>
      <xdr:row>61</xdr:row>
      <xdr:rowOff>147764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75EC79C0-DBFD-4E6D-8C48-F7FBB3CA5F9B}"/>
                </a:ext>
              </a:extLst>
            </xdr14:cNvPr>
            <xdr14:cNvContentPartPr/>
          </xdr14:nvContentPartPr>
          <xdr14:nvPr macro=""/>
          <xdr14:xfrm>
            <a:off x="3075120" y="11069272"/>
            <a:ext cx="1425600" cy="37620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75EC79C0-DBFD-4E6D-8C48-F7FBB3CA5F9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066480" y="11060624"/>
              <a:ext cx="1443240" cy="3938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91107</xdr:colOff>
      <xdr:row>85</xdr:row>
      <xdr:rowOff>42980</xdr:rowOff>
    </xdr:from>
    <xdr:to>
      <xdr:col>6</xdr:col>
      <xdr:colOff>356835</xdr:colOff>
      <xdr:row>85</xdr:row>
      <xdr:rowOff>126140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8EB051E7-12F5-4DD1-A96B-D8C903BDCE71}"/>
                </a:ext>
              </a:extLst>
            </xdr14:cNvPr>
            <xdr14:cNvContentPartPr/>
          </xdr14:nvContentPartPr>
          <xdr14:nvPr macro=""/>
          <xdr14:xfrm>
            <a:off x="2800440" y="15785688"/>
            <a:ext cx="1604520" cy="8316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8EB051E7-12F5-4DD1-A96B-D8C903BDCE7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791440" y="15777048"/>
              <a:ext cx="1622160" cy="10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634467</xdr:colOff>
      <xdr:row>104</xdr:row>
      <xdr:rowOff>8565</xdr:rowOff>
    </xdr:from>
    <xdr:to>
      <xdr:col>8</xdr:col>
      <xdr:colOff>116697</xdr:colOff>
      <xdr:row>105</xdr:row>
      <xdr:rowOff>123597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FBE93B04-1EB9-4600-8DEB-72D351B991CF}"/>
                </a:ext>
              </a:extLst>
            </xdr14:cNvPr>
            <xdr14:cNvContentPartPr/>
          </xdr14:nvContentPartPr>
          <xdr14:nvPr macro=""/>
          <xdr14:xfrm>
            <a:off x="5248800" y="19270232"/>
            <a:ext cx="339480" cy="30024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FBE93B04-1EB9-4600-8DEB-72D351B991C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240160" y="19261592"/>
              <a:ext cx="357120" cy="31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50155</xdr:colOff>
      <xdr:row>118</xdr:row>
      <xdr:rowOff>46580</xdr:rowOff>
    </xdr:from>
    <xdr:to>
      <xdr:col>7</xdr:col>
      <xdr:colOff>58075</xdr:colOff>
      <xdr:row>118</xdr:row>
      <xdr:rowOff>48380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D540A3A7-6F1F-473B-8251-CC1EF0341104}"/>
                </a:ext>
              </a:extLst>
            </xdr14:cNvPr>
            <xdr14:cNvContentPartPr/>
          </xdr14:nvContentPartPr>
          <xdr14:nvPr macro=""/>
          <xdr14:xfrm>
            <a:off x="4733280" y="21901163"/>
            <a:ext cx="7920" cy="180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D540A3A7-6F1F-473B-8251-CC1EF034110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724280" y="21892163"/>
              <a:ext cx="25560" cy="1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22075</xdr:colOff>
      <xdr:row>118</xdr:row>
      <xdr:rowOff>63500</xdr:rowOff>
    </xdr:from>
    <xdr:to>
      <xdr:col>7</xdr:col>
      <xdr:colOff>149515</xdr:colOff>
      <xdr:row>118</xdr:row>
      <xdr:rowOff>91220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379B768-4005-4421-970B-F3CEBB63E1B6}"/>
                </a:ext>
              </a:extLst>
            </xdr14:cNvPr>
            <xdr14:cNvContentPartPr/>
          </xdr14:nvContentPartPr>
          <xdr14:nvPr macro=""/>
          <xdr14:xfrm>
            <a:off x="4705200" y="21918083"/>
            <a:ext cx="127440" cy="2772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3379B768-4005-4421-970B-F3CEBB63E1B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696200" y="21909083"/>
              <a:ext cx="14508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258595</xdr:colOff>
      <xdr:row>118</xdr:row>
      <xdr:rowOff>33980</xdr:rowOff>
    </xdr:from>
    <xdr:to>
      <xdr:col>7</xdr:col>
      <xdr:colOff>270835</xdr:colOff>
      <xdr:row>118</xdr:row>
      <xdr:rowOff>48380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F7448EA7-DBA6-4FF5-9D72-4ED78E400ABB}"/>
                </a:ext>
              </a:extLst>
            </xdr14:cNvPr>
            <xdr14:cNvContentPartPr/>
          </xdr14:nvContentPartPr>
          <xdr14:nvPr macro=""/>
          <xdr14:xfrm>
            <a:off x="4941720" y="21888563"/>
            <a:ext cx="12240" cy="1440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F7448EA7-DBA6-4FF5-9D72-4ED78E400ABB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933080" y="21879923"/>
              <a:ext cx="2988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244555</xdr:colOff>
      <xdr:row>117</xdr:row>
      <xdr:rowOff>184628</xdr:rowOff>
    </xdr:from>
    <xdr:to>
      <xdr:col>8</xdr:col>
      <xdr:colOff>222505</xdr:colOff>
      <xdr:row>118</xdr:row>
      <xdr:rowOff>198860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F58FCC24-DF38-47C9-84EC-4F96248F9777}"/>
                </a:ext>
              </a:extLst>
            </xdr14:cNvPr>
            <xdr14:cNvContentPartPr/>
          </xdr14:nvContentPartPr>
          <xdr14:nvPr macro=""/>
          <xdr14:xfrm>
            <a:off x="4927680" y="21854003"/>
            <a:ext cx="835200" cy="19944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58FCC24-DF38-47C9-84EC-4F96248F977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918676" y="21845019"/>
              <a:ext cx="852848" cy="21704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8T11:09:06.9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144 1 7930,'-5'4'4353,"-6"16"-5382,11-19 1776,0 0-636,0-1 1,1 1-1,-1-1 0,0 1 0,1-1 1,-1 0-1,1 1 0,-1-1 0,1 1 0,-1-1 1,1 0-1,-1 1 0,1-1 0,-1 0 0,1 0 1,-1 1-1,1-1 0,0 0 0,-1 0 1,1 0-1,-1 0 0,1 0 0,0 0 0,-1 0 1,1 0-1,0 0 0,21 3-198,-22-3 173,26 1-31,36-4 0,-40 1 33,0 1 0,0 1 0,33 5 0,-41-1-80,-1 1 0,0 1 0,0 0 0,0 0 0,-1 2 0,20 14 0,-19-13 9,-3-2 3,0-1 0,-1 2-1,1-1 1,-2 1 0,1 1 0,-1-1-1,0 1 1,-1 1 0,0 0 0,10 20-1,-7-7-2,-1 0 0,-1 1-1,6 32 1,9 77 12,-22-122-29,0 4 4,-2 0 1,0 1-1,0-1 0,-1 0 0,-1 0 0,-1 0 0,0 0 0,-6 14 0,-9 39 7,-29 100 169,0 4 40,42-141-159,-2 0 0,-1-1 0,-1 0-1,-2 0 1,-22 42 0,28-63-16,-1-1 0,0-1 0,0 1 0,0-1 0,-1 0 0,-9 6 0,8-6-40,0 0 0,1 0 0,0 1 0,-13 16 0,5-5 5,-1 0 0,-1 0 1,0-2-1,-1 0 1,-36 23-1,5-2 61,34-25-74,2 0-1,-1 0 1,-19 26 0,22-29 296,6-9-1781,7-18-7415</inkml:trace>
  <inkml:trace contextRef="#ctx0" brushRef="#br0" timeOffset="726.82">85 1415 7426,'36'-35'3690,"-28"21"-474,-8 14-3229,0-1 0,1 1 0,-1 0 1,0 0-1,0-1 0,0 1 0,0 0 0,1 0 1,-1 0-1,0-1 0,0 1 0,0 0 1,1 0-1,-1 0 0,0 0 0,0-1 1,1 1-1,-1 0 0,0 0 0,0 0 0,1 0 1,-1 0-1,0 0 0,0 0 0,1 0 1,-1 0-1,0 0 0,1 0 0,-1 0 1,0 0-1,0 0 0,1 0 0,-1 0 0,0 0 1,0 0-1,1 0 0,-1 0 0,1 1 1,24-5-310,-21 3 308,1 1 0,0-1 0,-1 1-1,1 0 1,-1 0 0,1 0 0,0 1-1,6 1 1,-11-2 21,0 0 1,0 0-1,0 0 0,1 0 0,-1 0 0,0 0 0,0 0 0,0 0 1,1 0-1,-1 0 0,0 0 0,0 0 0,0 0 0,1 0 1,-1 0-1,0 0 0,0 0 0,0 1 0,0-1 0,1 0 1,-1 0-1,0 0 0,0 0 0,0 0 0,0 1 0,0-1 1,0 0-1,1 0 0,-1 0 0,0 0 0,0 1 0,0-1 1,0 0-1,0 0 0,0 0 0,0 1 0,-6 5 276,-11 3-40,13-8-223,1 0 0,-1 1 0,0-1-1,1 1 1,0 0 0,-1 0 0,1 0 0,0 0 0,-5 5-1,4-3 22,-1 0-1,0-1 0,1 1 1,-10 3-1,10-4-13,0 0 0,0 0-1,0 0 1,0 1 0,1-1 0,-1 1 0,1 0-1,0 0 1,0 0 0,-3 7 0,-23 50-22,21-42 10,-36 80 4,45-101 690,-1 2-696,0-1 0,0 1 0,0-1 1,0 1-1,1 0 0,-1-1 0,0 1 1,0-1-1,1 1 0,-1 0 0,0-1 1,1 1-1,-1 0 0,0 0 0,1-1 1,-1 1-1,0 0 0,1 0 0,-1-1 1,1 1-1,-1 0 0,0 0 1,1 0-1,-1 0 0,1 0 0,-1 0 1,1-1-1,0 1 0,1 0-14,0 0-1,1-1 1,-1 1 0,0 0 0,1 0-1,-1 0 1,0 0 0,1 0-1,-1 1 1,0-1 0,1 1-1,-1 0 1,0-1 0,0 1-1,0 0 1,0 0 0,0 0-1,4 3 1,1 2 2,0-1 1,0 2-1,7 8 0,-5-6-2,10 10-122,28 39 0,-18-22-721,-9-11-435,-5-7 566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5T11:13:41.1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0 144 9906,'0'-2'331,"0"0"-1,0 0 1,1 0-1,-1 0 1,1 0-1,-1 0 0,1 0 1,-1 0-1,1 0 1,2-2-1,0-1-310,0 1-1,0 0 1,1 1 0,0-1-1,4-4 1,-3 5 202,-1-1 1,0 0 0,0 0 0,0 0-1,3-6 1,-3 5-184,1 0 0,0 0-1,0 1 1,1 0 0,-1 0 0,1 0-1,-1 1 1,1-1 0,10-3 0,-2 0-11,-11 6-25,0-1 0,1 1 0,-1-1 0,0 1 0,1 0 0,-1 0 0,0 1 0,1-1-1,-1 1 1,1 0 0,-1 0 0,1 0 0,-1 0 0,1 0 0,-1 1 0,1-1 0,4 3 0,-1 0 7,1 0-1,-1 1 1,0 0 0,-1 0 0,1 1 0,7 6 0,-2-2 48,1 0-1,0-1 1,0 0 0,29 11 0,-35-18-17,0 1 0,1-2 1,-1 1-1,0-1 0,0 0 0,13-2 1,-3 1 4,-4-1 3,1 0-1,18-5 1,-21 4-37,1 1 0,-1 0 0,1 0-1,13 0 1,-5 1 7,-1 0-1,0-2 1,0-1-1,0 0 1,28-11-1,-30 9-2,1 1 1,1 0-1,-1 1 1,1 1-1,-1 0 0,20 1 1,64 10-17,-59-3 0,0-2 0,59-4 0,-63 0 5,0 1 0,64 9 1,-65-5 4,1 0-1,68-5 1,-21-3 29,-55 4-8,-1-2 1,56-10-1,-71 8-8,-1 1-1,1 0 0,0 1 0,0 0 1,1 2-1,-1 0 0,0 0 1,0 1-1,0 1 0,26 7 1,-19-4-23,-1-2 0,0 0-1,1-1 1,0-1 0,21-2 0,36 2 7,-43 1-3,1-1 0,0-2 0,47-8 0,-42 4-3,-1 1-1,1 3 0,-1 1 0,72 9 1,15 5 5,-69-10 3,1 3 0,-1 3-1,84 24 1,89 33-3,-197-60 4,1-1 1,-1-2-1,1-2 0,63-4 0,-55-1 23,1 1 0,-1 2-1,1 2 1,-1 2 0,69 16-1,-81-13-31,-1 0 0,1-2 0,1-1 0,-1-2 0,0-1 0,1-2 0,-1-1 0,1-1 0,31-8 0,-44 7 6,1 0 1,0 2 0,33 0-1,-41 1 0,0 0 1,24-6-1,-21 4 3,0 6-1521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5T11:26:06.9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157 788 9338,'3'1'3159,"-2"-1"-3086,-1 0 1,1 0-1,-1 1 0,1-1 0,-1 0 0,1 0 0,-1 0 1,0 1-1,1-1 0,-1 0 0,1 1 0,-1-1 0,0 0 1,1 1-1,-1-1 0,0 0 0,0 1 0,1-1 0,-1 1 1,0-1-1,0 1 0,1-1 0,-1 0 0,0 1 0,0-1 1,0 1-1,0-1 0,0 1 0,2 2-62,-1-1 0,1 0 0,0 0-1,-1 0 1,1-1 0,0 1 0,0 0 0,1-1 0,-1 1-1,0-1 1,0 1 0,1-1 0,-1 0 0,5 1 0,32 7 70,-33-10-59,1 0 0,0 0 0,0 0 0,-1-1 0,1 0 0,-1 0 0,1 0 0,-1-1 0,12-7 0,1 1 21,120-60 246,166-108 1,-264 147-172,-33 23-50,1 0-1,0 1 1,0 0 0,1 0 0,-1 1-1,1 0 1,1 1 0,19-6 0,-16 4 12</inkml:trace>
  <inkml:trace contextRef="#ctx0" brushRef="#br0" timeOffset="1370.7">71 60 6361,'-5'1'454,"-26"5"1503,30-6-1951,0 0 0,0 0 0,-1 0 0,1 1 0,0-1 0,0-1 0,0 1 0,0 0 0,0 0 0,-1 0 0,1-1 0,0 1 0,0 0 0,0-1 0,0 1 0,0-1-1,0 1 1,0-1 0,0 0 0,0 1 0,0-1 0,1 0 0,-2 0 0,2 0 120,-1 0-1,1 1 0,0-1 1,0 1-1,0-1 0,0 0 0,-1 1 1,1-1-1,0 0 0,0 1 1,0-1-1,0 0 0,1 1 1,-1-1-1,0 0 0,0 1 1,0-1-1,0 0 0,1 1 1,-1-1-1,0 1 0,1-1 1,-1 1-1,0-1 0,1 0 1,-1 1-1,1-1 0,19-14-37,-17 13-102,3-1 48,-1-1-1,1 1 1,0 0-1,1 0 1,-1 1-1,8-2 1,-12 4-18,0-1 0,-1 1 0,1 0 0,0 0 0,-1 0 0,1 0 1,0 0-1,-1 0 0,1 1 0,-1-1 0,1 1 0,0-1 0,-1 1 1,1-1-1,-1 1 0,1 0 0,-1 0 0,0 0 0,1 0 0,-1 0 1,0 0-1,1 0 0,-1 0 0,0 0 0,0 1 0,0-1 0,0 0 1,0 1-1,0-1 0,-1 1 0,1-1 0,0 1 0,-1-1 0,1 3 1,0 0-1,0 0 0,0 0 0,0 0 1,-1 0-1,1 0 0,-1 0 0,0 0 1,0 1-1,-1-1 0,1 0 0,-1 0 1,-1 5-1,-3 5 18,0-1 0,-8 17 0,-3 3 14,-6 9 37,18-35-320,-1 0 1,2 0-1,-1 0 0,1 1 1,0-1-1,0 1 0,-1 8 1,4-11-319</inkml:trace>
  <inkml:trace contextRef="#ctx0" brushRef="#br0" timeOffset="1773.39">7 428 10898,'-5'-4'3889,"4"0"-3297,5-3-992,8-1-904,7-1 824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5T11:30:41.1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 5129,'21'2'1897,"-25"-3"-1545,1-2-312,2 3-633,0 0 33,-1 0-632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5T11:30:50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 0 6033,'-38'38'1815,"29"-34"-91,11-11 2491,0 2-2975,6 7-1140,2 0-81,73 14-200,131 9 0,-180-24 64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5T11:31:03.1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 1 7474,'-5'10'882,"-7"15"-175,7-21 4040,2-18-3626,-4 10-4531,6 4 2803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5T11:31:11.6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70 95 3465,'-19'25'1448,"6"-22"6826,10-5-6697,8-2-1563,36-20-21,-33 18 12,0 1 1,0 1-1,0-1 0,0 1 1,1 1-1,17-6 0,-22 8-6,0 0-1,0 1 0,1-1 0,-1 1 1,0 0-1,0 0 0,0 0 0,0 0 1,0 1-1,6 1 0,-9-1-1,1-1 1,-1 1-1,1 0 1,-1 0-1,0 0 1,0 0-1,1 0 1,-1 0-1,0 0 1,0 0-1,0 1 0,0-1 1,0 0-1,0 1 1,0-1-1,-1 1 1,1-1-1,0 1 1,-1-1-1,1 1 1,-1 0-1,0-1 0,1 1 1,-1-1-1,0 1 1,0 0-1,0-1 1,-1 3-1,1 4 2,-2 1-1,1-1 1,-1 0-1,0 0 0,-1 0 1,0 0-1,0 0 1,-1-1-1,0 0 1,0 1-1,-1-1 1,-7 8-1,3-1 0,-14 26 0,22-39 2,-6 21 9,7-22-9,0 1 1,0-1-1,0 1 0,0-1 1,0 1-1,0-1 0,1 1 0,-1-1 1,0 1-1,0-1 0,0 0 1,1 1-1,-1-1 0,0 1 0,0-1 1,1 0-1,-1 1 0,0-1 1,1 1-1,-1-1 0,1 0 1,-1 0-1,0 1 0,1-1 0,-1 0 1,1 0-1,-1 1 0,1-1 1,-1 0-1,1 0 0,-1 0 1,1 0-1,-1 0 0,1 0 0,-1 0 1,1 0-1,-1 0 0,1 0 1,-1 0-1,1 0 0,0 0 0,18-1 1,-5 1 0,1 0 0,22 3 0,-34-2-3,1-1 0,-1 1 0,1 0 0,-1 0 0,1 0 0,-1 1 0,0-1 0,1 1 0,-1 0 0,0 0 0,0 0 0,0 0 0,-1 0 0,1 1 0,3 3 0,-4-3 3,-1 0-1,0 1 0,0-1 1,0 0-1,0 0 0,-1 0 1,1 1-1,-1-1 0,0 0 1,0 0-1,0 1 0,0-1 1,-1 0-1,1 1 0,-1-1 1,0 0-1,0 0 0,0 0 1,0 0-1,0 0 0,-1 0 1,1 0-1,-1 0 0,0-1 1,0 1-1,0 0 0,-3 2 1,-1-3 9,1 1-1,-1-1 1,0 0 0,0 0 0,0 0-1,0-1 1,-1 0 0,1 0 0,0-1-1,0 1 1,-10-2 0,-10-1 2,-35-8 0,48 8-18,-2-1-455,0-1 0,0-1 1,0 0-1,-22-11 0,34 13-822,2-6 587</inkml:trace>
  <inkml:trace contextRef="#ctx0" brushRef="#br0" timeOffset="905.24">489 178 6641,'-1'1'255,"0"0"0,-1 0 0,1 0 0,-1 0 0,0-1-1,1 1 1,-1 0 0,0-1 0,1 1 0,-1-1 0,0 0-1,-2 1 1,4-1-190,-1 0 0,1 0 0,0-1 0,0 1-1,-1 0 1,1 0 0,0 0 0,0 0 0,-1-1-1,1 1 1,0 0 0,0 0 0,0 0 0,0-1-1,-1 1 1,1 0 0,0 0 0,0-1 0,0 1-1,0 0 1,0-1 0,0 1 0,-1 0 0,1 0 0,0-1-1,0 1 1,0-1 0,3-17 1003,-1 12-1026,1 0-1,-1 1 0,2-1 1,-1 0-1,0 1 0,1 0 1,0 0-1,1 0 0,-1 1 1,1-1-1,-1 1 1,1 0-1,11-7 0,-11 8-19,-1 0-1,1 1 0,0-1 1,0 1-1,0 0 0,0 0 1,0 0-1,1 1 0,-1 0 1,0 0-1,1 0 0,-1 1 1,1-1-1,-1 1 0,0 1 1,10 1-1,-13-2-22,1 1 0,-1 0 1,0 0-1,1 0 0,-1 0 0,0 0 0,0 1 1,0-1-1,0 1 0,0 0 0,0-1 1,0 1-1,0 0 0,-1 0 0,1 0 0,-1 0 1,1 0-1,0 3 0,0-1-2,-1 0 0,0 0-1,0 1 1,0-1 0,0 0-1,-1 0 1,1 1 0,-1-1 0,-1 9-1,-1 1-4,-1 0 0,0 1-1,-1-1 1,-1 0 0,-8 17 0,5-14 5,-1 0 1,-20 29-1,23-39 4,0 1-1,0-1 1,-1 0 0,1-1-1,-1 0 1,-1 0-1,-14 9 1,21-15 3,1 1 0,-1-1 1,0 1-1,0-1 0,1 1 0,-1-1 1,0 0-1,0 0 0,0 1 0,1-1 0,-1 0 1,0 0-1,0 0 0,0 0 0,0 0 1,0 0-1,0 0 0,1 0 0,-1 0 1,0-1-1,0 1 0,0 0 0,0 0 0,1-1 1,-1 1-1,0-1 0,0 1 0,1-1 1,-2 0-1,1 0 2,0-1 0,-1 0 0,1 0 0,0 1 0,0-1 0,0 0 0,1 0 0,-1 0 0,0 0 1,1 0-1,-1-4 0,0-4 10,0 0 0,0 1 0,2-1 0,1-15 0,-1 18 52,1 0 0,0 0 0,1 0 1,0 1-1,0-1 0,0 1 0,1-1 0,6-8 0,-10 15-45,1 0 0,-1 0 0,0 0-1,0-1 1,0 1 0,1 0 0,-1 0-1,0 0 1,0 0 0,1 0-1,-1 0 1,0 0 0,0 0 0,1 0-1,-1-1 1,0 1 0,0 0-1,1 0 1,-1 0 0,0 0 0,0 0-1,1 1 1,-1-1 0,0 0 0,0 0-1,1 0 1,-1 0 0,0 0-1,0 0 1,0 0 0,1 0 0,-1 1-1,0-1 1,0 0 0,1 0-1,-1 0 1,0 0 0,0 1 0,12 11-58,-10-10 101,2 2-59,3 4 34,1 1 1,18 13-1,-23-20-36,0 0 0,0 0 0,1 0-1,-1 0 1,1-1 0,0 1 0,-1-1 0,1 0 0,0 0-1,0 0 1,0-1 0,-1 1 0,9-1 0,-1-1-227,1 0 1,0-2-1,-1 1 1,1-1-1,-1-1 1,0 0-1,0 0 0,19-12 1,-22 8-1108</inkml:trace>
  <inkml:trace contextRef="#ctx0" brushRef="#br0" timeOffset="1247.9">831 298 10874,'47'68'4009,"-49"-63"-4025,-1 4-320,-1-1-224,-7 6-904,1 4-425,-5 5-135,-1-1 255,1-1 1513,-1-6 769,3-4 575,2 1-24,1-1-576,5 1-488,-2-5-48</inkml:trace>
  <inkml:trace contextRef="#ctx0" brushRef="#br0" timeOffset="1946.32">1183 157 6097,'9'0'921,"7"0"29,-16 0-853,0 0 0,1 0 0,-1 0 0,0 0 0,1-1-1,-1 1 1,0 0 0,0 0 0,1 0 0,-1 0 0,0-1 0,0 1 0,1 0 0,-1 0-1,0-1 1,0 1 0,0 0 0,1 0 0,-1-1 0,0 1 0,0 0 0,0-1 0,0 1-1,0 0 1,0-1 0,0 1 0,0 0 0,1-1 0,-1 1 0,0 0 0,0 0 0,0-1 0,-1 1-1,1 0 1,0-1 0,0 0 0,-4-43 1669,4 43-1865,1 24-93,0-18 180,1 33 58,-5 74 0,2-100 9,-1-1 0,0 0-1,-1 1 1,0-1 0,-1 0 0,0-1 0,0 1 0,-1-1 0,-1 1 0,0-2 0,-10 15 0,13-21-56,0 1 0,-1-1 1,1 0-1,-1 0 0,0-1 0,1 1 1,-1-1-1,0 0 0,-7 3 0,10-4 0,-1-1 1,1 1-1,0-1 0,0 0 0,-1 1 1,1-1-1,-1 0 0,1 0 0,0 0 0,-1 0 1,1 0-1,0 0 0,-1 0 0,1-1 0,0 1 1,-1 0-1,1-1 0,0 1 0,0-1 1,-1 0-1,1 1 0,0-1 0,0 0 0,0 0 1,0 1-1,0-1 0,0 0 0,0 0 0,0 0 1,0 0-1,0-1 0,0 1 0,1 0 0,-1 0 1,0-3-1,0 3 11,0-1-1,0 1 1,1-1 0,-1 0 0,1 1-1,-1-1 1,1 0 0,0 0-1,0 1 1,0-1 0,0 0 0,0 0-1,0 1 1,0-1 0,0 0-1,1 1 1,-1-1 0,1 0 0,-1 1-1,1-1 1,0 1 0,0-1 0,0 0-1,-1 1 1,1 0 0,1-1-1,-1 1 1,0 0 0,0-1 0,3-1-1,3-2 84,0 1 0,1-1 0,-1 1 0,1 0-1,9-2 1,9-6-3,-18 8-69,-1 0 0,1 1 0,0 0 0,0 1-1,0-1 1,0 2 0,0-1 0,0 1 0,1 0 0,-1 1 0,0 0 0,1 0-1,-1 0 1,0 1 0,1 1 0,-1 0 0,0 0 0,0 0 0,14 7 0,-17-7-22,0-1 0,0 0-1,0 0 1,0 0 0,0 0 0,0-1 0,0 0 0,1 0 0,-1 0 0,0-1 0,0 0 0,8-2 0,-5 1-70,1 1 0,-1 0 0,17 0 0,2-1-962,-26 1 872,0 1-1,0 0 1,0 0-1,0-1 1,0 1-1,0-1 1,-1 1 0,1-1-1,0 1 1,0-1-1,-1 1 1,1-1-1,0 0 1,-1 0 0,1 1-1,0-1 1,-1 0-1,1 0 1,-1 1-1,0-1 1,1 0 0,-1 0-1,0 0 1,1 0-1,-1 0 1,0-2-1,-1-9-1179</inkml:trace>
  <inkml:trace contextRef="#ctx0" brushRef="#br0" timeOffset="2332.59">1448 188 7050,'-23'-36'2184,"23"36"-2183,0 0 0,0-1 1,0 1-1,0 0 0,0 0 1,0-1-1,0 1 0,-1 0 0,1-1 1,0 1-1,0 0 0,0 0 0,-1 0 1,1-1-1,0 1 0,0 0 0,-1 0 1,1 0-1,0-1 0,0 1 0,-1 0 1,1 0-1,0 0 0,-1 0 0,1 0 1,0 0-1,-1 0 0,1 0 0,0 0 1,-1 0-1,1 0 0,0 0 0,0 0 1,-1 0-1,1 0 0,0 0 0,-1 0 1,1 0-1,0 0 0,-1 0 0,1 0 1,0 1-1,0-1 0,-1 0 0,1 0 1,0 0-1,0 1 0,-1-1 1,1 0-1,0 0 0,0 0 0,0 1 1,-1-1-1,1 0 0,0 1 0,0-1 1,0 0-1,0 0 0,0 1 0,-1-1 1,1 0-1,0 1 0,0-1 0,-4 17-480,4-17 486,-3 24 464,-1-1 1,-2 0-1,0 0 1,-1 0 0,-1-1-1,-22 42 1,29-62-476,-32 63 80,30-59-127,1 1 0,-1-1-1,2 1 1,-1 0 0,1-1-1,0 1 1,0 0 0,1 11-1,0-17-140,0 1 0,1-1 0,-1 0 0,0 1 0,1-1 0,-1 1 0,1-1 0,-1 0 0,1 1 0,0-1 0,0 0 0,0 0 0,1 2 0,5 1-799</inkml:trace>
  <inkml:trace contextRef="#ctx0" brushRef="#br0" timeOffset="2693.35">1663 206 8346,'-3'12'3509,"-8"7"-3062,2-5-297,5-7-152,1 1 0,0 0-1,0 0 1,1 0 0,0 0 0,1 0-1,0 1 1,-1 12 0,2-19 10,0 1 0,0-1 0,1 1-1,-1-1 1,0 0 0,1 1 0,0-1 0,-1 0 0,1 0 0,0 1 0,0-1 0,0 0-1,0 0 1,1 0 0,-1 0 0,0 0 0,1-1 0,-1 1 0,1 0 0,0-1 0,0 1 0,0-1-1,0 1 1,0-1 0,0 0 0,0 0 0,0 0 0,0 0 0,0 0 0,1 0 0,-1-1-1,0 1 1,1-1 0,-1 1 0,3-1 0,2 0 55,0 0-1,0-1 1,0 1 0,0-1-1,0-1 1,0 1 0,7-4-1,49-21 116,-41 16-130,-15 7 20,-1 0 1,1-1-1,0 0 1,-1 0-1,0-1 1,0 1-1,0-1 1,-1-1-1,0 1 1,0-1-1,0 0 1,-1 0-1,0 0 1,0-1-1,0 0 1,3-9-1,-6 14-62,-1 0 0,0 0 0,0 0 1,0-1-1,0 1 0,0 0 0,-1 0 0,1 0 0,-1 0 0,1 0 0,-1 0 0,0 0 1,0 0-1,1 0 0,-1 0 0,-1 0 0,1 1 0,0-1 0,0 0 0,-1 1 0,1-1 1,-1 1-1,1-1 0,-1 1 0,0 0 0,0-1 0,-2 0 0,-4-3-36,1 1 0,-1 0-1,0 0 1,1 1 0,-15-4-1,14 6-34,0-1 0,-1 1 0,1 1 0,-1 0 0,1 0 0,0 0 0,-1 1 0,1 1 0,0-1 0,-1 1 0,1 1-1,0-1 1,0 2 0,1-1 0,-1 1 0,1 0 0,-1 0 0,1 1 0,-12 10 0,19-14-61,-1 0 0,0 0 0,1 0 0,-1 0 0,1-1 0,-1 1 0,1 0 0,0 0 0,-1 0 0,1 0 0,0 0 0,0 0-1,-1 0 1,1 0 0,0 2 0,1 4-582</inkml:trace>
  <inkml:trace contextRef="#ctx0" brushRef="#br0" timeOffset="3117.12">2070 239 6121,'17'44'5839,"-12"-34"-5512,0-1-1,0 1 1,1-2-1,12 15 1,-14-18-371,0-1 0,0 0 0,0 0 0,1 0 0,0-1 0,0 1 1,0-1-1,0-1 0,0 1 0,1 0 0,-1-1 0,1 0 0,0-1 0,-1 1 0,1-1 1,0 0-1,11 0 0,-14-1 124,1-1 1,-1 0-1,1 1 0,-1-1 1,0-1-1,1 1 1,-1 0-1,0-1 0,0 0 1,0 1-1,0-1 1,0 0-1,-1-1 0,1 1 1,-1 0-1,1-1 1,-1 0-1,0 1 0,0-1 1,0 0-1,0 0 1,0 0-1,-1 0 1,3-6-1,0-2 60,0 1 1,-1-1 0,0 1-1,-1-1 1,0 0-1,1-17 1,-3 19-156,-1 0 1,0 1-1,0-1 1,0 1-1,-1 0 1,-1-1-1,1 1 1,-1 0-1,-1 0 1,0 0-1,0 1 1,0-1-1,-1 1 1,0 0-1,0 0 1,-1 1-1,-7-8 1,2 4-164,-1 0 1,0 1-1,-1 0 1,0 1 0,0 1-1,-1 0 1,0 0-1,-28-8 1,-18 0-239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8T11:26:54.6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12 371 8138,'0'0'84,"0"0"1,0-1 0,0 1-1,0 0 1,-1-1 0,1 1-1,0 0 1,0 0-1,0 0 1,-1-1 0,1 1-1,0 0 1,0 0 0,-1 0-1,1-1 1,0 1 0,0 0-1,-1 0 1,1 0-1,0 0 1,0 0 0,-1 0-1,1-1 1,0 1 0,-1 0-1,1 0 1,0 0 0,-1 0-1,1 0 1,0 0-1,0 0 1,-1 0 0,1 0-1,0 1 1,-1-1 0,1 0-1,0 0 1,0 0 0,-1 0-1,1 0 1,0 0-1,0 1 1,-1-1 0,1 0-1,-1 1 1,2-2-78,-1 1-1,0 0 1,0 0 0,1 0-1,-1 0 1,0 0 0,0 0-1,1 0 1,-1 0 0,0 0-1,0 0 1,0 0 0,1 0 0,-1 1-1,0-1 1,0 0 0,1 0-1,-1 0 1,0 0 0,0 0-1,0 0 1,1 0 0,-1 1-1,0-1 1,0 0 0,0 0-1,0 0 1,1 0 0,-1 1-1,0-1 1,0 0 0,0 0-1,0 0 1,0 1 0,0-1 0,0 0-1,0 0 1,0 1 0,0-1-1,1 0 1,-1 0 0,0 1-1,0-1 1,0 0 0,0 0-1,-1 0 1,1 1 0,0-1-1,0 0 1,0 0 0,0 1-1,0-1 1,0 0 0,0 0-1,0 0 1,0 1 0,-1-1 0,1 0-1,0 0 1,0 0 0,0 1-1,0-1 1,0 0 0,-1 0-1,1 0 1,0 0 0,0 0-1,-1 1 1,38 14 52,-34-14-53,0 1 1,0-1-1,0 1 0,0-1 1,0 0-1,0 0 1,0-1-1,1 1 1,-1 0-1,0-1 0,0 0 1,1 0-1,-1 0 1,0 0-1,1-1 1,4 0-1,34-10 139,-1-2 1,0-1-1,-1-2 0,49-27 1,2 0-17,18-7 13,-3-4-1,147-98 0,-247 146-172,-14 7-61,-20 11-50,27-12 143,-25 13 14,25-12-15,0-1 0,0 1 0,0-1 0,0 0 0,0 1-1,0-1 1,0 0 0,0 0 0,0 1 0,0-1 0,-1 0-1,1 0 1,0 0 0,0 0 0,0 0 0,0-1-1,0 1 1,0 0 0,0 0 0,0-1 0,0 1 0,0-1-1,0 1 1,0-1 0,-1 0 0,1-3-240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8T11:27:16.1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12769 272 6305,'10'1'1894,"-14"5"-1193,-9 12-679,11-14-35,1 0 0,0 0 0,0 0 0,0 0 0,1 0 0,0 1 0,0-1 0,0 0 0,0 0 0,0 1 0,1-1 0,0 0 0,0 0 0,0 0 0,0 0 0,1 0 0,-1 0 0,1 0 0,0 0 0,0-1 0,1 1 0,6 2 3718,11-16-3687,148-49 27,-42 16-45,10-3 22,72-29 93,32-28 602,-213 93-655,0 2 1,0 0 0,33-4-1,-33 7-20,-30 2-19,2 2-71,1 1 0,-1-1 0,1 0-1,-1 1 1,1-1 0,-1 1 0,1-1-1,-1 1 1,0-1 0,0 1 0,1-1-1,-1 1 1,0-1 0,0 1 0,1 0-1,-1 0 1,0-1 0,0 1-1,0 0 1,1 0 0,-1 0 0,0 0-1,0 0 1,0 0 0,-1 0 0,-48 13-2765,42-11 2085</inkml:trace>
  <inkml:trace contextRef="#ctx0" brushRef="#br0" timeOffset="1">13291 1011 5833,'19'-62'2033,"-16"48"-893,-4 22-1335,2-2 187,0 1-1,0-1 1,-1 1-1,0-1 1,0 1 0,-1-1-1,1 1 1,-1-1-1,-1 1 1,1-1-1,-5 11 1,-1 0 85,4-11 62,0 0-1,1 0 1,0 1-1,0-1 1,0 1-1,0-1 1,1 1-1,0 0 1,1 0-1,0-1 0,0 9 1,1-14-108,-1-1 0,1 1 0,-1-1 0,1 1 0,0-1 0,-1 1 0,1-1 0,0 1 0,0-1 0,-1 0 1,1 1-1,0-1 0,0 0 0,-1 0 0,1 1 0,0-1 0,0 0 0,0 0 0,-1 0 0,1 0 0,0 0 0,0 0 0,0 0 0,0-1 0,-1 1 0,1 0 1,0 0-1,0 0 0,-1-1 0,1 1 0,1-1 0,1 0 16,41-11 154,0-2-1,69-31 0,-48 17-168,367-145 25,-379 154-33,0 1 0,2 3 0,75-10 0,-117 20 74,-13 5-91,1 0 1,-1 0-1,0 0 1,1 0 0,-1 0-1,0-1 1,0 1-1,1 0 1,-1 0 0,0 0-1,0 0 1,0 0-1,1-1 1,-1 1 0,0 0-1,0 0 1,0 0-1,1-1 1,-1 1 0,0 0-1,0 0 1,0-1-1,0 1 1,0 0 0,0 0-1,1-1 1,-1 1-1,0 0 1,0 0 0,0-1-1,0 1 1,0 0-1,0-1 1,0 1 0,0 0-1,0 0 1,0-1-1,0 1 1,0 0 0,-1 0-1,1-1 1,0 1-1,0 0 1,0 0 0,0-1-1,-1 1 1,1 0-69,-1-1-1,0 1 1,0 0 0,0 0 0,0 0 0,1 1 0,-1-1 0,0 0 0,0 0-1,0 0 1,0 1 0,1-1 0,-1 0 0,0 1 0,0-1 0,-1 1 0,1 0-102,-27 12-791,25-11 663,-1 0-1,1 0 0,-1 0 1,0-1-1,1 1 0,-6 0 1,1 0-433</inkml:trace>
  <inkml:trace contextRef="#ctx0" brushRef="#br0" timeOffset="2">11998 1473 4313,'1'0'174,"0"0"0,0 0 0,0 0 0,0-1 1,0 1-1,0 0 0,-1 0 0,1-1 0,0 1 0,0-1 0,0 1 0,0-1 0,-1 1 1,1-1-1,0 1 0,-1-1 0,1 0 0,0 1 0,-1-1 0,1 0 0,-1 0 1,1 1-1,-1-1 0,1 0 0,-1 0 0,1 0 0,-1 0 0,0 0 0,0 0 1,1 1-1,-1-3 0,0 2-158,0 1 1,0-1 0,1 0-1,-1 0 1,0 0-1,1 0 1,-1 0 0,0 1-1,1-1 1,-1 0-1,1 0 1,-1 1 0,1-1-1,0 0 1,-1 0-1,1 1 1,0-1 0,-1 1-1,1-1 1,0 1 0,0-1-1,-1 1 1,1-1-1,0 1 1,0 0 0,0-1-1,1 1 1,31-6 27,-20 4 3,9-5-32,-18 5 299,-9 2 968,-6 3-1265,0 1 0,0 0-1,1 1 1,0 0 0,-1 0 0,2 1 0,-15 11 0,24-15-117,5-2 251,17-3-7,15-1-3771</inkml:trace>
  <inkml:trace contextRef="#ctx0" brushRef="#br0" timeOffset="3">685 5702 7338,'0'-2'3935,"0"1"-3887,-1 1 0,1 0 0,0-1 0,0 1 0,0 0 0,0-1 0,0 1 0,0-1 0,0 1 0,0 0 0,0-1 0,0 1 0,0-1 0,0 1 0,0 0 0,1-1 0,-1 1 0,0 0 0,0-1 0,0 1 0,0 0 0,1-1 0,-1 1 0,0 0 0,0-1 0,1 1 0,100-71-61,-93 67 21,-1 0-14,-1 0 0,1 0 1,-1-1-1,10-9 0,-16 14 19,1-1-1,0 0 1,-1 1-1,1-1 0,-1 0 1,1 0-1,0 0 1,-1 1-1,0-1 1,1 0-1,-1 0 0,0 0 1,1 0-1,-1 0 1,0 0-1,0 0 1,0 0-1,1 0 0,-1 0 1,0 0-1,-1 0 1,1 0-1,0 0 0,0 0 1,0 0-1,0 0 1,-1 1-1,1-1 1,-1 0-1,1 0 0,0 0 1,-1 0-1,0 0 1,1 1-1,-1-1 1,1 0-1,-1 0 0,0 1 1,1-1-1,-1 0 1,0 1-1,0-1 1,0 1-1,0-1 0,0 0 1,-9-4 71,0 0 0,0 0 1,-1 1-1,1 0 0,-1 0 1,0 2-1,1-1 0,-2 1 1,1 1-1,0 0 0,0 0 1,0 1-1,-14 2 0,-1 1-12,0 1 0,1 1 0,0 1 0,-43 17 0,18-2 30,1 3-1,-69 43 1,85-46-56,2 2 0,0 2 0,2 1 0,-34 37 0,52-50-41,1 0 0,0 1 1,1 0-1,0 1 0,2 0 0,-1 0 0,2 1 1,0 0-1,-4 22 0,7-29-2,2 1-1,-1 0 1,1-1-1,1 1 1,0 0 0,0 0-1,1 0 1,0-1-1,1 1 1,0-1 0,0 1-1,1-1 1,0 1-1,1-1 1,0-1-1,0 1 1,10 14 0,-5-13 15,0-1 1,0 1-1,0-2 1,1 1-1,1-1 1,-1-1-1,1 0 1,1 0-1,-1-2 1,1 1-1,0-1 1,0-1-1,1 0 1,18 3-1,-5-2 31,1-1 1,-1-2-1,1 0 0,0-2 1,-1-1-1,31-5 0,-37 3-27,-1-1-1,1-1 0,0-1 0,-1-1 0,0 0 0,-1-1 0,0-2 1,21-13-1,-30 18-118,-1-1 0,0-1-1,0 1 1,-1-1 0,0-1 0,0 1 0,0-1 0,-1-1 0,-1 1 0,1-1 0,-1 0 0,-1 0 0,0 0 0,0 0 0,0-1 0,-2 0 0,1 0 0,1-13 0,-4 7-2528,0 13 1802</inkml:trace>
  <inkml:trace contextRef="#ctx0" brushRef="#br0" timeOffset="4">1187 5570 8418,'0'-10'2041,"1"7"-1701,-1-1-1,0 1 0,0-1 0,0 1 1,-1-1-1,1 1 0,-1 0 0,0-1 1,0 1-1,-1-4 0,2 7-338,0 0 1,-1 0-1,1 0 1,0 0-1,0 0 0,0 0 1,0 0-1,0 0 1,0 0-1,0 0 0,-1 0 1,1 0-1,0 0 0,0 0 1,0 0-1,0 0 1,0 0-1,0 0 0,0 1 1,0-1-1,0 0 1,-1 0-1,1 0 0,0 0 1,0 0-1,0 0 0,0 0 1,0 0-1,0 0 1,0 0-1,0 0 0,0 1 1,0-1-1,0 0 1,0 0-1,0 0 0,0 0 1,0 0-1,0 0 0,0 0 1,0 0-1,0 1 1,0-1-1,0 0 0,0 0 1,0 0-1,0 0 1,0 0-1,0 0 0,0 0 1,0 0-1,0 1 1,0-1-1,0 0 0,0 0 1,0 0-1,0 0 0,0 0 1,0 0-1,0 0 1,1 0-1,-1 0 0,-15 151 237,-6 92 459,19-184-703,3 1-1,8 64 0,-8-122-5,0 6-72,0 1-1,1-1 1,0 0 0,3 9-1,-4-15 54,-1 0-1,1-1 0,0 1 0,0 0 1,0-1-1,0 1 0,0-1 1,0 0-1,0 1 0,0-1 0,1 0 1,-1 1-1,0-1 0,1 0 1,-1 0-1,1 0 0,-1 0 0,1-1 1,0 1-1,-1 0 0,1-1 1,0 1-1,-1-1 0,1 1 0,0-1 1,2 0-1,26-4-172</inkml:trace>
  <inkml:trace contextRef="#ctx0" brushRef="#br0" timeOffset="5">1542 5971 9826,'-7'2'297,"1"1"-1,-1 0 0,1 0 1,0 1-1,0 0 1,0 0-1,1 0 1,0 1-1,-1 0 0,-5 7 1,7-8-198,1 0 0,0 0 0,0 0 0,0 1 0,0-1 0,1 1-1,-1-1 1,1 1 0,1 0 0,-1 0 0,1 0 0,-1 0 0,1 0 0,0 8 0,1-11-98,0 0 0,1-1 0,-1 1 1,1 0-1,-1-1 0,1 1 0,0-1 0,0 1 0,0-1 0,-1 1 0,1-1 1,0 0-1,1 1 0,-1-1 0,0 0 0,0 0 0,1 0 0,-1 0 0,0 0 1,1 0-1,-1 0 0,1 0 0,-1 0 0,1-1 0,0 1 0,-1-1 0,1 1 1,-1-1-1,1 0 0,0 1 0,0-1 0,1 0 0,5 1 12,1-1 0,-1 0 1,1 0-1,-1-1 0,9-1 0,-4-1 42,0-1 0,-1 1 0,0-2 0,1 0 0,-1 0 0,-1-2-1,1 1 1,-1-1 0,-1-1 0,1 0 0,10-11 0,-19 18-52,-1-1 0,1 1 0,-1-1 0,1 1 0,-1-1 0,0 0 0,0 0 0,0 1 0,0-1 0,0 0 0,-1 0 0,1 0 0,-1 0 0,1 0 0,-1 0 0,1 0 0,-1 0 0,0-1 0,0 1 0,0 0 0,0 0 0,-1 0 0,1 0 0,0 0 0,-1 0 0,0 0 0,1 0 0,-1 0 0,0 0 0,0 0 0,0 1 0,0-1 0,0 0 0,-1 0 0,1 1 0,0-1 0,-1 1 0,1-1 1,-1 1-1,0 0 0,-1-2 0,-6-3-16,0 0 1,0 0-1,-1 1 1,0 0 0,0 1-1,-16-5 1,13 5-10,1 1 0,-1 0 0,-23-1 0,30 4-61,0 0 0,1 0 1,-1 1-1,0-1 0,1 1 1,-1 1-1,0-1 0,1 1 1,0 0-1,-11 5 0,16-7-41,-1 0-1,0 1 1,0-1 0,0 1-1,0 0 1,0-1-1,0 1 1,1 0-1,-1-1 1,0 1-1,1 0 1,-1 0-1,0 0 1,1-1 0,-1 1-1,1 0 1,-1 0-1,1 0 1,0 0-1,-1 0 1,1 0-1,0 0 1,0 0-1,0 0 1,0 0 0,0 0-1,0 0 1,0 0-1,0 0 1,0 2-1,14 9-1219</inkml:trace>
  <inkml:trace contextRef="#ctx0" brushRef="#br0" timeOffset="6">2032 5906 9522,'-80'34'4883,"-42"9"-5407,93-33 902,22-8-374,5-1 0,0 0-1,0 0 1,-1 0 0,1 0-1,0-1 1,0 1 0,-1-1-1,1 0 1,-1 0 0,1 1-1,-3-2 1,46-2 148,-13 5-56,41 7 1,-60-7-80,1 0 0,-1 0-1,0 1 1,0 1 0,0-1 0,0 2 0,-1-1 0,1 1 0,7 6 0,-15-10-25,1 0 1,-1 0 0,0 1 0,0-1 0,0 0 0,0 1 0,0-1 0,0 1 0,0-1 0,0 1 0,-1 0 0,1-1 0,0 1 0,-1 0 0,1-1 0,-1 1 0,0 0 0,0 0-1,0 1 1,0 1-1,0-1 0,-1 0 0,1 0 0,-1 1 0,0-1 0,0 0 0,-1 0 0,1 0 0,-3 5 0,-2 0 12,1 0 1,-1 0-1,-1 0 0,0-1 0,0 0 0,-9 7 0,8-9 15,0 0-1,0-1 0,0 0 1,-1 0-1,0 0 0,0-1 1,0-1-1,-16 4 0,-76 4 86,87-9-98,-20 1 13,-51-3-1,73-1-54,0 1-1,0-1 0,0-1 0,1 0 0,-1-1 0,1 0 1,-20-10-1,29 13-14,1 0 1,-1 0-1,0 0 1,1 0-1,-1 0 1,0 0-1,1 0 1,0-1-1,-1 1 1,1 0-1,0-1 0,0 0 1,-1 1-1,1-1 1,0 0-1,1 1 1,-2-3-1,4-12-250</inkml:trace>
  <inkml:trace contextRef="#ctx0" brushRef="#br0" timeOffset="7">2173 5970 8442,'18'9'3048,"-2"5"-2567,-1 0-233,-6 6-176,-3 2-32,-4 2-32,-2 1 8,0-2 8,1-1-16,0-5-520,2-2-377,0-8-807,-3-2-456,2-9 1367</inkml:trace>
  <inkml:trace contextRef="#ctx0" brushRef="#br0" timeOffset="8">2337 5768 10050,'-3'-2'3553,"0"1"-3097,18 8-2784</inkml:trace>
  <inkml:trace contextRef="#ctx0" brushRef="#br0" timeOffset="9">2511 6004 7826,'-2'15'1668,"1"-6"-1272,0 0 0,1 0 0,0 1 0,1 10 0,15-93 1310,-10 52-1526,2 1 1,1-1-1,0 2 0,2-1 1,0 1-1,1 1 0,1 0 1,21-23-1,-32 39-179,-1 1-1,0 0 1,0 0 0,1 0-1,-1-1 1,1 2-1,-1-1 1,1 0 0,-1 0-1,1 0 1,0 1-1,-1-1 1,1 1-1,0-1 1,0 1 0,-1-1-1,1 1 1,0 0-1,0 0 1,-1 0 0,1 0-1,0 0 1,0 1-1,-1-1 1,1 0 0,0 1-1,0 0 1,-1-1-1,1 1 1,-1 0 0,1 0-1,-1-1 1,1 1-1,-1 0 1,2 2 0,5 4-18,0 1 1,-1 0-1,-1 0 1,1 0-1,4 10 1,5 5-107,-5-8-29,-5-7-226,-1 0 0,2 0-1,-1-1 1,1 0 0,0 0-1,1 0 1,-1-1 0,10 5-1,8-1-521</inkml:trace>
  <inkml:trace contextRef="#ctx0" brushRef="#br0" timeOffset="10">3101 5923 8986,'-27'2'4309,"-4"4"-3531,28-5-839,-1-1 0,1 1 0,0 1 1,-1-1-1,1 0 0,0 1 0,0 0 1,0-1-1,0 1 0,0 0 0,0 1 1,1-1-1,-1 0 0,-2 4 0,5-6 48,0 0 0,0 0 0,0 0-1,0 0 1,0 0 0,0 0-1,0 0 1,0 0 0,-1 1-1,1-1 1,0 0 0,0 0-1,0 0 1,0 0 0,0 0-1,0 0 1,0 0 0,0 1-1,0-1 1,0 0 0,0 0 0,0 0-1,0 0 1,0 0 0,0 0-1,0 0 1,0 1 0,0-1-1,0 0 1,0 0 0,0 0-1,0 0 1,0 0 0,0 0-1,0 1 1,0-1 0,0 0-1,0 0 1,0 0 0,1 0 0,-1 0-1,0 0 1,0 0 0,0 0-1,0 0 1,0 0 0,0 1-1,0-1 1,0 0 0,1 0-1,-1 0 1,0 0 0,0 0-1,10-2-191,19-10 427,-24 9-204,18-6 247,-14 6-18,-1 0-1,1-1 0,-1 0 0,0 0 0,0-1 1,13-11-1,-22 18-247,-1 1 1,1-1 0,0 0-1,0 1 1,0-1 0,0 1-1,0-1 1,0 1 0,1-1-1,-1 1 1,1 0 0,0 2-1,0 29-34,0-31 31,1-1 1,0 1 0,-1-1-1,1 1 1,1-1 0,-1 1-1,0-1 1,0 0 0,1 0-1,-1 0 1,1 0-1,0 0 1,0 0 0,-1 0-1,1 0 1,0-1 0,1 1-1,2 1 1,5 3 3,1-1 1,19 7-1,-19-7 5,40 14 58,-17-7 64,41 22-1,-74-34-124,0 0 0,0 1 0,0-1-1,0 1 1,0 0 0,0-1 0,0 1-1,-1 0 1,1-1 0,0 1-1,0 0 1,-1 0 0,1-1 0,-1 1-1,1 0 1,-1 0 0,1 0 0,-1 0-1,1 0 1,0 2 0,-1-2 0,-1-1 0,1 1 0,0 0 0,0 0 0,0 0 0,-1 0 0,1 0 0,0-1 0,-1 1 0,1 0 1,-1 0-1,1 0 0,-1-1 0,1 1 0,-1 0 0,1-1 0,-1 1 0,0-1 0,0 2 0,-6 2 19,1 0 0,-1 0 0,0 0 0,-10 3 0,12-4 1,-42 16 194,-1-3 1,-62 15 0,-102 7 231,-17-17-293,181-21-241,-1-1 0,-77-13 1,115 13-18,1-1 0,0 0 0,0-1 0,0 0 1,0-1-1,1 0 0,-1 0 0,-12-9 0,19 11 71,1 0-1,0 0 0,0-1 1,0 1-1,0-1 0,0 0 1,1 1-1,-3-6 1,4 8 25</inkml:trace>
  <inkml:trace contextRef="#ctx0" brushRef="#br0" timeOffset="11">4211 5859 9186,'-1'0'160,"1"0"1,0-1-1,0 1 1,-1 0-1,1 0 1,0-1-1,-1 1 0,1 0 1,0 0-1,-1-1 1,1 1-1,-1 0 1,1 0-1,0 0 0,-1 0 1,1 0-1,-1 0 1,1-1-1,0 1 1,-1 0-1,1 0 0,-1 0 1,1 1-1,0-1 1,-1 0-1,1 0 1,-1 0-1,-8 9 734,-3 23-1588,12-29 947,-4 11-251,2 1 0,0-1 0,0 1 0,2 23 0,8 69 5,-7-92-5,8 118 5,-9-120-5,0 0 0,-1 0-1,-1 0 1,0 0 0,-1 0 0,-1 0-1,-8 22 1,11-33-1,0 0 0,0-1 0,0 1 0,0 0 0,0 0 0,0-1 0,0 1 0,0-1 0,-1 1 0,1-1 0,-1 1 0,1-1 1,-1 0-1,0 0 0,0 0 0,1 0 0,-1 0 0,0 0 0,0 0 0,0 0 0,-2 0 0,2-1 2,-1 0-1,0 0 1,1 0-1,-1-1 1,0 1 0,1 0-1,-1-1 1,1 0 0,-1 0-1,1 0 1,-1 0 0,1 0-1,0 0 1,-3-2 0,-3-3 18,1 0 1,-1 0 0,1-1-1,1 0 1,-1 0 0,1-1-1,-9-14 1,7 9-1,1 0 1,1-1-1,0 0 0,1 0 0,0 0 1,1-1-1,1 0 0,0 1 0,1-1 0,1 0 1,0-1-1,1 1 0,0 0 0,2 0 1,-1 0-1,2 0 0,0 0 0,1 1 1,1-1-1,0 1 0,0 0 0,2 0 1,0 1-1,0 0 0,1 0 0,15-18 1,0 7 1,2 1 0,0 1 1,2 1-1,0 2 1,1 1-1,1 0 1,0 3-1,1 0 1,60-19-1,-74 29-15,1 1 0,-1 0 0,1 2 0,0 0 0,28 0 0,-40 2-10,-1 0 1,1 1-1,0 0 0,-1 0 1,1 0-1,0 1 0,-1-1 1,0 1-1,1 0 0,6 5 1,-8-5-3,-1-1 0,0 2 1,0-1-1,0 0 0,0 0 0,0 1 1,0-1-1,-1 1 0,1 0 0,-1-1 1,0 1-1,1 0 0,-1 0 1,-1 0-1,1 0 0,0-1 0,-1 1 1,1 5-1,-1-1 1,-1 0 0,1 0 0,-1-1 0,-1 1 0,1 0 0,-1-1 0,0 1 0,-1-1 0,1 0 0,-1 1 0,0-1 0,-1-1 0,0 1 0,0 0 0,0-1 0,0 0 0,-1 0 0,-10 8 0,1 0-31,-1-2 0,-1 0 0,0 0 0,0-2 0,-29 13 0,18-12-89,-42 10 0,-15 5-3271,72-21 2467</inkml:trace>
  <inkml:trace contextRef="#ctx0" brushRef="#br0" timeOffset="12">4650 5777 6529,'51'-55'2856,"-39"40"-860,-11 10-513,-2 3-657,1 2-672,9 0-12,1 1-137,0 1 1,0 1-1,-1-1 1,1 2-1,0-1 1,-1 1-1,0 1 1,0-1-1,0 2 1,-1-1-1,0 1 1,0 0-1,0 1 1,-1 0-1,0 0 1,0 1-1,-1 0 1,1 0 0,6 13-1,-8-13-4,-1 0-1,0 0 1,0 1-1,0-1 1,-1 1-1,-1 0 1,0 0 0,0 0-1,0 0 1,-1 0-1,-1 0 1,1 0-1,-2 1 1,1-1-1,-1 0 1,0 0 0,-1 0-1,0 0 1,-1 0-1,0 0 1,-7 14-1,6-15 4,0-1-1,-1-1 1,0 1 0,-1-1-1,1 0 1,-1 0-1,0 0 1,-11 7-1,16-12 6,-1 1-1,0-1 0,1 0 1,-1 0-1,0 0 0,0 0 1,0-1-1,0 1 1,0-1-1,0 1 0,0-1 1,0 1-1,0-1 0,0 0 1,0 0-1,0 0 1,0 0-1,0 0 0,0-1 1,0 1-1,0-1 0,0 1 1,0-1-1,0 1 1,0-1-1,1 0 0,-1 0 1,0 0-1,0 0 0,1-1 1,-1 1-1,1 0 0,-1-1 1,1 1-1,-1-1 1,1 1-1,0-1 0,0 0 1,-2-2-1,1 0 19,0 0 1,0 1-1,0-1 0,0 0 0,1 0 1,0 0-1,0 0 0,0 0 0,0 0 0,0 0 1,1 0-1,0-1 0,0 1 0,0 0 1,1-6-1,1 4-12,-1 0 1,1 1 0,0-1-1,1 0 1,-1 1-1,1 0 1,0-1-1,1 1 1,6-8-1,-1 3-13,1 1 0,0 0 0,0 0 0,0 1-1,1 1 1,1 0 0,-1 0 0,1 1 0,13-5 0,-20 9-2,8-3 2,0 1-1,1 0 1,21-4 0,-32 8-4,0-1 0,0 1 1,0 0-1,0 0 0,0 0 0,0 0 1,-1 0-1,1 1 0,0-1 0,0 1 1,0 0-1,0 0 0,-1 0 0,1 0 1,0 1-1,-1-1 0,1 0 0,-1 1 1,0 0-1,1 0 0,-1 0 0,0 0 1,3 3-1,2 8-9,0-1-1,-1 1 1,6 18 0,-7-17 13,1 1 0,0-1 0,1 0 0,10 13 1,-15-24 0,0 0 1,0 0 0,1 0-1,-1-1 1,1 1 0,0-1-1,0 0 1,0 1 0,0-1-1,0-1 1,0 1 0,0 0-1,1-1 1,-1 1 0,1-1-1,-1 0 1,1-1 0,-1 1 0,1 0-1,0-1 1,6 0 0,-8 0 4,0 0 1,0-1 0,0 0 0,0 1-1,0-1 1,1 0 0,-1 0 0,-1 0 0,1 0-1,0 0 1,0 0 0,0 0 0,0-1 0,-1 1-1,1-1 1,-1 0 0,1 1 0,-1-1-1,0 0 1,0 0 0,1 1 0,-1-1 0,0 0-1,0-3 1,1 0 2,0 1 1,-1 0-1,0-1 0,0 1 0,0-1 0,-1 1 1,1-1-1,-1 1 0,0-1 0,-1-8 0,-2 2-26,-1 1 0,0-1 0,-1 1-1,1 0 1,-2 0 0,0 1 0,0 0-1,0 0 1,-1 0 0,-1 1 0,-13-13 0,18 19-84,-1-1 0,0 1 1,1 0-1,-1 0 1,0 1-1,0-1 0,0 1 1,0 0-1,-1 0 1,1 0-1,0 1 0,0 0 1,-1-1-1,-6 2 1,11-1 63,0 0 0,0 0 0,0-1 0,0 1 0,0 0 0,0 0 0,-1 0 0,1 0 0,0 0 0,0 0 0,0 0 0,0 0 0,0 0 0,-1 0 0,1 0 0,0 0 0,0 0 0,0 0 0,0 0 0,-1 0 0,1 0 0,0 0 0,0 0 0,0 0 0,0 0 1,0 0-1,0 0 0,-1 0 0,1 0 0,0 1 0,0-1 0,0 0 0,0 0 0,0 0 0,0 0 0,-1 0 0,1 0 0,0 0 0,0 0 0,0 1 0,0-1 0,0 0 0,0 0 0,0 0 0,0 0 0,0 0 0,0 1 0,0-1 0,0 0 0,0 0 0,0 0 0,0 0 0,0 0 1,0 1-1,0-1 0,0 0 0,0 0 0,0 0 0,0 0 0,0 0 0,0 1 0,0-1 0,0 0 0,0 0 0,0 0 0,10 7-2161,-4-4 1714,0-1 0,1 0-1,-1 0 1,1-1 0,0 0 0,-1 0-1,1 0 1,0-1 0,10-1 0,8-1 2509,31-8 0,-34 6 647,-20 3-2623,-1 1 1,1 0-1,-1 0 1,1 0-1,-1 0 1,1 0-1,-1 1 1,0-1-1,1 0 1,-1 1-1,1-1 1,-1 1-1,0-1 1,0 1-1,1 0 1,-1-1-1,0 1 1,0 0-1,0 0 1,1 0-1,-1 0 1,0 0-1,0 0 1,-1 0-1,1 0 1,0 1-1,0-1 1,-1 0-1,2 3 1,2 4-74,-1 1 1,0 0 0,3 15-1,0-1 128,-6-21-65,1 0-1,0 0 1,0 0-1,0 0 0,0 0 1,0 0-1,0 0 0,1 0 1,-1-1-1,0 1 1,1 0-1,0-1 0,-1 1 1,1-1-1,0 0 1,0 1-1,0-1 0,3 2 1,-3-3-9,-1 0 1,0 0 0,1 0 0,-1 0-1,1 0 1,-1 0 0,1 0-1,-1 0 1,1-1 0,-1 1 0,0 0-1,1-1 1,-1 1 0,1-1 0,-1 0-1,0 1 1,0-1 0,1 0-1,-1 0 1,0 0 0,0 0 0,0 0-1,0 0 1,0 0 0,0 0 0,0 0-1,0 0 1,0-3 0,5-7-22,-1 0-1,0-1 1,-1 0 0,0 0 0,-1 0 0,-1 0 0,2-21 0,2-1 12,-2 8-53,2-6 84,9-33 1,-12 57-193,-1 0 1,2 0 0,-1 0 0,1 0 0,0 0 0,1 1-1,0 0 1,11-13 0,-15 18 77,0 1 0,1 0-1,-1 0 1,0 0 0,1 0-1,-1 0 1,0 1 0,1-1 0,-1 0-1,1 1 1,-1-1 0,1 1-1,-1-1 1,1 1 0,0 0-1,-1 0 1,1 0 0,0 0 0,-1 0-1,3 0 1,-1 1-171,-1-1 0,1 1 0,0 0 0,0 0 0,0 0 0,-1 1 0,1-1 0,-1 1 0,1 0 0,3 2 0,-2 0 201,0-1 0,-1 1 0,1 0 0,-1 0 0,1 1 1,-1-1-1,-1 1 0,1-1 0,-1 1 0,1 0 0,-1 0 0,1 6 1,-1-3 656,-1 1 0,0-1 0,0 1 0,-1-1 0,-2 18 0,2-16-545,0-1 1,1 1-1,0 0 1,1 0-1,0-1 1,5 16 0,1 6 18,-5-12-17,-1 0 1,0 24-1,0 6-456,-2-48 299,0-1 0,0 1 0,0 0 0,0 0 0,0-1 0,0 1 0,1 0 0,-1-1 0,0 1 0,0 0 0,1-1 0,-1 1 0,0-1 0,1 1 0,-1 0 0,0-1 0,1 1 0,-1-1 0,1 1 0,-1-1 0,1 1 0,5 0-534</inkml:trace>
  <inkml:trace contextRef="#ctx0" brushRef="#br0" timeOffset="13">6074 5721 10066,'-7'8'3734,"-8"1"-3812,8-5 335,-37 22-188,7-3-76,-44 20 0,81-43 6,0 0 0,0 0 1,1 0-1,-1 0 0,0 0 0,0 0 1,0 0-1,0 0 0,0 0 1,0 0-1,0 0 0,0 0 0,0 0 1,0 0-1,0 0 0,0 1 1,0-1-1,0 0 0,0 0 0,1 0 1,-1 0-1,0 0 0,0 0 1,0 0-1,0 0 0,0 0 0,0 0 1,0 0-1,0 0 0,0 0 1,0 0-1,0 0 0,0 0 0,0 0 1,0 0-1,0 1 0,0-1 1,0 0-1,0 0 0,0 0 1,0 0-1,0 0 0,0 0 0,0 0 1,0 0-1,0 0 0,0 0 1,0 0-1,0 0 0,0 0 0,0 0 1,0 0-1,0 1 0,0-1 1,0 0-1,0 0 0,0 0 0,0 0 1,0 0-1,-1 0 0,1 0 1,0 0-1,0 0 0,0 0 0,0 0 1,0 0-1,0 0 0,0 0 1,0 0-1,9 3-2,18 3 27,-26-6-25,34 6 21,-3-1 0,0 2 0,-1 0-1,32 13 1,-60-19-24,-1 1 0,1-1-1,-1 0 1,1 1 0,-1-1 0,0 1 0,0 0-1,0 0 1,1 0 0,-2 0 0,1 0 0,0 0-1,0 0 1,-1 1 0,1-1 0,1 4 0,-3-5 1,0 1 1,1-1-1,-1 1 1,0-1-1,0 1 1,0-1 0,0 1-1,0-1 1,-1 1-1,1-1 1,0 0-1,-1 1 1,1-1-1,-1 1 1,0-1 0,1 0-1,-1 1 1,0-1-1,0 0 1,1 0-1,-1 0 1,0 0-1,0 0 1,-1 0 0,1 0-1,0 0 1,0 0-1,0 0 1,-1 0-1,1-1 1,0 1-1,-3 0 1,-18 10 37,0-2 1,-1 0-1,0-2 0,0-1 0,-1 0 1,1-2-1,-1-1 0,0 0 1,-1-2-1,-41-3 0,60 1-35,-1 0 1,0 0-1,1 0 1,0-1-1,-1 0 0,1 0 1,-9-5-1,14 7-41,-1-1-1,1 1 1,0-1-1,0 0 1,-1 0-1,1 0 1,0 0 0,0 0-1,0 0 1,0 0-1,0 0 1,0 0 0,0 0-1,0 0 1,0-1-1,1 1 1,-1 0-1,0-1 1,1 1 0,-1-1-1,1 1 1,0 0-1,-1-1 1,1 1 0,0-1-1,0 1 1,0-1-1,0 1 1,0-1-1,0 1 1,1-1 0,-1 1-1,0-1 1,1 1-1,-1-1 1,1 1 0,-1 0-1,2-2 1,13-20-1697,15-5 743</inkml:trace>
  <inkml:trace contextRef="#ctx0" brushRef="#br0" timeOffset="14">6231 5741 5409,'0'12'5382,"-7"9"-3668,1-4-1372,2 1-213,1 0 0,-2 27 0,5-37-121,0 1 1,0-1-1,1 1 1,0-1-1,0 1 1,1-1-1,5 13 1,-6-18-4,0-1 1,1 1 0,-1 0-1,1-1 1,0 1 0,0-1 0,0 0-1,0 1 1,0-1 0,0 0 0,0 0-1,1-1 1,-1 1 0,1 0-1,3 1 1,-1-1-6,0 0 0,0-1 0,1 1 0,-1-1 0,0 0 0,1 0 0,10-1 0,-3 0-29,0-1 0,0-1 1,1 0-1,-1-1 0,0-1 1,13-5-1,-1-3-5,-15 6 177,-10 6-134,0 0-1,0 0 0,0 0 0,0 0 0,0 0 0,0 0 0,0 0 0,0 0 0,0 0 0,0 0 0,0 0 1,-1 0-1,1 0 0,0 0 0,0 0 0,0 0 0,0-1 0,0 1 0,0 0 0,0 0 0,0 0 0,0 0 1,0 0-1,0 0 0,0 0 0,0 0 0,0 0 0,0 0 0,0 0 0,-1 0 0,1 0 0,0 0 0,0 0 1,0 0-1,0-1 0,0 1 0,0 0 0,0 0 0,0 0 0,0 0 0,0 0 0,0 0 0,0 0 0,0 0 0,0 0 1,0 0-1,0 0 0,0 0 0,0-1 0,0 1 0,0 0 0,0 0 0,0 0 0,0 0 0,1 0 0,-1 0 1,0 0-1,0 0 0,0 0 0,0 0 0,-3 1 85,7 3 122,5 2 13,-6-5-207,0-1 0,0 1-1,0-1 1,0 0 0,0 0 0,1 0 0,-1 0-1,0 0 1,0-1 0,0 1 0,-1-1 0,1 0 0,0 0-1,0 0 1,0 0 0,0-1 0,-1 1 0,1-1-1,-1 0 1,1 1 0,-1-1 0,0 0 0,1 0-1,1-4 1,-1 3-1,-1 0 0,0 0 0,0 0-1,0-1 1,0 1 0,-1 0 0,1-1 0,-1 0-1,0 1 1,0-1 0,0 0 0,0 1 0,-1-1 0,0 0-1,0 0 1,0 1 0,0-1 0,0 0 0,-1 0-1,0-3 1,-2 0-23,1 1 1,-1 0-1,0 0 0,-1 0 0,0 0 0,0 0 1,0 1-1,0 0 0,-1 0 0,0 0 1,0 0-1,-6-3 0,4 2-16,-1 1 0,1 0 0,-1 0 0,-1 0 0,1 1 0,-1 1 0,1-1 0,-14-2 1,18 5-163,-1 0 0,0 1 1,0-1-1,1 1 1,-1 0-1,0 0 1,0 1-1,0-1 1,1 1-1,-1 0 0,0 1 1,1-1-1,-1 1 1,1 0-1,-1 0 1,1 0-1,-4 3 1,4 3-2110,5 0 955</inkml:trace>
  <inkml:trace contextRef="#ctx0" brushRef="#br0" timeOffset="15">6754 5917 6481,'0'4'2329,"1"-2"-2145,-1-5-1064,-1 1 560</inkml:trace>
  <inkml:trace contextRef="#ctx0" brushRef="#br0" timeOffset="16">6747 5912 8082,'-3'-14'5007,"8"0"-4098,21-12-1288,-19 19 428,1 0 1,0 1-1,1 0 0,0 1 1,0 0-1,0 0 0,0 1 1,1 0-1,0 0 0,11-2 1,-18 6-14,-1-1 0,1 1 0,0-1 0,-1 1 0,1 0 0,0 0 0,-1 0 0,1 1 0,0-1 1,-1 1-1,1-1 0,0 1 0,-1 0 0,1 0 0,-1 0 0,0 0 0,1 1 0,-1-1 0,3 2 0,-3 0-17,0-1 0,1 1 0,-1 0-1,0-1 1,0 1 0,-1 0 0,1 1-1,-1-1 1,1 0 0,-1 0 0,0 1-1,1 5 1,0 9-108,-1 0 1,0 0-1,-1 0 1,-5 28-1,4-36-3,2 1-413,5-1 197</inkml:trace>
  <inkml:trace contextRef="#ctx0" brushRef="#br0" timeOffset="17">7540 5772 9338,'77'62'3257,"-78"-59"-2913,-1 1-208,2-2 480,17-3-424,43-12-48,-17 4-104,1 0-24,0 0-40,1 3-16,-7-2-72,-4 2-48,-5 0-216,-8 6-672,-9 2 720</inkml:trace>
  <inkml:trace contextRef="#ctx0" brushRef="#br0" timeOffset="18">7453 6052 7554,'-12'8'3008,"8"-6"-1960,4-1-343,8-1-345,4-1-32,12-2-64,5-2-24,6-1-32,1 0-8,1 1-56,2 1-32,-3 2-64,-4 2-24,-4 0-56,-2 2-112,-3-1-1088,4-2 872</inkml:trace>
  <inkml:trace contextRef="#ctx0" brushRef="#br0" timeOffset="19">8399 5839 4961,'-24'-5'1006,"-28"-7"0,50 11-939,0 0 0,1-1-1,-1 1 1,0 0 0,0 0-1,1-1 1,-1 1 0,1-1-1,0 0 1,-1 1 0,1-1-1,0 0 1,0 0-1,0 1 1,0-1 0,0 0-1,0 0 1,1 0 0,-1 0-1,1-1 1,-1 1 0,1 0-1,0 0 1,0 0 0,0 0-1,0-3 1,-2-6-31,-10-92 636,3 16 3319,11 72-3111,0 13-614,-1 9-270,-2 11-7,-1 1 0,-1-1-1,-5 19 1,-5 37 85,9-16 59,3 0 0,7 76 0,-4-116-142,-1-6-82,0 1 0,1 0 1,0 0-1,1-1 0,1 1 0,4 11 1,-7-23 4,0 1 1,-1-1 0,1 0-1,0 0 1,0 0 0,0 0-1,0 0 1,0 0 0,0 0-1,0-1 1,0 1 0,0 0-1,0-1 1,0 1-1,0 0 1,1-1 0,-1 1-1,0-1 1,1 0 0,-1 1-1,0-1 1,1 0 0,-1 0-1,0 0 1,1 0 0,-1 0-1,0 0 1,3-1 0,16-5-564</inkml:trace>
  <inkml:trace contextRef="#ctx0" brushRef="#br0" timeOffset="20">8643 5878 9146,'-20'18'3790,"17"-16"-3758,1 0 0,-1 0 0,0 0 0,1 0 0,0 1 0,-1 0 0,1-1 0,0 1-1,0 0 1,0 0 0,1 0 0,-1 0 0,1 0 0,-1 4 0,1-5-30,0 1 0,0 0 0,1 0 0,0 0 0,-1 0 0,1 0 0,0 0 0,0 0 0,1 0 0,-1 0 0,1 0 0,-1-1 0,1 1 0,0 0 0,0 0 0,0-1 0,1 1 1,-1 0-1,1-1 0,-1 1 0,1-1 0,0 0 0,0 1 0,0-1 0,0 0 0,0 0 0,0 0 0,1-1 0,-1 1 0,0 0 0,1-1 0,0 0 0,-1 1 0,1-1 0,3 1 0,0-1 59,1 1 1,-1-1-1,0 0 0,1 0 0,-1-1 0,1 1 0,-1-1 0,1-1 1,-1 0-1,0 0 0,1 0 0,-1 0 0,0-1 0,0 0 1,0 0-1,0-1 0,0 0 0,0 0 0,-1 0 0,10-8 0,-13 9-55,0 1 0,0-1 0,0 0 0,-1 1 0,1-1 0,-1 0 0,1 0 0,-1 0 0,0 0-1,1 0 1,-1-1 0,0 1 0,-1 0 0,1 0 0,0-1 0,-1 1 0,1-1 0,-1-2-1,0 1 10,0 0 0,-1 0-1,1 1 1,-1-1-1,0 0 1,0 0 0,0 1-1,-1-1 1,1 1-1,-4-6 1,-3-3 26,0 0 0,-1 1 1,-1 0-1,-20-18 0,-27-18-89,52 44 32,0-1 0,0 1 0,-1 0 0,0 0 0,1 1 0,-1 0 0,0 0 0,0 0 0,-11-1 0,15 3-56,-1 0 0,1 0 0,-1 0 0,0 1 0,1-1 0,-1 1 0,1 0 0,-1-1 0,-2 3 0,4-3 22,1 0 1,-1 1 0,0-1-1,0 0 1,1 1-1,-1-1 1,1 0 0,-1 1-1,0-1 1,1 1 0,-1-1-1,1 1 1,-1 0-1,1-1 1,-1 1 0,1 0-1,0-1 1,-1 1 0,1 0-1,0-1 1,-1 1-1,1 0 1,0-1 0,0 1-1,0 0 1,0 0 0,0-1-1,0 1 1,0 0 0,0 0-1,0-1 1,0 2-1,9 11-416</inkml:trace>
  <inkml:trace contextRef="#ctx0" brushRef="#br0" timeOffset="21">9602 5626 9410,'0'2'250,"1"-1"1,-1 1-1,1 0 1,-1-1-1,0 1 1,0-1-1,1 1 1,-1 0-1,-1-1 1,1 1-1,0 0 0,0-1 1,-1 1-1,1 0 1,0-1-1,-1 1 1,0-1-1,0 2 1,-19 30-994,12-21 1097,-33 49-190,-70 79 0,-17 24 693,113-142-1019,1 2 0,2-1 1,0 2-1,2 0 1,0 0-1,-11 48 1,20-64-206</inkml:trace>
  <inkml:trace contextRef="#ctx0" brushRef="#br0" timeOffset="22">9252 5822 9762,'-101'30'3447,"100"-29"-3466,1-1-1,-1 1 0,1-1 0,-1 1 1,1-1-1,-1 1 0,1-1 0,0 1 1,-1-1-1,1 1 0,0-1 0,-1 1 0,1 0 1,0-1-1,0 1 0,-1 0 0,1-1 1,0 1-1,0 0 0,0-1 0,0 1 1,0 1-1,13-3 221,1-1 0,-1 0 0,0 0-1,0-2 1,19-6 0,-32 10-164,1 0 0,-1 0 0,1-1 0,0 1 0,-1 0 0,1 0 0,-1-1 0,1 1 0,0 0 0,-1-1 0,1 1 0,-1-1 0,1 1 0,-1-1 0,1 1 0,-1-1 0,0 1 0,1-1 0,-1 1 0,0-1 0,1 0 0,-1 1 0,0-1 0,0 1 0,0-1 0,1 0 0,-1 1 0,0-2 0,0 0-14,-1 1-1,1 0 0,-1 0 1,1-1-1,-1 1 0,1 0 1,-1 0-1,0 0 1,1-1-1,-1 1 0,0 0 1,0 0-1,-1-1 0,-3-2-29,0 0 0,0 0 0,0 0-1,-10-5 1,6 5-18,0 1 0,0 0 0,0 1 0,-13-3 0,18 4-6,1 1 0,-1 0 0,0-1 0,1 1 0,-1 0 0,0 1 0,1-1 0,-1 1 0,0-1 0,1 1 0,-1 0 0,1 1 0,-7 2 0,9-3-34,0-1 0,1 1-1,-1-1 1,0 1 0,1-1 0,-1 1-1,1-1 1,-1 1 0,1 0 0,-1-1 0,1 1-1,-1 0 1,1 0 0,0-1 0,-1 1-1,1 0 1,0 0 0,0 0 0,-1-1-1,1 1 1,0 0 0,0 0 0,0 0-1,0 1 1,4 10-532</inkml:trace>
  <inkml:trace contextRef="#ctx0" brushRef="#br0" timeOffset="23">9608 6053 8658,'0'1'349,"-2"17"3301,1-16-3616,1-1 0,0 0-1,0 0 1,0 0 0,0 0 0,1 0 0,-1 0 0,0 0-1,0 0 1,1 0 0,-1 1 0,1-1 0,-1 0-1,1 0 1,-1-1 0,1 1 0,-1 0 0,1 0 0,0 0-1,0 0 1,-1 0 0,3 0 0,-1-2 218,0 0 0,0 0 0,0-1 1,0 1-1,0-1 0,0 0 0,0 0 0,0 1 0,-1-1 1,1 0-1,1-3 0,-1 0-262,-1 1 0,1-1 1,-1 0-1,0 1 0,0-1 0,0 0 1,-1 0-1,1 0 0,-1 0 1,-1 0-1,1 1 0,-1-1 0,1 0 1,-1 0-1,-1 0 0,1 1 0,-1-1 1,0 1-1,0-1 0,0 1 1,0-1-1,-1 1 0,0 0 0,0 0 1,0 1-1,0-1 0,-1 0 0,1 1 1,-1 0-1,0 0 0,0 0 1,0 1-1,-4-3 0,1 1-109,-1 1 0,1 1 0,0-1 0,-1 1 0,0 0 0,1 1 0,-1 0 0,0 0 0,0 1 0,1 0 0,-1 0 0,-13 2 0,20-1 95,1-1-1,-1 0 1,1 0-1,-1 0 1,0 0-1,1 0 1,-1 1-1,1-1 1,-1 0-1,1 0 1,-1 1-1,1-1 1,-1 0-1,1 1 1,0-1-1,-1 1 1,1-1-1,-1 0 1,1 1-1,0-1 1,0 1-1,-1-1 1,1 1-1,0-1 1,0 1-1,-1-1 1,1 1-1,0-1 1,0 2-1,5 7-180</inkml:trace>
  <inkml:trace contextRef="#ctx0" brushRef="#br0" timeOffset="24">10310 5708 8778,'-11'18'4969,"-16"8"-4881,13-14-73,-17 17-470,-3 2 480,2 1 0,-45 58 0,6 23 475,0 0-1054,59-97-350,0-6 379</inkml:trace>
  <inkml:trace contextRef="#ctx0" brushRef="#br0" timeOffset="25">9900 5828 7290,'-5'-16'3907,"4"16"-3869,1 0 0,0 0-1,0 0 1,0 0 0,0 0 0,0-1-1,0 1 1,0 0 0,0 0 0,0 0 0,0 0-1,1 0 1,-1 0 0,0 0 0,0 0-1,0-1 1,0 1 0,0 0 0,0 0-1,0 0 1,0 0 0,0 0 0,0 0-1,0 0 1,0 0 0,0 0 0,0 0 0,1-1-1,-1 1 1,0 0 0,0 0 0,0 0-1,0 0 1,0 0 0,0 0 0,0 0-1,0 0 1,1 0 0,-1 0 0,0 0-1,0 0 1,0 0 0,0 0 0,0 0 0,0 0-1,0 0 1,0 0 0,1 0 0,-1 0-1,0 0 1,0 0 0,0 0 0,0 0-1,0 0 1,0 0 0,0 1 0,1-1-1,3 3 73,0 0 0,0 0 0,0 0-1,0 1 1,4 5 0,60 68 302,33 34 234,-78-87-1293,1-2 1,42 29-1,-50-41 134</inkml:trace>
  <inkml:trace contextRef="#ctx0" brushRef="#br0" timeOffset="26">10979 5693 7130,'1'-2'267,"0"0"1,0 0-1,-1 0 1,1 0 0,0 0-1,-1-1 1,0 1 0,1 0-1,-1 0 1,0 0-1,0-1 1,0 1 0,-1 0-1,1 0 1,0 0 0,-2-5-1,-12-33 153,11 36-394,0 0 1,0 0 0,0 0 0,-1 0 0,0 0 0,1 1 0,-1-1 0,-1 1 0,1 0 0,0 0-1,-1 1 1,1-1 0,-1 1 0,0 0 0,0 0 0,0 1 0,0 0 0,0-1 0,0 2 0,-8-2-1,-10 0 22,0 1-1,0 1 1,-26 3-1,30-2 3,1 2-1,0 0 0,0 1 1,1 0-1,-1 2 0,1 0 1,-19 10-1,29-13-35,1 0 1,0 1-1,1 0 0,-1 0 1,0 0-1,1 1 0,0 0 1,0 0-1,1 0 0,0 1 1,0 0-1,0 0 0,0 0 0,1 0 1,0 0-1,0 1 0,1-1 1,-1 1-1,1-1 0,1 1 1,-2 14-1,3-13-11,0 0 0,0 1 1,1-1-1,0 1 0,1-1 0,-1 0 1,2 0-1,-1 0 0,5 9 0,6 9 29,21 34 0,-21-40-16,-1 1-1,14 34 1,-20-36-14,-1 1 0,0-1 0,-2 1 0,0 0 0,-1 0 0,-1 0 0,-1 1 0,-1-1 1,-1 0-1,0 0 0,-7 24 0,6-34 3,0 0 0,-1-1 0,-1 1 0,1-1 0,-1 0 0,-1 0 0,-12 15 0,16-21-7,-1 0 1,0 0 0,1 0-1,-1-1 1,0 1 0,0 0-1,-1-1 1,1 0 0,0 0-1,-1 0 1,0 0 0,1-1-1,-1 1 1,0-1 0,0 0-1,0 0 1,1 0 0,-1-1 0,0 1-1,0-1 1,0 0 0,0 0-1,-6-1 1,6-1 15,1 1 0,-1-1-1,0 0 1,0-1 0,1 1 0,-1-1 0,1 1-1,0-1 1,0 0 0,0 0 0,0-1 0,1 1-1,-1-1 1,1 1 0,0-1 0,0 0 0,0 0 0,0 1-1,-1-6 1,2 5-8,-1 0-1,1 0 1,0 0 0,0 0-1,0 0 1,0 0 0,1 0-1,-1-1 1,1 1 0,0 0-1,1 0 1,-1 0 0,1-1-1,0 1 1,0 0 0,0 0-1,0 0 1,1 0 0,2-5-1,-1 5-6,0 1-1,0 0 0,1 0 1,-1 0-1,1 1 1,-1-1-1,1 1 0,0 0 1,0 0-1,0 0 0,0 1 1,0-1-1,1 1 1,5-1-1,0 0 46,1 1-1,-1 0 1,0 0-1,1 1 1,11 1 0,-16 0-11,0 1 1,0-1 0,0 1 0,0 0-1,0 1 1,0-1 0,-1 1-1,1 0 1,-1 1 0,0-1 0,1 1-1,4 5 1,8 9 72,29 35 0,-7-6 48,-27-34-106,1 0 0,0-1 0,1-1 0,17 11 0,-27-19-61,1 0 0,-1 0 1,1 0-1,-1-1 0,1 0 0,0 0 0,0 0 1,0-1-1,0 0 0,0 0 0,0-1 1,0 1-1,0-1 0,0 0 0,1-1 0,8-1 1,20-15-58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8T11:27:27.6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342 60 7618,'4'-3'1378,"1"0"2834,-8 10-1856,-3 9-3078,-25 73 607,7-17 120,-47 97-1,38-108 43,-54 111 245,81-157-261,-7 14 36,-18 30-1,31-58-67,0-1-1,0 0 1,0 1-1,-1-1 0,1 0 1,0 1-1,0-1 1,0 0-1,-1 0 0,1 1 1,0-1-1,0 0 1,-1 0-1,1 1 1,0-1-1,-1 0 0,1 0 1,0 0-1,-1 0 1,1 1-1,0-1 0,-1 0 1,1 0-1,0 0 1,-1 0-1,1 0 1,0 0-1,-1 0 0,1 0 1,0 0-1,-1 0 1,1 0-1,0 0 1,-1 0-1,1 0 0,0 0 1,-1-1-1,1 1 1,0 0-1,-1 0 0,1 0 1,0 0-1,-1-1 1,1 1-1,0 0 1,0 0-1,-1 0 0,1-1 1,0 1-1,0 0 1,0-1-1,-1 1 1,1 0-1,0-1 0,0 1 1,0 0-1,0-1 1,-1 1-1,1 0 0,0-1 1,0 1-1,0 0 1,0-1-1,-9-27 147,8 25-110,-5-22 265,1-1-1,-2-32 1,6 56-276,1 0 1,0 0-1,0 0 1,0 0 0,0 0-1,0 0 1,0 0-1,1 0 1,-1 0-1,1 0 1,-1 0-1,1 0 1,0 0-1,0 0 1,0 1 0,0-1-1,0 0 1,0 1-1,0-1 1,0 1-1,1-1 1,-1 1-1,1-1 1,-1 1-1,1 0 1,-1 0-1,1 0 1,0 0 0,0 0-1,-1 0 1,1 0-1,0 1 1,0-1-1,0 1 1,0-1-1,3 0 1,6 0-14,1 1 0,-1 0 1,0 0-1,1 1 0,12 3 0,-12-2 21,38 2-38,0-1 1,0-3-1,-1-2 0,1-2 1,89-18-1,-113 15-417,-1 0-1,1-2 0,-2 0 1,1-2-1,28-17 0,-5-6-301</inkml:trace>
  <inkml:trace contextRef="#ctx0" brushRef="#br0" timeOffset="403.2">707 205 9722,'-85'30'2951,"81"-29"-2875,-1 1-1,1 0 1,0 0-1,0 0 1,0 0-1,0 1 0,0 0 1,1 0-1,-1 0 1,1 0-1,-1 0 1,1 1-1,0-1 0,0 1 1,1 0-1,-4 7 1,3-4-92,0 1 0,1 0 0,1 0 0,-1 0 0,1 0 0,1 15 0,-3 9 176,-48 247 1267,7-47-2033,43-230 472,1 0 0,-1 0 0,1 1 0,0-1 0,0 0 1,0 0-1,0 1 0,0-1 0,0 0 0,1 0 0,-1 1 1,1-1-1,0 0 0,-1 0 0,1 0 0,2 3 0,-3-5 76,0 0 1,0 0-1,0 1 0,0-1 0,1 0 0,-1 0 0,0 1 0,0-1 1,1 0-1,-1 0 0,0 0 0,0 0 0,1 1 0,-1-1 0,0 0 1,0 0-1,1 0 0,-1 0 0,0 0 0,1 0 0,-1 0 0,0 0 0,1 0 1,-1 0-1,0 0 0,0 0 0,1 0 0,-1 0 0,0 0 0,1 0 1,-1 0-1,0 0 0,0 0 0,1 0 0,-1-1 0,19-13-1126</inkml:trace>
  <inkml:trace contextRef="#ctx0" brushRef="#br0" timeOffset="820.55">1197 446 8538,'-12'7'1621,"0"-1"1,-24 7-1,-58 7-1223,35-9 70,48-5-427,17 0 124,27 6 180,-23-9-325,73 19 228,56 19-424,-136-40 155,0 0 0,0 0 0,0 1 0,0-1 0,0 1 0,-1-1 1,1 1-1,-1 0 0,1 0 0,-1 0 0,0 0 0,0 1 0,1-1 0,-2 0 0,1 1 0,0 0 0,2 4 0,-4-5 11,1 0-1,-1 0 1,0 0-1,0 1 1,0-1-1,0 0 1,-1 0-1,1 0 1,0 0-1,-1 0 1,0 0-1,1 0 1,-1 0-1,0 0 1,0 0-1,0 0 1,0 0-1,0-1 1,-1 1-1,1 0 1,-1-1-1,1 1 1,-1-1-1,1 0 1,-1 1 0,-3 1-1,-18 13 15,-1-1-1,-1-1 1,0-2 0,0 0-1,-1-2 1,-53 14-1,59-19 13,0-1 0,-1-1 0,-21 1 0,34-4-161,-1 0 1,1 0-1,0-1 0,-1 0 0,1 0 1,0-1-1,0 0 0,0-1 0,0 0 1,-9-4-1,-5-11-400</inkml:trace>
  <inkml:trace contextRef="#ctx0" brushRef="#br0" timeOffset="1287.37">1102 500 9938,'21'-8'1121,"0"-1"0,-1 0 0,33-22 1,51-44-2154,-29 20 786,-65 49-275,0 0 0,0 1 0,0 1-1,1 0 1,0 0 0,15-2 0,-7 0-606</inkml:trace>
  <inkml:trace contextRef="#ctx0" brushRef="#br0" timeOffset="1715.24">1757 359 10050,'2'-6'301,"0"0"-1,1 0 1,0 0-1,0 1 1,0-1-1,0 1 1,1 0-1,0 0 1,0 0-1,0 0 1,1 1-1,-1-1 1,1 1-1,11-6 1,2-2-409,2 0 1,36-15-1,3 6 90,-54 19 33,1 1-1,0 0 1,-1 0-1,1 1 1,0-1 0,0 1-1,0 0 1,8 2-1,-13-1-2,1-1 0,-1 1 0,1 0 1,-1 0-1,0 0 0,0 0 0,0 0 0,1 0 0,-1 0 0,0 0 0,0 0 0,0 0 0,-1 1 0,1-1 0,0 0 0,0 1 0,-1-1 0,1 1 0,-1-1 0,1 1 0,-1-1 0,0 1 0,1 2 0,0 2-6,0 0 1,-1 0-1,1 0 0,-2 11 0,-4 10 38,-2-1 0,0 1-1,-2-1 1,-1 0 0,-19 36-1,-9 24 153,-8 21-138,22-55-175,3 1 0,-19 70-1,39-119-20,-1 1 0,2-1 0,-1 1 0,0-1 0,1 1 0,0-1 0,0 1-1,0-1 1,1 1 0,-1-1 0,3 7 0,2-1-338</inkml:trace>
  <inkml:trace contextRef="#ctx0" brushRef="#br0" timeOffset="2193.06">1803 775 7418,'-73'-30'2640,"71"29"-2536,-1 0 0,1 1 0,-1-1 1,0 1-1,0 0 0,1 0 0,-1 0 0,0 0 0,1 0 0,-1 0 0,0 1 0,1-1 0,-1 1 0,0 0 1,1 0-1,-1 0 0,-2 2 0,4-3-49,-1 1 0,0 0 0,1 0 1,-1-1-1,1 1 0,-1-1 0,0 1 1,0-1-1,1 0 0,-1 0 0,0 0 0,0 0 1,1 0-1,-4 0 0,5 0-36,-1-1-1,1 1 1,0 0 0,0 0-1,-1-1 1,1 1-1,0 0 1,0 0 0,0-1-1,0 1 1,-1 0-1,1-1 1,0 1 0,0 0-1,0-1 1,0 1 0,0 0-1,0 0 1,0-1-1,0 1 1,0 0 0,0-1-1,0 1 1,0 0-1,0-1 1,0 1 0,0 0-1,0-1 1,0 1 0,0 0-1,1-1 1,-1 1-1,0 0 1,0-1 0,0 1-1,1-1 1,6-12 352,-1 6-226,0 0 0,0 1 0,0 0 0,1 0-1,0 1 1,0 0 0,0 0 0,15-7 0,6-1 212,35-10 0,-44 16-256,185-47 108,-33 11-4449,-156 37 3566</inkml:trace>
  <inkml:trace contextRef="#ctx0" brushRef="#br0" timeOffset="2612.39">2368 352 9554,'25'-16'1226,"0"1"0,50-23 0,-58 32-1105,-1 0 0,1 1-1,-1 0 1,1 1-1,1 2 1,20-2-1,-35 4-102,0 0 0,0 0 1,1 1-1,-1-1 0,0 1 0,0 0 0,0 0 0,1 0 0,-1 0 0,0 0 0,-1 1 0,1-1 0,0 1 0,0 0 0,-1 0 0,1 0 0,-1 0 0,1 1 1,-1-1-1,0 1 0,0-1 0,0 1 0,0 0 0,-1-1 0,1 1 0,-1 0 0,1 0 0,-1 0 0,1 4 0,-1-1-14,1 0 0,-1 1-1,0-1 1,0 0 0,0 1-1,-1-1 1,0 1 0,-1-1 0,1 1-1,-1-1 1,0 0 0,-1 0-1,0 1 1,-2 6 0,-74 136 36,1 0-7,59-110-196,1 1 1,2 0-1,-10 49 0,22-66-503,3-22 486,0 0 1,0 0-1,0 0 1,0 0-1,0 0 1,0 0-1,0 0 1,1 0-1,-1 0 1,0 0-1,1 0 1,-1 0-1,0 0 1,1 0-1,0 0 1,-1 0-1,1 0 1,-1-1-1,1 1 1,0 0-1,1 1 1,8-1-1148</inkml:trace>
  <inkml:trace contextRef="#ctx0" brushRef="#br0" timeOffset="2613.39">2396 749 10122,'-2'-2'4503,"2"2"-4495,0 0 0,0 0 0,-1-1 0,1 1 0,0 0 0,0-1 0,0 1 0,0 0 0,0-1 0,-1 1 0,1 0 0,0-1 1,0 1-1,0 0 0,0-1 0,0 1 0,0-1 0,0 1 0,0 0 0,0-1 0,0 1 0,0 0 0,1-1 0,-1 1 0,0 0 0,0-1 0,0 1 0,0 0 0,0-1 0,1 1 0,-1 0 0,9-11 11,0 1 0,1 1 0,0-1 0,0 2 0,1-1 0,0 2 0,1-1 0,0 2 0,0-1-1,16-5 1,7-2-162,1 2-1,60-12 0,-10 12-2056,-58 9 1680</inkml:trace>
  <inkml:trace contextRef="#ctx0" brushRef="#br0" timeOffset="3063.03">3496 481 8042,'12'-3'2812,"4"-2"-2473,13 0 731,-18 3-759,-1 1 1,1 0-1,0 0 1,10 2-1,32 0 69,1-2 0,90-15 0,-105 9-1463,45-16 0,-51 12-2679,53-27 0,-62 26 2741</inkml:trace>
  <inkml:trace contextRef="#ctx0" brushRef="#br0" timeOffset="3529.76">4576 277 8178,'-27'9'4322,"-20"-5"-3871,23-3-238,1 1-188,-77 11-7,87-11-8,0 1 1,0 1-1,0 0 1,1 1-1,-17 8 1,28-12 4,-1 0 0,0-1 0,1 1 0,-1 0 0,1 0 0,0 0 0,-1 1 0,1-1 0,0 0 0,0 0 0,-1 1 0,1-1 0,0 1 0,0-1 0,1 1 0,-1-1 0,-1 3 0,2-3-4,0 1 0,0-1 0,0 0 1,0 0-1,0 0 0,0 0 0,1 1 1,-1-1-1,0 0 0,1 0 0,-1 0 1,0 0-1,1 0 0,0 0 1,-1 0-1,1 0 0,0 0 0,-1 0 1,2 1-1,4 4 19,0-1 1,0-1 0,0 1-1,1-1 1,-1 0-1,11 4 1,92 38 89,-75-34-151,0 2 0,-1 1 0,-1 2 0,41 27 0,-71-43 21,0 0 0,0 1 0,-1-1 0,1 1 0,0-1 0,0 1 0,-1 0-1,1-1 1,-1 1 0,1 0 0,-1 0 0,0 0 0,0 0 0,0 1 0,0-1 0,0 0 0,0 0-1,-1 0 1,1 1 0,-1-1 0,0 0 0,1 1 0,-1-1 0,0 0 0,0 1 0,-1-1 0,1 0-1,0 1 1,-1-1 0,1 0 0,-1 1 0,0-1 0,0 0 0,0 0 0,0 0 0,0 0 0,0 0-1,-1 0 1,1 0 0,-2 2 0,-6 6 14,-1-1-1,0 0 1,0 0-1,-1-1 0,-19 12 1,15-11 33,-82 48 172,85-52-150,0 1 1,0-2-1,0 0 1,-1 0 0,1-1-1,-21 2 1,32-5-55,0 1 0,0-1 0,0 0 0,0 0 0,0-1 0,0 1 0,0 0 0,1 0 0,-1 0 0,0-1 1,0 1-1,0 0 0,0-1 0,1 1 0,-1 0 0,0-1 0,0 1 0,1-1 0,-1 0 0,0 1 0,1-1 0,-1 0 0,-1 0 0,2-1-1,-1 0 0,0 0-1,0 0 1,0 0 0,1 0-1,-1 0 1,1 0 0,0 0-1,0 0 1,-1-3 0,2-3-10,-1 0 0,1 0 0,1 0 1,3-14-1,1 5-19,0 1 0,2-1 0,0 1 0,0 1 0,2-1 0,16-21 0,81-79-6,-74 83 134,-2-1-1,32-45 0,-60 75-45,0 0-1,0-1 0,-1 1 0,0-1 0,4-9 0,-6 13-49,0 0 0,0 0 0,1 0-1,-1 0 1,0 0 0,0 0 0,0 0 0,0 0-1,0 0 1,-1 0 0,1 0 0,0 0 0,0 0-1,-1 0 1,1 0 0,-1 0 0,1 0 0,-1 0-1,1 0 1,-1 0 0,1 0 0,-1 0 0,0 0-1,1 1 1,-1-1 0,0 0 0,0 1-1,0-1 1,0 0 0,0 1 0,1-1 0,-1 1-1,0-1 1,0 1 0,-2-1 0,-5-1-10,0 0 1,0 0-1,-1 1 0,1 0 1,0 0-1,-1 1 0,1 0 1,-1 0-1,-8 2 0,-78 17-25,83-16 22,-7 2-110,8-3-103,-1 0-1,1 1 1,0 1-1,1-1 1,-1 2-1,1-1 1,-16 11-1,23-11-1215,8-1 623</inkml:trace>
  <inkml:trace contextRef="#ctx0" brushRef="#br0" timeOffset="3936.3">4810 311 9122,'1'2'422,"0"0"0,0 0 0,-1 0 0,1 1 0,-1-1 0,0 0 1,1 0-1,-1 1 0,0 2 0,-6 26 412,3-19-938,-1-1 0,-10 21-1,10-24 77,0-1-1,1 1 0,0 0 1,1 0-1,-3 13 0,4-19 40,1-1 0,0 1 1,-1-1-1,1 1 0,0-1 0,0 1 0,0 0 1,0-1-1,0 1 0,1-1 0,-1 1 0,0-1 0,1 1 1,-1-1-1,1 1 0,-1-1 0,1 0 0,0 1 0,0-1 1,0 0-1,0 1 0,-1-1 0,2 0 0,-1 0 0,0 0 1,0 0-1,0 0 0,0 0 0,1 0 0,-1 0 0,0-1 1,1 1-1,-1 0 0,1-1 0,-1 1 0,0-1 1,1 0-1,0 1 0,1-1 0,7 1 43,1-1 0,0-1 0,-1 0 0,1 0 0,-1-1 0,1 0 0,-1-1 0,0 0 0,0 0 0,0-1 0,0-1 1,-1 0-1,1 0 0,-1-1 0,0 0 0,-1 0 0,0-1 0,0 0 0,0-1 0,9-12 0,-16 19-46,0 0 0,0-1 0,0 1-1,0-1 1,0 1 0,-1 0 0,1-1 0,0 1 0,-1-1 0,1 0 0,-1 1 0,0-1-1,1 1 1,-1-1 0,0 0 0,0 1 0,0-1 0,0 1 0,0-1 0,-1 0-1,1 1 1,-1-4 0,-1 2-8,1 1-1,-1-1 1,0 1-1,1-1 1,-1 1-1,0-1 1,0 1-1,-1 0 1,1 0-1,0 0 0,-5-2 1,-1-1-72,-1 0 0,1 1 0,-1 0 0,0 0 1,-1 1-1,-16-4 0,8 6-201,15 2 170,1-1 1,-1 0 0,1 0 0,-1-1 0,0 1 0,1 0 0,-1-1 0,1 1 0,-1-1 0,1 0 0,0 0 0,-3-1 0,5 1 8,-1 1 1,1-1 0,0 0 0,0 1 0,0-1-1,0 0 1,0 1 0,-1-1 0,1 0 0,0 1 0,1-1-1,-1 0 1,0 1 0,0-1 0,0 0 0,0 1-1,0-1 1,1 0 0,-1 1 0,0-1 0,1 1 0,-1-1-1,0 1 1,1-1 0,-1 0 0,1 1 0,-1 0 0,1-1-1,-1 1 1,1-1 0,-1 1 0,1-1 0,-1 1-1,1 0 1,0 0 0,-1-1 0,2 1 0,16-12-718</inkml:trace>
  <inkml:trace contextRef="#ctx0" brushRef="#br0" timeOffset="4529.16">5123 147 8994,'4'-10'1165,"-1"0"0,1 0 1,7-11-1,-6 14-915,-1-1 1,2 1 0,-1 0-1,1 1 1,0-1-1,13-10 1,-13 12-226,0 1 0,1 0 0,-1 1 0,1-1 0,0 1 0,0 0 0,0 1 0,0 0 0,1 0 0,-1 0 0,0 1 0,1 0 0,-1 1 0,1 0 0,11 0 0,56 11-68,-49-6 23,1-1 1,42 0-1,-68-4 19,0 0 0,0-1 0,0 1 0,0 0-1,0 1 1,0-1 0,0 0 0,0 0 0,1 0 0,-1 1-1,0-1 1,0 0 0,0 1 0,0-1 0,0 1 0,1 0-1,-2 0 1,1-1-1,-1 1 1,0-1 0,0 1-1,0-1 1,1 1-1,-1-1 1,0 0-1,0 1 1,0-1-1,0 1 1,0-1-1,0 1 1,0-1-1,0 1 1,0-1 0,0 1-1,0-1 1,0 1-1,0-1 1,-1 1-1,1-1 1,0 1-1,-1 0 1,-2 4-8,0 0 1,0 0 0,-1-1-1,-6 8 1,7-9 12,-7 7-30,2 0 0,0 1 0,0-1 0,1 1 0,0 1 1,1 0-1,-8 20 0,12-26 17,0 0 0,1 0-1,0 1 1,0-1 0,0 1 0,1-1 0,0 1 0,0-1 0,0 1 0,1-1 0,0 1 0,0-1-1,1 0 1,0 0 0,0 1 0,1-1 0,5 10 0,6 4-25,1 0 0,0-1-1,2-1 1,0 0 0,33 24 0,-26-21-15,0 0 0,39 48 1,-57-61 53,0 0 1,-1 1 0,0-1-1,0 1 1,-1 0 0,0 1-1,-1-1 1,0 1 0,-1-1-1,0 1 1,0 0 0,-1 0-1,0 15 1,-2-7-5,-2 0 1,0 0-1,-1 0 1,-1-1-1,-8 19 1,-2 11-2,12-37 0,-1 1 1,1-1-1,-10 16 0,11-22 1,-1 0 0,1 0 0,-1 0 0,0-1 0,-1 1 0,1-1 0,-1 0 0,1 0-1,-1-1 1,0 1 0,-7 3 0,-3 0 7,1-1 1,-1 0-1,0-1 0,0-1 0,-1 0 0,1-1 1,-24 1-1,-107-9 48,-9-14-479,-159-41 0,193 32 199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8T11:27:35.4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156 49 2617,'-13'5'656</inkml:trace>
  <inkml:trace contextRef="#ctx0" brushRef="#br0" timeOffset="376.46">126 58 4529,'-19'3'1877,"0"-2"-1,-21-1 1,13 0 872,32-2-336,43-7-2495,219-34-875,-230 35 766</inkml:trace>
  <inkml:trace contextRef="#ctx0" brushRef="#br0" timeOffset="749.81">2 217 10378,'-2'4'3633,"6"2"-3225,8-1-208,19 1-128,11 3-112,19-5-400,9-2-1032,-2-7 976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5T10:35:51.4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1 7666,'-2'1'2536,"0"1"-2456,0 3-864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5T10:36:10.7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1 5817,'-19'19'1963,"19"-19"-1878,0 0 0,0 0 0,0 0 0,0 0 0,0 1 0,-1-1 0,1 0 0,0 0 0,0 0 0,0 0 0,0 0 0,0 0 0,0 0 0,-1 1 0,1-1 0,0 0 0,0 0-1,0 0 1,0 0 0,-1 0 0,1 0 0,0 0 0,0 0 0,0 0 0,0 0 0,-1 0 0,1 0 0,0 0 0,0 0 0,0 0 0,0 0 0,-1 0 0,1 0 0,0 0 0,0 0 0,0 0 0,0 0-1,-1-1 1,1 1 0,0 0 0,0 0 0,0 0 0,0 0 0,0 0 0,0 0 0,-1 0 0,1-1 0,0 1 0,0 0 0,0 0 0,0 0 0,0 0 0,0 0 0,0-1 0,0 1 0,0 0 0,0 0 0,0 0-1,0 0 1,0-1 0,0 1 0,0 0 0,0 0 0,0 0 0,0 0 0,0-1 0,0 1 0,0 0 0,0 0 0,0-1-183,0 1-1,0-1 1,0 0 0,0 1 0,0-1 0,0 1-1,0-1 1,0 1 0,0-1 0,0 0-1,0 1 1,0-1 0,0 1 0,1-1 0,-1 1-1,0-1 1,1 1 0,-1-1 0,1 0 0,4-1-359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5T10:36:26.8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1 8426,'22'65'4065,"-28"-65"-4537,-2 2-369,1 4-471,-2 0-144,-1 3 936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5T11:03:31.8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2 331 2705,'-1'0'8912,"4"-1"-8294,67-5-160,-52 3-318,1 2 0,29 0 0,-24 4-72,-20-2-26,0 0 0,0-1-1,0 1 1,0-1 0,1 0 0,-1 0-1,0-1 1,0 1 0,0-1 0,5-1-1,87-23-641,-83 21-3469,-14 4 3444</inkml:trace>
  <inkml:trace contextRef="#ctx0" brushRef="#br0" timeOffset="495.9">689 190 3905,'10'0'1248,"0"-1"-1480,6-5 64</inkml:trace>
  <inkml:trace contextRef="#ctx0" brushRef="#br0" timeOffset="1010.58">761 172 6241,'21'-4'1228,"-3"0"-365,-15 4 800,-8 1 1569,1 0-3223,0 0 0,0 1 0,0-1-1,0 1 1,1 0 0,-1 0 0,0 0 0,1 0 0,0 1 0,-1-1 0,1 1 0,-3 4 0,-29 20 91,-14 1 50,35-21-112,1 0 1,-1 1 0,1 1 0,-21 18 0,34-27-36,0 0 0,-1 0 0,1 1 0,0-1 0,0 0 0,-1 0 0,1 1 0,0-1 0,0 0 0,0 1 0,0-1 0,-1 0 0,1 0 0,0 1 0,0-1 0,0 0 0,0 1 0,0-1 0,0 0 0,0 1 0,0-1 0,0 0 0,0 1 0,0-1 0,0 0 0,0 1 0,0-1 0,0 0 0,0 1 0,0-1 0,0 0 0,1 1 0,-1-1 0,0 0 0,0 0 0,0 1 0,0-1 0,1 0 0,-1 0 0,0 1 0,0-1 0,1 0 0,-1 0 0,0 0 0,0 1 0,1-1 0,-1 0 0,0 0 0,1 0 0,-1 0 0,0 0 0,1 1 0,-1-1 0,0 0 0,1 0 0,-1 0 0,1 0 0,19 4 118,-20-4-120,21 2-3,0 1 0,0 2 0,0 0-1,-1 1 1,28 12 0,-40-14-29,1 0 1,-1 0-1,0 1 0,0 0 1,0 0-1,-1 1 0,0 0 1,0 1-1,-1-1 0,1 1 0,-1 0 1,-1 1-1,1 0 0,6 14 1,-11-21 9,0 1 0,0 0 0,-1-1 0,1 1 0,-1 0 0,1 0 0,-1-1 0,1 1 0,-1 0 0,0 0 0,0 0 0,0 0-1,0-1 1,0 1 0,-1 0 0,1 0 0,0 0 0,-2 3 0,1-4-28,0 0-1,1 0 0,-1 0 0,0 0 1,0 0-1,0 0 0,0 0 0,-1 0 0,1-1 1,0 1-1,0 0 0,0-1 0,-1 1 0,1 0 1,0-1-1,-1 0 0,1 1 0,0-1 0,-3 0 1,0 1 4,0-1 0,-1 0 0,1 0 0,0-1 0,0 1 1,-1-1-1,1 0 0,0 0 0,0-1 0,0 1 0,0-1 1,0 0-1,0 0 0,1 0 0,-5-3 0,5 3 66,0-1-1,0 1 0,0-1 1,1 0-1,-1 0 1,1 0-1,0 0 1,-1 0-1,1-1 0,1 1 1,-1-1-1,0 1 1,1-1-1,0 0 1,0 1-1,0-1 0,0 0 1,1 0-1,-1 0 1,1 0-1,0 1 0,0-1 1,1 0-1,-1 0 1,1 0-1,0 0 1,0 0-1,0 1 0,0-1 1,0 0-1,1 1 1,0-1-1,0 1 1,0 0-1,0 0 0,0-1 1,6-3-1,15-19 325,1 1 0,29-21-1,20-21-144,-71 65-211,0-1 0,0 1 0,0-1 0,0 0 0,-1 1 1,1-1-1,-1 0 0,1 0 0,-1 0 0,0 0 0,0 0 0,-1-1 0,1 1 0,0 0 1,-1 0-1,0 0 0,0-1 0,0 1 0,-1-5 0,0 1 59,-1 0 0,0 1 1,0-1-1,0 0 0,-1 1 0,0 0 1,-1-1-1,-4-6 0,7 12-63,0 0-1,-1 0 1,1 0 0,0 0-1,-1 0 1,1 0 0,0 0 0,-1 0-1,1 1 1,-1-1 0,1 1-1,-1-1 1,0 1 0,1-1-1,-1 1 1,1 0 0,-1 0 0,0 0-1,1 0 1,-1 0 0,0 0-1,1 0 1,-1 1 0,1-1-1,-1 1 1,1-1 0,-1 1 0,1-1-1,-2 2 1,-6 1-37,0 1-1,1 1 1,-13 7 0,16-9-74,0 1 0,-1-1 0,1 1 1,0 0-1,1 0 0,-1 1 0,1 0 1,0-1-1,0 1 0,0 1 0,1-1 0,0 0 1,0 1-1,0 0 0,-2 8 0,-2 9-426</inkml:trace>
  <inkml:trace contextRef="#ctx0" brushRef="#br0" timeOffset="1395.22">1156 81 8578,'1'1'299,"0"1"-1,0-1 1,0 0 0,-1 0 0,1 1-1,0-1 1,-1 0 0,0 1 0,1-1-1,-1 1 1,0-1 0,1 3 0,-2 34-1113,1-24 978,8 119 297,-8-129-454,1 1 0,0-1 0,0 0 0,0 0 0,0 1 0,1-1 0,2 4 0,4 12-1856,-6-13 1099</inkml:trace>
  <inkml:trace contextRef="#ctx0" brushRef="#br0" timeOffset="1766.03">1384 180 5281,'-13'23'4958,"-9"18"-3792,21-38-1187,0-1 0,0 0-1,0 1 1,1-1 0,-1 1 0,1-1 0,0 1 0,0-1 0,0 1 0,0-1 0,0 1 0,0-1 0,1 0 0,-1 1 0,2 2 0,-1-3 39,0-1 0,0 1 1,0-1-1,0 1 1,0-1-1,0 0 0,0 0 1,1 0-1,-1 0 0,1 0 1,-1 0-1,1 0 1,-1 0-1,1 0 0,-1-1 1,1 1-1,-1-1 0,1 1 1,0-1-1,0 0 1,-1 1-1,1-1 0,0 0 1,-1 0-1,1 0 1,0 0-1,0-1 0,2 0 1,7 0 197,-1-1 1,1-1 0,11-4 0,-20 6-196,6-1 56,-1-1 0,0 0 0,0-1 0,0 0 0,0 0-1,0 0 1,-1-1 0,0 0 0,0 0 0,0 0 0,-1-1-1,10-12 1,-15 17-76,1 0 1,0-1-1,-1 1 0,1 0 0,-1 0 0,1-1 0,-1 1 0,1 0 1,-1-1-1,0 1 0,0 0 0,0-1 0,0 1 0,0 0 0,0-1 1,0 1-1,0 0 0,0-1 0,0 1 0,-1 0 0,1-1 0,-1 1 1,1 0-1,-1 0 0,1-1 0,-1 1 0,0 0 0,0 0 0,0 0 1,1 0-1,-1 0 0,0 0 0,0 0 0,0 0 0,0 0 0,-1 0 1,1 1-1,-2-2 0,-2-1-3,0 0 0,0 0 0,0 0 0,-1 1-1,1 0 1,-1 0 0,-9-2 0,7 3-28,1 0 0,0 0 0,-1 1 0,1 0 0,-1 0-1,1 1 1,0 0 0,-1 0 0,1 1 0,0 0 0,0 0 0,-12 6-1,14-5-530,-1 0 0,1 1 0,0-1 0,0 1 0,-6 7 0,3-2-491</inkml:trace>
  <inkml:trace contextRef="#ctx0" brushRef="#br0" timeOffset="2109.78">1621 167 7930,'36'38'3520,"-30"-33"-3404,0 0 0,1 0 0,0 0 0,0-1 0,0 0-1,14 4 1,-14-5-33,0-1 1,1-1-1,-1 0 0,0 0 0,1 0 1,-1-1-1,0 0 0,1 0 0,-1-1 0,0 0 1,1 0-1,-1-1 0,0 0 0,11-4 1,-11 3 47,-1 0 1,1 0-1,-1 0 1,0-1 0,0 0-1,-1 0 1,1-1-1,-1 1 1,0-1 0,0 0-1,-1 0 1,1-1-1,3-6 1,-6 9-133,0 0 1,-1-1-1,0 1 1,1 0-1,-1-1 0,-1 1 1,1-1-1,0 1 1,-1-1-1,0 1 0,1-1 1,-2 1-1,1-1 1,0 1-1,-1-1 0,1 1 1,-1-1-1,0 1 1,0-1-1,0 1 0,-1 0 1,1 0-1,-1-1 1,0 1-1,0 0 0,0 1 1,-3-5-1,-1 0-65,0 1 0,-1 0 0,1 0 0,-1 0 0,-1 1 0,1 0 0,-1 0 0,1 1 0,-1 0 0,-1 0 0,1 1 0,0 0 0,-1 1 0,0-1 0,0 2 0,1-1 0,-1 1 0,0 1 0,-14 0 0,7 4-202</inkml:trace>
  <inkml:trace contextRef="#ctx0" brushRef="#br0" timeOffset="2950.69">1852 827 4201,'-54'19'1382,"51"-17"-1496,-1-1 1,1-1 0,-1 1-1,0 0 1,0-1 0,1 0-1,-8 0 1,-5-14 9113,18 15-8740,29 5-157,1-2 0,-1-1 0,1-1 0,0-2 0,-1-1 0,54-9-1,-52-1-2877,-24 7 1824</inkml:trace>
  <inkml:trace contextRef="#ctx0" brushRef="#br0" timeOffset="3681.52">2547 788 7874,'1'-25'3439,"-1"22"-3587,-1 0 0,1 0-1,-1 0 1,0 0-1,1 0 1,-1 0-1,0 0 1,-1 1-1,-1-4 1,2 4 24,0 1 0,0-1 1,-1 0-1,1 1 0,-1-1 0,0 1 1,1 0-1,-1-1 0,0 1 1,0 0-1,1 0 0,-1 0 0,0 0 1,0 1-1,0-1 0,0 0 1,-1 1-1,1-1 0,0 1 0,0 0 1,0 0-1,0 0 0,0 0 1,0 0-1,-4 1 0,-2 0 550,1 1-1,-1 0 1,1 1-1,-1-1 1,1 1 0,0 1-1,0-1 1,0 1 0,0 1-1,1-1 1,-7 6-1,10-7-376,1-1 0,-1 0-1,0 1 1,1-1 0,0 1 0,-1 0-1,1 0 1,0 0 0,0 0 0,1 0-1,-1 0 1,1 0 0,-1 1-1,1-1 1,0 1 0,0-1 0,1 1-1,-1-1 1,1 1 0,-1-1-1,1 1 1,0 0 0,1-1 0,-1 1-1,1-1 1,0 5 0,1-4-48,-1-1 1,1 0-1,0 0 1,0 0-1,0 0 0,0-1 1,1 1-1,-1-1 1,1 1-1,-1-1 1,1 0-1,6 4 0,42 19 4,-21-11-4,-17-8-4,-1 2-1,0-1 1,16 14 0,-22-15 19,-1-1 1,0 1-1,0 0 1,0 0-1,-1 0 0,0 0 1,0 1-1,3 8 0,-7-15-20,1 1-1,-1 0 0,0-1 0,1 1 0,-1 0 0,0-1 0,0 1 0,1 0 0,-1-1 0,0 1 0,0 0 0,0 0 0,0-1 0,0 1 0,0 0 0,0 0 0,0-1 0,0 1 0,0 0 0,-1-1 0,1 1 0,0 0 0,-1 1 0,0-2 2,0 0-1,0 0 1,0 0-1,0 0 1,0 0-1,0-1 1,0 1-1,0 0 1,0 0-1,0-1 0,0 1 1,0-1-1,0 1 1,0-1-1,0 1 1,0-1-1,0 0 1,0 1-1,1-1 1,-1 0-1,0 0 1,1 1-1,-2-2 0,-1-2-22,-1 1 0,1 0 0,0-1-1,0 0 1,0 1 0,0-1-1,1 0 1,0-1 0,0 1 0,0 0-1,0-1 1,0 1 0,1-1-1,0 1 1,0-1 0,0 0-1,1 1 1,0-1 0,0 0 0,0 1-1,0-1 1,0 0 0,1 0-1,0 1 1,0-1 0,1 1 0,3-9-1,3-2 141,1 1-1,0 0 0,20-22 1,14-21 791,-39 51-789,0-1-1,-1 1 1,0-1 0,0 0 0,-1 0-1,1 0 1,1-12 0,-4 18-109,0 0 1,0-1-1,0 1 1,0-1-1,0 1 1,0 0 0,0-1-1,0 1 1,0 0-1,-1-1 1,1 1-1,-1 0 1,1-1-1,-1 1 1,1 0-1,-1 0 1,0-1-1,1 1 1,-1 0 0,0 0-1,0 0 1,0 0-1,0 0 1,0 0-1,0 0 1,0 0-1,-1 1 1,1-1-1,0 0 1,0 1 0,-1-1-1,1 1 1,0-1-1,0 1 1,-3-1-1,-2 0-93,1 0 0,-1 1 0,1-1 0,-1 1 0,1 1 0,-1-1-1,-9 2 1,14-1 36,0-1 0,0 0-1,0 1 1,0-1-1,0 1 1,0-1 0,0 1-1,0 0 1,1-1-1,-1 1 1,0 0 0,0-1-1,1 1 1,-1 0-1,0 0 1,1 0 0,-1-1-1,1 1 1,-1 0 0,1 0-1,0 0 1,-1 0-1,1 0 1,0 0 0,0 0-1,-1 0 1,1 2-1,0 3-343</inkml:trace>
  <inkml:trace contextRef="#ctx0" brushRef="#br0" timeOffset="4106.06">2920 630 10482,'6'25'4451,"-6"18"-5403,-1-25 939,-4 63-920,0 9 1903,5-79-1178,1 0 0,0 0 0,0 0 0,1 0 0,7 20 0,-6-23-386</inkml:trace>
  <inkml:trace contextRef="#ctx0" brushRef="#br0" timeOffset="4495.74">3099 844 9394,'25'-13'1872,"-15"9"-1025,-9 5 219,-2 1-1100,-1 0 1,1 1-1,-1-1 0,1 1 1,0-1-1,0 1 0,0 0 1,0 0-1,0-1 0,1 1 1,-1 0-1,1 0 0,-1 0 1,1-1-1,0 1 0,1 0 1,-1 0-1,0 0 0,1 0 1,0 3-1,0-4 23,0 0 0,0 0-1,0 0 1,0 0 0,0 0-1,0 0 1,0-1 0,1 1 0,-1 0-1,1-1 1,-1 1 0,1-1 0,0 0-1,-1 1 1,1-1 0,0 0-1,0 0 1,0 0 0,0 0 0,0-1-1,0 1 1,0 0 0,0-1 0,0 1-1,0-1 1,1 0 0,-1 0 0,4 0-1,7-1 238,0 0-1,0-1 0,0 0 0,0-1 1,0-1-1,14-5 0,-22 7-189,1-1-1,0 0 0,-1 1 0,1-2 0,-1 1 0,0-1 0,0 1 0,-1-2 1,1 1-1,-1 0 0,0-1 0,0 0 0,0 0 0,0 0 0,3-7 0,-7 11-37,1-1 0,-1 1 0,1 0-1,-1-1 1,1 1 0,-1 0-1,0-1 1,0 1 0,0 0-1,0-1 1,0 1 0,0 0 0,0-1-1,0 1 1,-1 0 0,1-1-1,0 1 1,-1 0 0,1 0 0,-1-1-1,0 1 1,1 0 0,-1 0-1,0 0 1,1 0 0,-1 0-1,0 0 1,0 0 0,0 0 0,0 0-1,0 0 1,0 0 0,0 1-1,-1-1 1,1 0 0,0 1 0,0-1-1,-1 1 1,1-1 0,0 1-1,-2-1 1,-5-1-3,0 0-1,0 0 1,0 1-1,0 0 1,-12 1-1,17 0-9,-68 2 65,63-1-197,0 0 1,0 0-1,0 1 1,0 0-1,0 0 1,-11 6-1,4 0-214</inkml:trace>
  <inkml:trace contextRef="#ctx0" brushRef="#br0" timeOffset="4835.95">3505 750 8210,'23'4'4832,"-7"4"-4080,-14-5-827,0-1-1,1 1 1,-1 0 0,-1 0-1,1 0 1,0 0 0,-1 1-1,1-1 1,-1 0 0,1 5-1,-1-5 74,1 1 0,0 0 0,0-1 0,0 1 0,1-1 0,-1 0 0,1 0 0,-1 0 0,1 0 0,0 0 0,0-1-1,0 1 1,1-1 0,-1 0 0,1 0 0,-1 0 0,1 0 0,0-1 0,-1 1 0,1-1 0,0 0 0,0 0 0,7 0-1,3 1 170,0-1 1,0 0-1,0-1 0,1-1 0,21-4 0,-18 2 40,0-1 0,-1-1 0,0-1 0,30-14 0,-40 17-190,0-1 0,0 0 0,0-1 0,-1 1 0,1-1 1,-1-1-1,0 1 0,-1-1 0,1 0 0,-1 0 0,0-1 0,-1 1 0,5-9 1,-8 12-25,0 0 1,0 0 0,0 0-1,0-1 1,-1 1 0,0 0-1,1-1 1,-1 1 0,0 0-1,0-1 1,-1 1 0,1 0-1,-1-1 1,0 1 0,0 0-1,0 0 1,0 0 0,0 0-1,-1 0 1,1 0 0,-1 0-1,0 0 1,0 0 0,0 1-1,0-1 1,0 1 0,-4-4-1,-6-4-31,0-1 0,-1 2 0,0 0 0,-20-10 0,-7-2-605,-52-19 1,15 13 153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41C6-A346-4573-BE27-A367EFEAD0C3}">
  <dimension ref="C2:S114"/>
  <sheetViews>
    <sheetView topLeftCell="C1" workbookViewId="0">
      <selection activeCell="K7" sqref="K7"/>
    </sheetView>
  </sheetViews>
  <sheetFormatPr defaultRowHeight="14.5" x14ac:dyDescent="0.35"/>
  <cols>
    <col min="1" max="7" width="8.7265625" style="1"/>
    <col min="8" max="8" width="19.1796875" style="1" customWidth="1"/>
    <col min="9" max="13" width="11.08984375" style="1" bestFit="1" customWidth="1"/>
    <col min="14" max="14" width="8.7265625" style="1"/>
    <col min="15" max="15" width="11.08984375" style="1" bestFit="1" customWidth="1"/>
    <col min="16" max="18" width="8.7265625" style="1"/>
    <col min="19" max="19" width="10.08984375" style="1" bestFit="1" customWidth="1"/>
    <col min="20" max="16384" width="8.7265625" style="1"/>
  </cols>
  <sheetData>
    <row r="2" spans="3:6" x14ac:dyDescent="0.35">
      <c r="E2" s="2" t="s">
        <v>0</v>
      </c>
    </row>
    <row r="4" spans="3:6" x14ac:dyDescent="0.35">
      <c r="D4" s="1" t="s">
        <v>1</v>
      </c>
    </row>
    <row r="6" spans="3:6" x14ac:dyDescent="0.35">
      <c r="C6" s="1" t="s">
        <v>2</v>
      </c>
    </row>
    <row r="7" spans="3:6" x14ac:dyDescent="0.35">
      <c r="C7" s="1" t="s">
        <v>3</v>
      </c>
    </row>
    <row r="8" spans="3:6" x14ac:dyDescent="0.35">
      <c r="E8" s="1" t="s">
        <v>4</v>
      </c>
    </row>
    <row r="10" spans="3:6" x14ac:dyDescent="0.35">
      <c r="C10" s="1" t="s">
        <v>5</v>
      </c>
    </row>
    <row r="12" spans="3:6" x14ac:dyDescent="0.35">
      <c r="E12" s="1" t="s">
        <v>6</v>
      </c>
    </row>
    <row r="14" spans="3:6" x14ac:dyDescent="0.35">
      <c r="C14" s="1" t="s">
        <v>7</v>
      </c>
    </row>
    <row r="16" spans="3:6" x14ac:dyDescent="0.35">
      <c r="F16" s="1" t="s">
        <v>8</v>
      </c>
    </row>
    <row r="17" spans="3:11" x14ac:dyDescent="0.35">
      <c r="H17" s="1" t="s">
        <v>10</v>
      </c>
      <c r="I17" s="1" t="s">
        <v>11</v>
      </c>
    </row>
    <row r="18" spans="3:11" x14ac:dyDescent="0.35">
      <c r="G18" s="1" t="s">
        <v>9</v>
      </c>
      <c r="H18" s="1">
        <v>3000</v>
      </c>
      <c r="I18" s="1">
        <v>3000</v>
      </c>
    </row>
    <row r="19" spans="3:11" x14ac:dyDescent="0.35">
      <c r="G19" s="1" t="s">
        <v>12</v>
      </c>
      <c r="H19" s="1">
        <v>3000</v>
      </c>
      <c r="I19" s="1">
        <v>6000</v>
      </c>
    </row>
    <row r="20" spans="3:11" x14ac:dyDescent="0.35">
      <c r="G20" s="1" t="s">
        <v>13</v>
      </c>
      <c r="H20" s="1">
        <v>3000</v>
      </c>
      <c r="I20" s="1">
        <v>9000</v>
      </c>
    </row>
    <row r="21" spans="3:11" x14ac:dyDescent="0.35">
      <c r="C21" s="1" t="s">
        <v>14</v>
      </c>
    </row>
    <row r="23" spans="3:11" x14ac:dyDescent="0.35">
      <c r="E23" s="1" t="s">
        <v>15</v>
      </c>
    </row>
    <row r="26" spans="3:11" x14ac:dyDescent="0.35">
      <c r="E26" s="1" t="s">
        <v>16</v>
      </c>
    </row>
    <row r="29" spans="3:11" x14ac:dyDescent="0.35">
      <c r="E29" s="1" t="s">
        <v>17</v>
      </c>
      <c r="I29" s="1">
        <v>600000</v>
      </c>
    </row>
    <row r="30" spans="3:11" x14ac:dyDescent="0.35">
      <c r="E30" s="1" t="s">
        <v>20</v>
      </c>
      <c r="K30" s="1">
        <v>180000</v>
      </c>
    </row>
    <row r="31" spans="3:11" x14ac:dyDescent="0.35">
      <c r="E31" s="1" t="s">
        <v>18</v>
      </c>
      <c r="I31" s="1">
        <v>820000</v>
      </c>
    </row>
    <row r="32" spans="3:11" x14ac:dyDescent="0.35">
      <c r="E32" s="1" t="s">
        <v>19</v>
      </c>
      <c r="K32" s="1">
        <v>240000</v>
      </c>
    </row>
    <row r="34" spans="3:15" x14ac:dyDescent="0.35">
      <c r="E34" s="1" t="s">
        <v>21</v>
      </c>
    </row>
    <row r="35" spans="3:15" x14ac:dyDescent="0.35">
      <c r="F35" s="1" t="s">
        <v>22</v>
      </c>
    </row>
    <row r="36" spans="3:15" x14ac:dyDescent="0.35">
      <c r="F36" s="1" t="s">
        <v>23</v>
      </c>
    </row>
    <row r="38" spans="3:15" x14ac:dyDescent="0.35">
      <c r="C38" s="2" t="s">
        <v>24</v>
      </c>
    </row>
    <row r="39" spans="3:15" x14ac:dyDescent="0.35">
      <c r="H39" s="1" t="s">
        <v>25</v>
      </c>
      <c r="K39" s="1">
        <v>72000</v>
      </c>
      <c r="M39" s="2" t="s">
        <v>27</v>
      </c>
    </row>
    <row r="41" spans="3:15" x14ac:dyDescent="0.35">
      <c r="H41" s="1" t="s">
        <v>26</v>
      </c>
      <c r="K41" s="1">
        <v>87000</v>
      </c>
    </row>
    <row r="43" spans="3:15" x14ac:dyDescent="0.35">
      <c r="D43" s="1" t="s">
        <v>28</v>
      </c>
    </row>
    <row r="44" spans="3:15" x14ac:dyDescent="0.35">
      <c r="H44" s="1" t="s">
        <v>29</v>
      </c>
      <c r="M44" s="1">
        <f>180000+72000</f>
        <v>252000</v>
      </c>
    </row>
    <row r="45" spans="3:15" x14ac:dyDescent="0.35">
      <c r="H45" s="1" t="s">
        <v>30</v>
      </c>
      <c r="M45" s="1">
        <v>327000</v>
      </c>
    </row>
    <row r="47" spans="3:15" x14ac:dyDescent="0.35">
      <c r="F47" s="1" t="s">
        <v>31</v>
      </c>
    </row>
    <row r="48" spans="3:15" x14ac:dyDescent="0.35">
      <c r="H48" s="1" t="s">
        <v>32</v>
      </c>
      <c r="J48" s="1" t="s">
        <v>33</v>
      </c>
      <c r="L48" s="1" t="s">
        <v>34</v>
      </c>
      <c r="O48" s="2" t="s">
        <v>35</v>
      </c>
    </row>
    <row r="49" spans="4:15" x14ac:dyDescent="0.35">
      <c r="H49" s="1" t="s">
        <v>36</v>
      </c>
      <c r="J49" s="1">
        <v>600000</v>
      </c>
      <c r="L49" s="1">
        <f>M44</f>
        <v>252000</v>
      </c>
      <c r="O49" s="2">
        <f>J49-L49</f>
        <v>348000</v>
      </c>
    </row>
    <row r="50" spans="4:15" x14ac:dyDescent="0.35">
      <c r="H50" s="1" t="s">
        <v>37</v>
      </c>
      <c r="J50" s="1">
        <v>820000</v>
      </c>
      <c r="L50" s="1">
        <f>M45</f>
        <v>327000</v>
      </c>
      <c r="O50" s="2">
        <f>J50-L50</f>
        <v>493000</v>
      </c>
    </row>
    <row r="53" spans="4:15" x14ac:dyDescent="0.35">
      <c r="D53" s="2" t="s">
        <v>38</v>
      </c>
    </row>
    <row r="55" spans="4:15" x14ac:dyDescent="0.35">
      <c r="E55" s="1" t="s">
        <v>39</v>
      </c>
    </row>
    <row r="57" spans="4:15" x14ac:dyDescent="0.35">
      <c r="E57" s="1" t="s">
        <v>40</v>
      </c>
    </row>
    <row r="59" spans="4:15" x14ac:dyDescent="0.35">
      <c r="E59" s="1" t="s">
        <v>41</v>
      </c>
    </row>
    <row r="60" spans="4:15" x14ac:dyDescent="0.35">
      <c r="E60" s="1" t="s">
        <v>42</v>
      </c>
    </row>
    <row r="62" spans="4:15" x14ac:dyDescent="0.35">
      <c r="E62" s="1" t="s">
        <v>43</v>
      </c>
    </row>
    <row r="63" spans="4:15" x14ac:dyDescent="0.35">
      <c r="E63" s="1" t="s">
        <v>44</v>
      </c>
    </row>
    <row r="65" spans="5:12" x14ac:dyDescent="0.35">
      <c r="E65" s="1" t="s">
        <v>45</v>
      </c>
    </row>
    <row r="67" spans="5:12" x14ac:dyDescent="0.35">
      <c r="G67" s="2" t="s">
        <v>46</v>
      </c>
    </row>
    <row r="69" spans="5:12" x14ac:dyDescent="0.35">
      <c r="I69" s="1" t="s">
        <v>47</v>
      </c>
      <c r="K69" s="1" t="s">
        <v>48</v>
      </c>
    </row>
    <row r="71" spans="5:12" x14ac:dyDescent="0.35">
      <c r="H71" s="1" t="s">
        <v>49</v>
      </c>
      <c r="I71" s="1">
        <v>40000</v>
      </c>
    </row>
    <row r="72" spans="5:12" x14ac:dyDescent="0.35">
      <c r="H72" s="1" t="s">
        <v>50</v>
      </c>
      <c r="I72" s="1">
        <v>29400</v>
      </c>
    </row>
    <row r="74" spans="5:12" x14ac:dyDescent="0.35">
      <c r="G74" s="2" t="s">
        <v>21</v>
      </c>
    </row>
    <row r="75" spans="5:12" x14ac:dyDescent="0.35">
      <c r="G75" s="1" t="s">
        <v>51</v>
      </c>
    </row>
    <row r="76" spans="5:12" x14ac:dyDescent="0.35">
      <c r="G76" s="1" t="s">
        <v>52</v>
      </c>
    </row>
    <row r="78" spans="5:12" x14ac:dyDescent="0.35">
      <c r="G78" s="1" t="s">
        <v>53</v>
      </c>
    </row>
    <row r="79" spans="5:12" x14ac:dyDescent="0.35">
      <c r="I79" s="1" t="s">
        <v>49</v>
      </c>
      <c r="J79" s="1" t="s">
        <v>55</v>
      </c>
      <c r="L79" s="1">
        <v>41200</v>
      </c>
    </row>
    <row r="80" spans="5:12" x14ac:dyDescent="0.35">
      <c r="I80" s="1" t="s">
        <v>54</v>
      </c>
      <c r="J80" s="1" t="s">
        <v>56</v>
      </c>
      <c r="L80" s="1">
        <f>29400-850</f>
        <v>28550</v>
      </c>
    </row>
    <row r="82" spans="3:14" x14ac:dyDescent="0.35">
      <c r="F82" s="1" t="s">
        <v>57</v>
      </c>
    </row>
    <row r="83" spans="3:14" x14ac:dyDescent="0.35">
      <c r="F83" s="1" t="s">
        <v>58</v>
      </c>
    </row>
    <row r="86" spans="3:14" x14ac:dyDescent="0.35">
      <c r="C86" s="1" t="s">
        <v>59</v>
      </c>
    </row>
    <row r="88" spans="3:14" x14ac:dyDescent="0.35">
      <c r="C88" s="1" t="s">
        <v>60</v>
      </c>
    </row>
    <row r="90" spans="3:14" x14ac:dyDescent="0.35">
      <c r="C90" s="1" t="s">
        <v>61</v>
      </c>
    </row>
    <row r="91" spans="3:14" x14ac:dyDescent="0.35">
      <c r="F91" s="1" t="s">
        <v>62</v>
      </c>
    </row>
    <row r="92" spans="3:14" x14ac:dyDescent="0.35">
      <c r="G92" s="1" t="s">
        <v>63</v>
      </c>
    </row>
    <row r="94" spans="3:14" x14ac:dyDescent="0.35">
      <c r="G94" s="2" t="s">
        <v>64</v>
      </c>
    </row>
    <row r="95" spans="3:14" x14ac:dyDescent="0.35">
      <c r="E95" s="1" t="s">
        <v>65</v>
      </c>
      <c r="N95" s="1" t="s">
        <v>77</v>
      </c>
    </row>
    <row r="96" spans="3:14" x14ac:dyDescent="0.35">
      <c r="I96" s="1" t="s">
        <v>47</v>
      </c>
      <c r="K96" s="1" t="s">
        <v>67</v>
      </c>
    </row>
    <row r="97" spans="5:19" x14ac:dyDescent="0.35">
      <c r="E97" s="1" t="s">
        <v>66</v>
      </c>
      <c r="I97" s="1">
        <v>360000</v>
      </c>
      <c r="N97" s="1" t="s">
        <v>78</v>
      </c>
    </row>
    <row r="98" spans="5:19" x14ac:dyDescent="0.35">
      <c r="E98" s="1" t="s">
        <v>68</v>
      </c>
      <c r="K98" s="1">
        <v>37800</v>
      </c>
      <c r="N98" s="1" t="s">
        <v>79</v>
      </c>
      <c r="S98" s="1">
        <v>37800</v>
      </c>
    </row>
    <row r="99" spans="5:19" x14ac:dyDescent="0.35">
      <c r="E99" s="1" t="s">
        <v>69</v>
      </c>
      <c r="I99" s="1">
        <v>12300</v>
      </c>
    </row>
    <row r="100" spans="5:19" x14ac:dyDescent="0.35">
      <c r="N100" s="1" t="s">
        <v>80</v>
      </c>
    </row>
    <row r="101" spans="5:19" x14ac:dyDescent="0.35">
      <c r="E101" s="1" t="s">
        <v>70</v>
      </c>
      <c r="O101" s="1" t="s">
        <v>81</v>
      </c>
      <c r="S101" s="1">
        <v>27520</v>
      </c>
    </row>
    <row r="102" spans="5:19" x14ac:dyDescent="0.35">
      <c r="E102" s="1" t="s">
        <v>71</v>
      </c>
    </row>
    <row r="103" spans="5:19" x14ac:dyDescent="0.35">
      <c r="E103" s="1" t="s">
        <v>72</v>
      </c>
      <c r="N103" s="1" t="s">
        <v>82</v>
      </c>
    </row>
    <row r="105" spans="5:19" x14ac:dyDescent="0.35">
      <c r="E105" s="1" t="s">
        <v>73</v>
      </c>
      <c r="G105" s="1" t="s">
        <v>74</v>
      </c>
      <c r="O105" s="1" t="s">
        <v>83</v>
      </c>
    </row>
    <row r="106" spans="5:19" x14ac:dyDescent="0.35">
      <c r="G106" s="1" t="s">
        <v>75</v>
      </c>
    </row>
    <row r="107" spans="5:19" x14ac:dyDescent="0.35">
      <c r="G107" s="1" t="s">
        <v>76</v>
      </c>
      <c r="O107" s="1" t="s">
        <v>84</v>
      </c>
    </row>
    <row r="110" spans="5:19" x14ac:dyDescent="0.35">
      <c r="O110" s="2" t="s">
        <v>85</v>
      </c>
    </row>
    <row r="112" spans="5:19" x14ac:dyDescent="0.35">
      <c r="O112" s="1" t="s">
        <v>86</v>
      </c>
    </row>
    <row r="114" spans="15:15" x14ac:dyDescent="0.35">
      <c r="O114" s="2" t="s">
        <v>87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6D0AA-7F33-4705-B9FA-87EC8F7C60E6}">
  <dimension ref="D5:V58"/>
  <sheetViews>
    <sheetView topLeftCell="A15" workbookViewId="0">
      <selection activeCell="E52" sqref="E52"/>
    </sheetView>
  </sheetViews>
  <sheetFormatPr defaultRowHeight="14.5" x14ac:dyDescent="0.35"/>
  <cols>
    <col min="1" max="13" width="8.7265625" style="1"/>
    <col min="14" max="14" width="13.81640625" style="1" customWidth="1"/>
    <col min="15" max="16" width="8.7265625" style="1"/>
    <col min="17" max="17" width="15.7265625" style="1" customWidth="1"/>
    <col min="18" max="18" width="10.08984375" style="1" bestFit="1" customWidth="1"/>
    <col min="19" max="19" width="8.7265625" style="1"/>
    <col min="20" max="20" width="10.08984375" style="1" bestFit="1" customWidth="1"/>
    <col min="21" max="21" width="8.7265625" style="1"/>
    <col min="22" max="22" width="10.08984375" style="1" bestFit="1" customWidth="1"/>
    <col min="23" max="16384" width="8.7265625" style="1"/>
  </cols>
  <sheetData>
    <row r="5" spans="15:20" x14ac:dyDescent="0.35">
      <c r="O5" s="1" t="s">
        <v>88</v>
      </c>
      <c r="T5" s="1">
        <v>21730</v>
      </c>
    </row>
    <row r="6" spans="15:20" x14ac:dyDescent="0.35">
      <c r="O6" s="1" t="s">
        <v>89</v>
      </c>
      <c r="T6" s="3">
        <v>-440</v>
      </c>
    </row>
    <row r="7" spans="15:20" x14ac:dyDescent="0.35">
      <c r="O7" s="1" t="s">
        <v>90</v>
      </c>
      <c r="T7" s="1">
        <f>SUM(T5:T6)</f>
        <v>21290</v>
      </c>
    </row>
    <row r="9" spans="15:20" ht="16" x14ac:dyDescent="0.5">
      <c r="O9" s="4" t="s">
        <v>91</v>
      </c>
    </row>
    <row r="10" spans="15:20" x14ac:dyDescent="0.35">
      <c r="O10" s="1" t="s">
        <v>92</v>
      </c>
      <c r="R10" s="1">
        <v>3776</v>
      </c>
    </row>
    <row r="11" spans="15:20" x14ac:dyDescent="0.35">
      <c r="O11" s="1" t="s">
        <v>93</v>
      </c>
      <c r="R11" s="1">
        <v>11556</v>
      </c>
    </row>
    <row r="12" spans="15:20" x14ac:dyDescent="0.35">
      <c r="O12" s="1" t="s">
        <v>94</v>
      </c>
      <c r="R12" s="1">
        <v>234</v>
      </c>
    </row>
    <row r="13" spans="15:20" x14ac:dyDescent="0.35">
      <c r="O13" s="1" t="s">
        <v>95</v>
      </c>
      <c r="R13" s="1">
        <v>-355</v>
      </c>
    </row>
    <row r="14" spans="15:20" ht="16" x14ac:dyDescent="0.5">
      <c r="O14" s="1" t="s">
        <v>96</v>
      </c>
      <c r="R14" s="5">
        <v>-4580</v>
      </c>
    </row>
    <row r="15" spans="15:20" x14ac:dyDescent="0.35">
      <c r="T15" s="3">
        <f>-SUM(R10:R14)</f>
        <v>-10631</v>
      </c>
    </row>
    <row r="16" spans="15:20" x14ac:dyDescent="0.35">
      <c r="O16" s="1" t="s">
        <v>97</v>
      </c>
      <c r="T16" s="1">
        <f>SUM(T7:T15)</f>
        <v>10659</v>
      </c>
    </row>
    <row r="17" spans="15:20" x14ac:dyDescent="0.35">
      <c r="O17" s="1" t="s">
        <v>104</v>
      </c>
    </row>
    <row r="18" spans="15:20" x14ac:dyDescent="0.35">
      <c r="O18" s="1" t="s">
        <v>105</v>
      </c>
      <c r="T18" s="1">
        <v>555</v>
      </c>
    </row>
    <row r="19" spans="15:20" x14ac:dyDescent="0.35">
      <c r="O19" s="2" t="s">
        <v>106</v>
      </c>
    </row>
    <row r="20" spans="15:20" x14ac:dyDescent="0.35">
      <c r="O20" s="1" t="s">
        <v>107</v>
      </c>
      <c r="R20" s="1">
        <v>326</v>
      </c>
    </row>
    <row r="21" spans="15:20" x14ac:dyDescent="0.35">
      <c r="O21" s="1" t="s">
        <v>108</v>
      </c>
      <c r="R21" s="1">
        <f>2447-216</f>
        <v>2231</v>
      </c>
    </row>
    <row r="22" spans="15:20" x14ac:dyDescent="0.35">
      <c r="O22" s="1" t="s">
        <v>109</v>
      </c>
      <c r="R22" s="1">
        <v>664</v>
      </c>
    </row>
    <row r="23" spans="15:20" x14ac:dyDescent="0.35">
      <c r="O23" s="1" t="s">
        <v>111</v>
      </c>
      <c r="R23" s="1">
        <f>576+108</f>
        <v>684</v>
      </c>
    </row>
    <row r="24" spans="15:20" x14ac:dyDescent="0.35">
      <c r="O24" s="1" t="s">
        <v>110</v>
      </c>
      <c r="R24" s="1">
        <v>1202</v>
      </c>
    </row>
    <row r="25" spans="15:20" x14ac:dyDescent="0.35">
      <c r="O25" s="1" t="s">
        <v>112</v>
      </c>
      <c r="R25" s="1">
        <f>220+80</f>
        <v>300</v>
      </c>
    </row>
    <row r="26" spans="15:20" x14ac:dyDescent="0.35">
      <c r="O26" s="1" t="s">
        <v>113</v>
      </c>
      <c r="R26" s="1">
        <f>M43</f>
        <v>134.70000000000005</v>
      </c>
    </row>
    <row r="27" spans="15:20" ht="16" x14ac:dyDescent="0.5">
      <c r="O27" s="1" t="s">
        <v>114</v>
      </c>
      <c r="R27" s="5">
        <v>1100</v>
      </c>
    </row>
    <row r="28" spans="15:20" x14ac:dyDescent="0.35">
      <c r="T28" s="3">
        <f>-SUM(R20:R27)</f>
        <v>-6641.7</v>
      </c>
    </row>
    <row r="29" spans="15:20" x14ac:dyDescent="0.35">
      <c r="O29" s="1" t="s">
        <v>115</v>
      </c>
      <c r="T29" s="2">
        <f>SUM(T16:T28)</f>
        <v>4572.3</v>
      </c>
    </row>
    <row r="32" spans="15:20" x14ac:dyDescent="0.35">
      <c r="O32" s="1" t="s">
        <v>116</v>
      </c>
    </row>
    <row r="34" spans="4:22" x14ac:dyDescent="0.35">
      <c r="O34" s="2" t="s">
        <v>117</v>
      </c>
      <c r="R34" s="1" t="s">
        <v>118</v>
      </c>
      <c r="T34" s="1" t="s">
        <v>119</v>
      </c>
      <c r="V34" s="1" t="s">
        <v>35</v>
      </c>
    </row>
    <row r="35" spans="4:22" x14ac:dyDescent="0.35">
      <c r="O35" s="1" t="s">
        <v>120</v>
      </c>
      <c r="R35" s="1">
        <v>6000</v>
      </c>
      <c r="T35" s="1">
        <f>1220+J48</f>
        <v>1820</v>
      </c>
      <c r="V35" s="1">
        <f>R35-T35</f>
        <v>4180</v>
      </c>
    </row>
    <row r="36" spans="4:22" x14ac:dyDescent="0.35">
      <c r="O36" s="1" t="s">
        <v>37</v>
      </c>
      <c r="R36" s="1">
        <v>2400</v>
      </c>
      <c r="T36" s="1">
        <f>400+J46</f>
        <v>900</v>
      </c>
      <c r="V36" s="3">
        <f>R36-T36</f>
        <v>1500</v>
      </c>
    </row>
    <row r="37" spans="4:22" x14ac:dyDescent="0.35">
      <c r="V37" s="1">
        <f>SUM(V35:V36)</f>
        <v>5680</v>
      </c>
    </row>
    <row r="38" spans="4:22" x14ac:dyDescent="0.35">
      <c r="O38" s="2" t="s">
        <v>123</v>
      </c>
    </row>
    <row r="39" spans="4:22" x14ac:dyDescent="0.35">
      <c r="O39" s="1" t="s">
        <v>121</v>
      </c>
      <c r="T39" s="1">
        <v>4580</v>
      </c>
    </row>
    <row r="40" spans="4:22" x14ac:dyDescent="0.35">
      <c r="M40" s="1">
        <f>10%*(4577-80)</f>
        <v>449.70000000000005</v>
      </c>
      <c r="O40" s="1" t="s">
        <v>122</v>
      </c>
      <c r="T40" s="1">
        <v>216</v>
      </c>
    </row>
    <row r="41" spans="4:22" x14ac:dyDescent="0.35">
      <c r="O41" s="1" t="s">
        <v>126</v>
      </c>
      <c r="T41" s="1">
        <f>4577-80-449.7</f>
        <v>4047.3</v>
      </c>
    </row>
    <row r="42" spans="4:22" x14ac:dyDescent="0.35">
      <c r="J42" s="1" t="s">
        <v>98</v>
      </c>
      <c r="M42" s="3">
        <v>-315</v>
      </c>
      <c r="O42" s="1" t="s">
        <v>124</v>
      </c>
      <c r="T42" s="1">
        <v>3876</v>
      </c>
    </row>
    <row r="43" spans="4:22" x14ac:dyDescent="0.35">
      <c r="K43" s="1" t="s">
        <v>99</v>
      </c>
      <c r="M43" s="1">
        <f>SUM(M40:M42)</f>
        <v>134.70000000000005</v>
      </c>
      <c r="O43" s="1" t="s">
        <v>125</v>
      </c>
      <c r="T43" s="3">
        <v>120</v>
      </c>
    </row>
    <row r="44" spans="4:22" x14ac:dyDescent="0.35">
      <c r="V44" s="3">
        <f>SUM(T39:T43)</f>
        <v>12839.3</v>
      </c>
    </row>
    <row r="45" spans="4:22" x14ac:dyDescent="0.35">
      <c r="O45" s="2" t="s">
        <v>127</v>
      </c>
      <c r="V45" s="2">
        <f>SUM(V37:V44)</f>
        <v>18519.3</v>
      </c>
    </row>
    <row r="46" spans="4:22" x14ac:dyDescent="0.35">
      <c r="D46" s="1" t="s">
        <v>100</v>
      </c>
      <c r="H46" s="1" t="s">
        <v>101</v>
      </c>
      <c r="J46" s="1">
        <f>25% *(2400-400)</f>
        <v>500</v>
      </c>
    </row>
    <row r="47" spans="4:22" x14ac:dyDescent="0.35">
      <c r="O47" s="2" t="s">
        <v>128</v>
      </c>
    </row>
    <row r="48" spans="4:22" x14ac:dyDescent="0.35">
      <c r="D48" s="1" t="s">
        <v>102</v>
      </c>
      <c r="H48" s="1" t="s">
        <v>103</v>
      </c>
      <c r="J48" s="1">
        <v>600</v>
      </c>
      <c r="O48" s="1" t="s">
        <v>129</v>
      </c>
      <c r="T48" s="1">
        <v>12844</v>
      </c>
    </row>
    <row r="49" spans="15:22" x14ac:dyDescent="0.35">
      <c r="O49" s="1" t="s">
        <v>130</v>
      </c>
      <c r="T49" s="1">
        <f>T29</f>
        <v>4572.3</v>
      </c>
    </row>
    <row r="50" spans="15:22" x14ac:dyDescent="0.35">
      <c r="O50" s="1" t="s">
        <v>131</v>
      </c>
      <c r="T50" s="3">
        <v>-2050</v>
      </c>
    </row>
    <row r="51" spans="15:22" x14ac:dyDescent="0.35">
      <c r="O51" s="2" t="s">
        <v>132</v>
      </c>
      <c r="V51" s="1">
        <f>SUM(T48:T50)</f>
        <v>15366.3</v>
      </c>
    </row>
    <row r="54" spans="15:22" x14ac:dyDescent="0.35">
      <c r="O54" s="1" t="s">
        <v>133</v>
      </c>
    </row>
    <row r="55" spans="15:22" x14ac:dyDescent="0.35">
      <c r="O55" s="1" t="s">
        <v>134</v>
      </c>
      <c r="T55" s="1">
        <v>3045</v>
      </c>
    </row>
    <row r="56" spans="15:22" ht="16" x14ac:dyDescent="0.5">
      <c r="O56" s="1" t="s">
        <v>135</v>
      </c>
      <c r="T56" s="5">
        <v>108</v>
      </c>
    </row>
    <row r="57" spans="15:22" x14ac:dyDescent="0.35">
      <c r="V57" s="3">
        <f>SUM(T55:T56)</f>
        <v>3153</v>
      </c>
    </row>
    <row r="58" spans="15:22" x14ac:dyDescent="0.35">
      <c r="V58" s="2">
        <f>SUM(V51:V57)</f>
        <v>18519.3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07BD-5C6D-4AB0-B29E-EC53E7D45D15}">
  <dimension ref="B2:Q135"/>
  <sheetViews>
    <sheetView tabSelected="1" topLeftCell="B123" zoomScale="120" zoomScaleNormal="120" workbookViewId="0">
      <selection activeCell="K134" sqref="K134"/>
    </sheetView>
  </sheetViews>
  <sheetFormatPr defaultRowHeight="14.5" x14ac:dyDescent="0.35"/>
  <cols>
    <col min="1" max="3" width="8.7265625" style="1"/>
    <col min="4" max="4" width="12.6328125" style="1" customWidth="1"/>
    <col min="5" max="5" width="9.08984375" style="1" bestFit="1" customWidth="1"/>
    <col min="6" max="7" width="10.08984375" style="1" bestFit="1" customWidth="1"/>
    <col min="8" max="8" width="12.26953125" style="1" customWidth="1"/>
    <col min="9" max="9" width="11.36328125" style="1" customWidth="1"/>
    <col min="10" max="10" width="9.08984375" style="1" bestFit="1" customWidth="1"/>
    <col min="11" max="11" width="10.08984375" style="1" bestFit="1" customWidth="1"/>
    <col min="12" max="12" width="9.08984375" style="1" bestFit="1" customWidth="1"/>
    <col min="13" max="13" width="11.08984375" style="1" bestFit="1" customWidth="1"/>
    <col min="14" max="15" width="8.7265625" style="1"/>
    <col min="16" max="17" width="9.08984375" style="1" bestFit="1" customWidth="1"/>
    <col min="18" max="16384" width="8.7265625" style="1"/>
  </cols>
  <sheetData>
    <row r="2" spans="2:7" x14ac:dyDescent="0.35">
      <c r="G2" s="2" t="s">
        <v>136</v>
      </c>
    </row>
    <row r="3" spans="2:7" x14ac:dyDescent="0.35">
      <c r="E3" s="1" t="s">
        <v>137</v>
      </c>
    </row>
    <row r="4" spans="2:7" x14ac:dyDescent="0.35">
      <c r="D4" s="2" t="s">
        <v>138</v>
      </c>
    </row>
    <row r="5" spans="2:7" x14ac:dyDescent="0.35">
      <c r="D5" s="2" t="s">
        <v>139</v>
      </c>
    </row>
    <row r="7" spans="2:7" x14ac:dyDescent="0.35">
      <c r="D7" s="2" t="s">
        <v>140</v>
      </c>
    </row>
    <row r="8" spans="2:7" x14ac:dyDescent="0.35">
      <c r="E8" s="2" t="s">
        <v>141</v>
      </c>
    </row>
    <row r="9" spans="2:7" x14ac:dyDescent="0.35">
      <c r="E9" s="2" t="s">
        <v>142</v>
      </c>
    </row>
    <row r="12" spans="2:7" x14ac:dyDescent="0.35">
      <c r="C12" s="2" t="s">
        <v>143</v>
      </c>
    </row>
    <row r="14" spans="2:7" x14ac:dyDescent="0.35">
      <c r="B14" s="1" t="s">
        <v>144</v>
      </c>
      <c r="C14" s="6" t="s">
        <v>148</v>
      </c>
    </row>
    <row r="15" spans="2:7" x14ac:dyDescent="0.35">
      <c r="D15" s="1" t="s">
        <v>145</v>
      </c>
    </row>
    <row r="16" spans="2:7" x14ac:dyDescent="0.35">
      <c r="D16" s="1" t="s">
        <v>146</v>
      </c>
      <c r="G16" s="1">
        <v>4000</v>
      </c>
    </row>
    <row r="17" spans="3:17" x14ac:dyDescent="0.35">
      <c r="D17" s="1" t="s">
        <v>147</v>
      </c>
      <c r="H17" s="1">
        <v>4000</v>
      </c>
    </row>
    <row r="19" spans="3:17" x14ac:dyDescent="0.35">
      <c r="C19" s="1" t="s">
        <v>149</v>
      </c>
    </row>
    <row r="20" spans="3:17" x14ac:dyDescent="0.35">
      <c r="C20" s="7" t="s">
        <v>150</v>
      </c>
      <c r="N20" s="1" t="s">
        <v>155</v>
      </c>
      <c r="Q20" s="1">
        <v>4000</v>
      </c>
    </row>
    <row r="21" spans="3:17" x14ac:dyDescent="0.35">
      <c r="D21" s="1" t="s">
        <v>151</v>
      </c>
      <c r="G21" s="1">
        <v>4000</v>
      </c>
      <c r="J21" s="1" t="s">
        <v>153</v>
      </c>
      <c r="N21" s="1" t="s">
        <v>156</v>
      </c>
      <c r="P21" s="1">
        <v>4000</v>
      </c>
    </row>
    <row r="22" spans="3:17" x14ac:dyDescent="0.35">
      <c r="E22" s="1" t="s">
        <v>152</v>
      </c>
      <c r="H22" s="1">
        <v>4000</v>
      </c>
      <c r="J22" s="1" t="s">
        <v>154</v>
      </c>
      <c r="N22" s="1" t="s">
        <v>157</v>
      </c>
      <c r="Q22" s="1">
        <v>4000</v>
      </c>
    </row>
    <row r="24" spans="3:17" x14ac:dyDescent="0.35">
      <c r="C24" s="2" t="s">
        <v>161</v>
      </c>
    </row>
    <row r="25" spans="3:17" x14ac:dyDescent="0.35">
      <c r="C25" s="1" t="s">
        <v>145</v>
      </c>
    </row>
    <row r="26" spans="3:17" x14ac:dyDescent="0.35">
      <c r="D26" s="1" t="s">
        <v>158</v>
      </c>
      <c r="G26" s="1">
        <v>4000</v>
      </c>
      <c r="K26" s="1" t="s">
        <v>165</v>
      </c>
    </row>
    <row r="27" spans="3:17" x14ac:dyDescent="0.35">
      <c r="E27" s="1" t="s">
        <v>159</v>
      </c>
      <c r="H27" s="1">
        <v>4000</v>
      </c>
      <c r="K27" s="1" t="s">
        <v>166</v>
      </c>
    </row>
    <row r="29" spans="3:17" x14ac:dyDescent="0.35">
      <c r="C29" s="1" t="s">
        <v>160</v>
      </c>
    </row>
    <row r="30" spans="3:17" x14ac:dyDescent="0.35">
      <c r="C30" s="7" t="s">
        <v>150</v>
      </c>
    </row>
    <row r="31" spans="3:17" x14ac:dyDescent="0.35">
      <c r="E31" s="1" t="s">
        <v>162</v>
      </c>
      <c r="G31" s="1">
        <v>4000</v>
      </c>
    </row>
    <row r="32" spans="3:17" x14ac:dyDescent="0.35">
      <c r="E32" s="1" t="s">
        <v>163</v>
      </c>
      <c r="H32" s="1">
        <v>4000</v>
      </c>
    </row>
    <row r="34" spans="2:9" x14ac:dyDescent="0.35">
      <c r="C34" s="2" t="s">
        <v>164</v>
      </c>
    </row>
    <row r="35" spans="2:9" x14ac:dyDescent="0.35">
      <c r="B35" s="1" t="s">
        <v>167</v>
      </c>
    </row>
    <row r="36" spans="2:9" x14ac:dyDescent="0.35">
      <c r="C36" s="1" t="s">
        <v>168</v>
      </c>
    </row>
    <row r="37" spans="2:9" x14ac:dyDescent="0.35">
      <c r="B37" s="1" t="s">
        <v>169</v>
      </c>
    </row>
    <row r="39" spans="2:9" x14ac:dyDescent="0.35">
      <c r="C39" s="8"/>
      <c r="D39" s="8" t="s">
        <v>170</v>
      </c>
      <c r="E39" s="8"/>
      <c r="F39" s="8"/>
      <c r="G39" s="8"/>
      <c r="H39" s="8">
        <v>55000</v>
      </c>
      <c r="I39" s="8"/>
    </row>
    <row r="40" spans="2:9" x14ac:dyDescent="0.35">
      <c r="C40" s="8" t="s">
        <v>171</v>
      </c>
      <c r="D40" s="8"/>
      <c r="E40" s="8"/>
      <c r="F40" s="8"/>
      <c r="G40" s="8"/>
      <c r="H40" s="8"/>
      <c r="I40" s="8">
        <v>55000</v>
      </c>
    </row>
    <row r="43" spans="2:9" x14ac:dyDescent="0.35">
      <c r="C43" s="2" t="s">
        <v>172</v>
      </c>
    </row>
    <row r="44" spans="2:9" x14ac:dyDescent="0.35">
      <c r="C44" s="1" t="s">
        <v>173</v>
      </c>
    </row>
    <row r="46" spans="2:9" x14ac:dyDescent="0.35">
      <c r="C46" s="1" t="s">
        <v>174</v>
      </c>
    </row>
    <row r="48" spans="2:9" x14ac:dyDescent="0.35">
      <c r="C48" s="8" t="s">
        <v>175</v>
      </c>
    </row>
    <row r="50" spans="3:7" x14ac:dyDescent="0.35">
      <c r="D50" s="1" t="s">
        <v>176</v>
      </c>
      <c r="F50" s="1">
        <v>1500</v>
      </c>
    </row>
    <row r="51" spans="3:7" x14ac:dyDescent="0.35">
      <c r="D51" s="1" t="s">
        <v>177</v>
      </c>
      <c r="G51" s="1">
        <v>1500</v>
      </c>
    </row>
    <row r="52" spans="3:7" x14ac:dyDescent="0.35">
      <c r="C52" s="1" t="s">
        <v>178</v>
      </c>
    </row>
    <row r="53" spans="3:7" x14ac:dyDescent="0.35">
      <c r="D53" s="1" t="s">
        <v>179</v>
      </c>
    </row>
    <row r="54" spans="3:7" x14ac:dyDescent="0.35">
      <c r="E54" s="2" t="s">
        <v>180</v>
      </c>
      <c r="F54" s="2"/>
      <c r="G54" s="2"/>
    </row>
    <row r="55" spans="3:7" x14ac:dyDescent="0.35">
      <c r="E55" s="2"/>
      <c r="F55" s="2" t="s">
        <v>181</v>
      </c>
      <c r="G55" s="2"/>
    </row>
    <row r="57" spans="3:7" x14ac:dyDescent="0.35">
      <c r="C57" s="1" t="s">
        <v>182</v>
      </c>
    </row>
    <row r="58" spans="3:7" x14ac:dyDescent="0.35">
      <c r="C58" s="1" t="s">
        <v>183</v>
      </c>
    </row>
    <row r="59" spans="3:7" x14ac:dyDescent="0.35">
      <c r="C59" s="1" t="s">
        <v>184</v>
      </c>
    </row>
    <row r="60" spans="3:7" x14ac:dyDescent="0.35">
      <c r="D60" s="1" t="s">
        <v>185</v>
      </c>
    </row>
    <row r="61" spans="3:7" x14ac:dyDescent="0.35">
      <c r="C61" s="1" t="s">
        <v>186</v>
      </c>
      <c r="E61" s="1">
        <v>9000</v>
      </c>
    </row>
    <row r="62" spans="3:7" x14ac:dyDescent="0.35">
      <c r="D62" s="1" t="s">
        <v>187</v>
      </c>
      <c r="F62" s="1">
        <v>9000</v>
      </c>
    </row>
    <row r="64" spans="3:7" x14ac:dyDescent="0.35">
      <c r="D64" s="2" t="s">
        <v>188</v>
      </c>
    </row>
    <row r="65" spans="2:12" x14ac:dyDescent="0.35">
      <c r="D65" s="1" t="s">
        <v>189</v>
      </c>
      <c r="F65" s="1">
        <v>8100</v>
      </c>
    </row>
    <row r="66" spans="2:12" x14ac:dyDescent="0.35">
      <c r="D66" s="1" t="s">
        <v>190</v>
      </c>
      <c r="G66" s="1">
        <v>8100</v>
      </c>
    </row>
    <row r="68" spans="2:12" x14ac:dyDescent="0.35">
      <c r="B68" s="2" t="s">
        <v>191</v>
      </c>
    </row>
    <row r="69" spans="2:12" x14ac:dyDescent="0.35">
      <c r="D69" s="1" t="s">
        <v>192</v>
      </c>
    </row>
    <row r="70" spans="2:12" x14ac:dyDescent="0.35">
      <c r="D70" s="1" t="s">
        <v>193</v>
      </c>
    </row>
    <row r="71" spans="2:12" x14ac:dyDescent="0.35">
      <c r="C71" s="1" t="s">
        <v>194</v>
      </c>
      <c r="E71" s="1" t="s">
        <v>195</v>
      </c>
    </row>
    <row r="74" spans="2:12" x14ac:dyDescent="0.35">
      <c r="B74" s="2" t="s">
        <v>196</v>
      </c>
    </row>
    <row r="75" spans="2:12" x14ac:dyDescent="0.35">
      <c r="C75" s="1" t="s">
        <v>197</v>
      </c>
    </row>
    <row r="76" spans="2:12" x14ac:dyDescent="0.35">
      <c r="C76" s="1" t="s">
        <v>198</v>
      </c>
    </row>
    <row r="77" spans="2:12" x14ac:dyDescent="0.35">
      <c r="D77" s="1" t="s">
        <v>199</v>
      </c>
    </row>
    <row r="78" spans="2:12" x14ac:dyDescent="0.35">
      <c r="I78" s="1" t="s">
        <v>202</v>
      </c>
      <c r="K78" s="1">
        <v>3500</v>
      </c>
    </row>
    <row r="79" spans="2:12" x14ac:dyDescent="0.35">
      <c r="D79" s="1" t="s">
        <v>200</v>
      </c>
      <c r="F79" s="1">
        <v>3500</v>
      </c>
      <c r="I79" s="1" t="s">
        <v>203</v>
      </c>
      <c r="L79" s="1">
        <v>3500</v>
      </c>
    </row>
    <row r="80" spans="2:12" x14ac:dyDescent="0.35">
      <c r="D80" s="1" t="s">
        <v>201</v>
      </c>
      <c r="G80" s="1">
        <v>3500</v>
      </c>
    </row>
    <row r="82" spans="2:11" x14ac:dyDescent="0.35">
      <c r="C82" s="2" t="s">
        <v>204</v>
      </c>
      <c r="G82" s="2" t="s">
        <v>209</v>
      </c>
      <c r="H82" s="2"/>
      <c r="I82" s="2"/>
      <c r="J82" s="2">
        <v>7000</v>
      </c>
      <c r="K82" s="2"/>
    </row>
    <row r="83" spans="2:11" x14ac:dyDescent="0.35">
      <c r="G83" s="2"/>
      <c r="H83" s="2" t="s">
        <v>210</v>
      </c>
      <c r="I83" s="2"/>
      <c r="J83" s="2"/>
      <c r="K83" s="2">
        <v>7000</v>
      </c>
    </row>
    <row r="84" spans="2:11" x14ac:dyDescent="0.35">
      <c r="D84" s="3"/>
      <c r="E84" s="3" t="s">
        <v>205</v>
      </c>
      <c r="F84" s="3"/>
      <c r="G84" s="3"/>
    </row>
    <row r="85" spans="2:11" x14ac:dyDescent="0.35">
      <c r="E85" s="9"/>
    </row>
    <row r="86" spans="2:11" x14ac:dyDescent="0.35">
      <c r="D86" s="1" t="s">
        <v>208</v>
      </c>
      <c r="E86" s="10">
        <v>3500</v>
      </c>
      <c r="F86" s="1" t="s">
        <v>206</v>
      </c>
      <c r="G86" s="1">
        <v>3500</v>
      </c>
    </row>
    <row r="87" spans="2:11" x14ac:dyDescent="0.35">
      <c r="D87" s="1" t="s">
        <v>207</v>
      </c>
      <c r="E87" s="10">
        <v>3500</v>
      </c>
    </row>
    <row r="88" spans="2:11" x14ac:dyDescent="0.35">
      <c r="E88" s="10"/>
    </row>
    <row r="91" spans="2:11" x14ac:dyDescent="0.35">
      <c r="D91" s="2" t="s">
        <v>211</v>
      </c>
    </row>
    <row r="92" spans="2:11" x14ac:dyDescent="0.35">
      <c r="C92" s="1" t="s">
        <v>214</v>
      </c>
    </row>
    <row r="93" spans="2:11" x14ac:dyDescent="0.35">
      <c r="C93" s="1" t="s">
        <v>212</v>
      </c>
    </row>
    <row r="94" spans="2:11" x14ac:dyDescent="0.35">
      <c r="C94" s="1" t="s">
        <v>213</v>
      </c>
    </row>
    <row r="96" spans="2:11" x14ac:dyDescent="0.35">
      <c r="B96" s="1" t="s">
        <v>215</v>
      </c>
    </row>
    <row r="97" spans="2:8" x14ac:dyDescent="0.35">
      <c r="D97" s="1" t="s">
        <v>216</v>
      </c>
    </row>
    <row r="98" spans="2:8" x14ac:dyDescent="0.35">
      <c r="D98" s="1" t="s">
        <v>217</v>
      </c>
    </row>
    <row r="99" spans="2:8" x14ac:dyDescent="0.35">
      <c r="D99" s="1" t="s">
        <v>218</v>
      </c>
    </row>
    <row r="100" spans="2:8" x14ac:dyDescent="0.35">
      <c r="B100" s="1" t="s">
        <v>219</v>
      </c>
    </row>
    <row r="102" spans="2:8" x14ac:dyDescent="0.35">
      <c r="D102" s="2" t="s">
        <v>220</v>
      </c>
    </row>
    <row r="104" spans="2:8" x14ac:dyDescent="0.35">
      <c r="C104" s="1" t="s">
        <v>221</v>
      </c>
    </row>
    <row r="105" spans="2:8" x14ac:dyDescent="0.35">
      <c r="H105" s="1" t="s">
        <v>224</v>
      </c>
    </row>
    <row r="106" spans="2:8" x14ac:dyDescent="0.35">
      <c r="D106" s="1" t="s">
        <v>222</v>
      </c>
      <c r="E106" s="1">
        <v>1200</v>
      </c>
      <c r="H106" s="1" t="s">
        <v>225</v>
      </c>
    </row>
    <row r="108" spans="2:8" x14ac:dyDescent="0.35">
      <c r="C108" s="2" t="s">
        <v>223</v>
      </c>
    </row>
    <row r="109" spans="2:8" x14ac:dyDescent="0.35">
      <c r="D109" s="1" t="s">
        <v>226</v>
      </c>
      <c r="F109" s="1">
        <v>1200</v>
      </c>
    </row>
    <row r="110" spans="2:8" x14ac:dyDescent="0.35">
      <c r="D110" s="1" t="s">
        <v>227</v>
      </c>
      <c r="G110" s="1">
        <v>1200</v>
      </c>
    </row>
    <row r="113" spans="2:13" x14ac:dyDescent="0.35">
      <c r="C113" s="1" t="s">
        <v>228</v>
      </c>
    </row>
    <row r="114" spans="2:13" x14ac:dyDescent="0.35">
      <c r="D114" s="1" t="s">
        <v>229</v>
      </c>
    </row>
    <row r="115" spans="2:13" x14ac:dyDescent="0.35">
      <c r="D115" s="1" t="s">
        <v>230</v>
      </c>
    </row>
    <row r="116" spans="2:13" x14ac:dyDescent="0.35">
      <c r="C116" s="1" t="s">
        <v>231</v>
      </c>
    </row>
    <row r="117" spans="2:13" x14ac:dyDescent="0.35">
      <c r="K117" s="1" t="s">
        <v>47</v>
      </c>
      <c r="M117" s="1" t="s">
        <v>48</v>
      </c>
    </row>
    <row r="118" spans="2:13" x14ac:dyDescent="0.35">
      <c r="D118" s="1" t="s">
        <v>232</v>
      </c>
      <c r="F118" s="1">
        <v>3600</v>
      </c>
      <c r="K118" s="1">
        <v>3600</v>
      </c>
      <c r="M118" s="1">
        <v>36000</v>
      </c>
    </row>
    <row r="119" spans="2:13" ht="16" x14ac:dyDescent="0.5">
      <c r="D119" s="1" t="s">
        <v>233</v>
      </c>
      <c r="G119" s="1">
        <v>36000</v>
      </c>
      <c r="J119" s="1" t="s">
        <v>236</v>
      </c>
      <c r="K119" s="5">
        <v>32400</v>
      </c>
      <c r="L119" s="5"/>
      <c r="M119" s="5"/>
    </row>
    <row r="120" spans="2:13" x14ac:dyDescent="0.35">
      <c r="K120" s="1">
        <v>36000</v>
      </c>
      <c r="M120" s="1">
        <v>36000</v>
      </c>
    </row>
    <row r="121" spans="2:13" x14ac:dyDescent="0.35">
      <c r="D121" s="1" t="s">
        <v>234</v>
      </c>
      <c r="F121" s="1">
        <v>32400</v>
      </c>
    </row>
    <row r="122" spans="2:13" x14ac:dyDescent="0.35">
      <c r="D122" s="1" t="s">
        <v>235</v>
      </c>
      <c r="G122" s="1">
        <v>32400</v>
      </c>
    </row>
    <row r="125" spans="2:13" x14ac:dyDescent="0.35">
      <c r="C125" s="1" t="s">
        <v>237</v>
      </c>
    </row>
    <row r="126" spans="2:13" x14ac:dyDescent="0.35">
      <c r="D126" s="1" t="s">
        <v>238</v>
      </c>
    </row>
    <row r="127" spans="2:13" x14ac:dyDescent="0.35">
      <c r="E127" s="1" t="s">
        <v>239</v>
      </c>
    </row>
    <row r="128" spans="2:13" x14ac:dyDescent="0.35">
      <c r="B128" s="1" t="s">
        <v>242</v>
      </c>
      <c r="E128" s="2" t="s">
        <v>243</v>
      </c>
      <c r="F128" s="2"/>
      <c r="G128" s="2">
        <v>7300</v>
      </c>
      <c r="I128" s="1" t="s">
        <v>244</v>
      </c>
    </row>
    <row r="129" spans="2:9" x14ac:dyDescent="0.35">
      <c r="B129" s="1" t="s">
        <v>240</v>
      </c>
      <c r="E129" s="2" t="s">
        <v>241</v>
      </c>
      <c r="F129" s="2"/>
      <c r="G129" s="2">
        <v>7300</v>
      </c>
      <c r="I129" s="1" t="s">
        <v>245</v>
      </c>
    </row>
    <row r="132" spans="2:9" x14ac:dyDescent="0.35">
      <c r="D132" s="2" t="s">
        <v>184</v>
      </c>
    </row>
    <row r="134" spans="2:9" x14ac:dyDescent="0.35">
      <c r="E134" s="2" t="s">
        <v>246</v>
      </c>
      <c r="F134" s="2"/>
      <c r="G134" s="2"/>
      <c r="H134" s="2">
        <v>14600</v>
      </c>
      <c r="I134" s="2"/>
    </row>
    <row r="135" spans="2:9" x14ac:dyDescent="0.35">
      <c r="E135" s="2" t="s">
        <v>247</v>
      </c>
      <c r="F135" s="2"/>
      <c r="G135" s="2"/>
      <c r="H135" s="2"/>
      <c r="I135" s="2">
        <v>14600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Dancan Maragia</dc:creator>
  <cp:lastModifiedBy>Dancan Maragia</cp:lastModifiedBy>
  <dcterms:created xsi:type="dcterms:W3CDTF">2024-10-08T10:29:15Z</dcterms:created>
  <dcterms:modified xsi:type="dcterms:W3CDTF">2024-10-15T11:43:05Z</dcterms:modified>
</cp:coreProperties>
</file>