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qiaozhihu/Dropbox/ML Summer/"/>
    </mc:Choice>
  </mc:AlternateContent>
  <bookViews>
    <workbookView xWindow="1580" yWindow="480" windowWidth="27700" windowHeight="16540"/>
  </bookViews>
  <sheets>
    <sheet name="Full Variable Description " sheetId="1" r:id="rId1"/>
    <sheet name="Characteristics" sheetId="2" r:id="rId2"/>
    <sheet name="Macroeconomic" sheetId="3" r:id="rId3"/>
  </sheets>
  <definedNames>
    <definedName name="_xlnm._FilterDatabase" localSheetId="1" hidden="1">Characteristics!$A$2:$I$96</definedName>
    <definedName name="_xlnm._FilterDatabase" localSheetId="0" hidden="1">'Full Variable Description '!$A$1:$L$149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2" i="1"/>
  <c r="I3" i="2"/>
  <c r="I4" i="2"/>
  <c r="I5" i="2"/>
  <c r="I6" i="2"/>
  <c r="I7" i="2"/>
  <c r="I8" i="2"/>
  <c r="I9" i="2"/>
  <c r="I10" i="2"/>
  <c r="I11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5" i="2"/>
  <c r="I56" i="2"/>
  <c r="I57" i="2"/>
  <c r="I59" i="2"/>
  <c r="I60" i="2"/>
  <c r="I62" i="2"/>
  <c r="I66" i="2"/>
  <c r="I67" i="2"/>
  <c r="I68" i="2"/>
  <c r="I69" i="2"/>
  <c r="I70" i="2"/>
  <c r="I71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91" i="2"/>
  <c r="I92" i="2"/>
  <c r="I93" i="2"/>
  <c r="I94" i="2"/>
  <c r="I95" i="2"/>
  <c r="I96" i="2"/>
  <c r="L1" i="1"/>
</calcChain>
</file>

<file path=xl/sharedStrings.xml><?xml version="1.0" encoding="utf-8"?>
<sst xmlns="http://schemas.openxmlformats.org/spreadsheetml/2006/main" count="1057" uniqueCount="505">
  <si>
    <t>count</t>
  </si>
  <si>
    <t>mean</t>
  </si>
  <si>
    <t>std</t>
  </si>
  <si>
    <t>min</t>
  </si>
  <si>
    <t>25%</t>
  </si>
  <si>
    <t>50%</t>
  </si>
  <si>
    <t>75%</t>
  </si>
  <si>
    <t>max</t>
  </si>
  <si>
    <t>permno</t>
  </si>
  <si>
    <t>fyear</t>
  </si>
  <si>
    <t>spi</t>
  </si>
  <si>
    <t>mve_f</t>
  </si>
  <si>
    <t>bm</t>
  </si>
  <si>
    <t>ep</t>
  </si>
  <si>
    <t>cashpr</t>
  </si>
  <si>
    <t>dy</t>
  </si>
  <si>
    <t>lev</t>
  </si>
  <si>
    <t>sp</t>
  </si>
  <si>
    <t>roic</t>
  </si>
  <si>
    <t>rd_sale</t>
  </si>
  <si>
    <t>rd_mve</t>
  </si>
  <si>
    <t>agr</t>
  </si>
  <si>
    <t>gma</t>
  </si>
  <si>
    <t>chcsho</t>
  </si>
  <si>
    <t>lgr</t>
  </si>
  <si>
    <t>acc</t>
  </si>
  <si>
    <t>pctacc</t>
  </si>
  <si>
    <t>cfp</t>
  </si>
  <si>
    <t>absacc</t>
  </si>
  <si>
    <t>age</t>
  </si>
  <si>
    <t>chinv</t>
  </si>
  <si>
    <t>spii</t>
  </si>
  <si>
    <t>cf</t>
  </si>
  <si>
    <t>hire</t>
  </si>
  <si>
    <t>sgr</t>
  </si>
  <si>
    <t>chpm</t>
  </si>
  <si>
    <t>chato</t>
  </si>
  <si>
    <t>pchsale_pchinvt</t>
  </si>
  <si>
    <t>pchsale_pchrect</t>
  </si>
  <si>
    <t>pchgm_pchsale</t>
  </si>
  <si>
    <t>pchsale_pchxsga</t>
  </si>
  <si>
    <t>depr</t>
  </si>
  <si>
    <t>pchdepr</t>
  </si>
  <si>
    <t>chadv</t>
  </si>
  <si>
    <t>invest</t>
  </si>
  <si>
    <t>egr</t>
  </si>
  <si>
    <t>pchcapx</t>
  </si>
  <si>
    <t>grcapx</t>
  </si>
  <si>
    <t>grGW</t>
  </si>
  <si>
    <t>woGW</t>
  </si>
  <si>
    <t>tang</t>
  </si>
  <si>
    <t>sin</t>
  </si>
  <si>
    <t>currat</t>
  </si>
  <si>
    <t>pchcurrat</t>
  </si>
  <si>
    <t>quick</t>
  </si>
  <si>
    <t>pchquick</t>
  </si>
  <si>
    <t>salecash</t>
  </si>
  <si>
    <t>salerec</t>
  </si>
  <si>
    <t>saleinv</t>
  </si>
  <si>
    <t>pchsaleinv</t>
  </si>
  <si>
    <t>cashdebt</t>
  </si>
  <si>
    <t>realestate</t>
  </si>
  <si>
    <t>divi</t>
  </si>
  <si>
    <t>divo</t>
  </si>
  <si>
    <t>obklg</t>
  </si>
  <si>
    <t>chobklg</t>
  </si>
  <si>
    <t>securedind</t>
  </si>
  <si>
    <t>secured</t>
  </si>
  <si>
    <t>convind</t>
  </si>
  <si>
    <t>conv</t>
  </si>
  <si>
    <t>grltnoa</t>
  </si>
  <si>
    <t>chdrc</t>
  </si>
  <si>
    <t>rd</t>
  </si>
  <si>
    <t>rdbias</t>
  </si>
  <si>
    <t>roe</t>
  </si>
  <si>
    <t>operprof</t>
  </si>
  <si>
    <t>ps</t>
  </si>
  <si>
    <t>chpmia</t>
  </si>
  <si>
    <t>chatoia</t>
  </si>
  <si>
    <t>chempia</t>
  </si>
  <si>
    <t>bm_ia</t>
  </si>
  <si>
    <t>pchcapx_ia</t>
  </si>
  <si>
    <t>tb</t>
  </si>
  <si>
    <t>cfp_ia</t>
  </si>
  <si>
    <t>mve_ia</t>
  </si>
  <si>
    <t>herf</t>
  </si>
  <si>
    <t>credrat</t>
  </si>
  <si>
    <t>credrat_dwn</t>
  </si>
  <si>
    <t>orgcap</t>
  </si>
  <si>
    <t>EXCHCD</t>
  </si>
  <si>
    <t>RET</t>
  </si>
  <si>
    <t>prc</t>
  </si>
  <si>
    <t>SHROUT</t>
  </si>
  <si>
    <t>VOL</t>
  </si>
  <si>
    <t>DATE</t>
  </si>
  <si>
    <t>DLRET</t>
  </si>
  <si>
    <t>DLSTCD</t>
  </si>
  <si>
    <t>mve_m</t>
  </si>
  <si>
    <t>mve</t>
  </si>
  <si>
    <t>pps</t>
  </si>
  <si>
    <t>datadate</t>
  </si>
  <si>
    <t>rdq</t>
  </si>
  <si>
    <t>prccq</t>
  </si>
  <si>
    <t>chtx</t>
  </si>
  <si>
    <t>roaq</t>
  </si>
  <si>
    <t>roeq</t>
  </si>
  <si>
    <t>rsup</t>
  </si>
  <si>
    <t>stdacc</t>
  </si>
  <si>
    <t>sgrvol</t>
  </si>
  <si>
    <t>roavol</t>
  </si>
  <si>
    <t>stdcf</t>
  </si>
  <si>
    <t>cash</t>
  </si>
  <si>
    <t>cinvest</t>
  </si>
  <si>
    <t>nincr</t>
  </si>
  <si>
    <t>sue</t>
  </si>
  <si>
    <t>aeavol</t>
  </si>
  <si>
    <t>ear</t>
  </si>
  <si>
    <t>eamonth</t>
  </si>
  <si>
    <t>ms</t>
  </si>
  <si>
    <t>disp</t>
  </si>
  <si>
    <t>chfeps</t>
  </si>
  <si>
    <t>fgr5yr</t>
  </si>
  <si>
    <t>MEANREC</t>
  </si>
  <si>
    <t>chrec</t>
  </si>
  <si>
    <t>nanalyst</t>
  </si>
  <si>
    <t>sfe</t>
  </si>
  <si>
    <t>MEANEST</t>
  </si>
  <si>
    <t>ltg</t>
  </si>
  <si>
    <t>i</t>
  </si>
  <si>
    <t>j</t>
  </si>
  <si>
    <t>ewret</t>
  </si>
  <si>
    <t>chnanalyst</t>
  </si>
  <si>
    <t>mom6m</t>
  </si>
  <si>
    <t>mom12m</t>
  </si>
  <si>
    <t>mom36m</t>
  </si>
  <si>
    <t>mom1m</t>
  </si>
  <si>
    <t>dolvol</t>
  </si>
  <si>
    <t>chmom</t>
  </si>
  <si>
    <t>turn</t>
  </si>
  <si>
    <t>retcons_pos</t>
  </si>
  <si>
    <t>retcons_neg</t>
  </si>
  <si>
    <t>IPO</t>
  </si>
  <si>
    <t>indmom</t>
  </si>
  <si>
    <t>maxret</t>
  </si>
  <si>
    <t>retvol</t>
  </si>
  <si>
    <t>baspread</t>
  </si>
  <si>
    <t>std_dolvol</t>
  </si>
  <si>
    <t>std_turn</t>
  </si>
  <si>
    <t>ill</t>
  </si>
  <si>
    <t>zerotrade</t>
  </si>
  <si>
    <t>BETA</t>
  </si>
  <si>
    <t>betasq</t>
  </si>
  <si>
    <t>rsq1</t>
  </si>
  <si>
    <t>pricedelay</t>
  </si>
  <si>
    <t>idiovol</t>
  </si>
  <si>
    <t>No.</t>
  </si>
  <si>
    <t>Acronym</t>
  </si>
  <si>
    <t>Firm characteristic</t>
  </si>
  <si>
    <t>Paper’s author(s)</t>
  </si>
  <si>
    <t>Year, Journal</t>
  </si>
  <si>
    <t>Data Source</t>
  </si>
  <si>
    <t>Frequency</t>
  </si>
  <si>
    <t>Absolute accruals</t>
  </si>
  <si>
    <t>Bandyopadhyay, Huang &amp; Wirjanto</t>
  </si>
  <si>
    <t>2010, WP</t>
  </si>
  <si>
    <t>Compustat</t>
  </si>
  <si>
    <t>Annual</t>
  </si>
  <si>
    <t>Working capital accruals</t>
  </si>
  <si>
    <t>Sloan</t>
  </si>
  <si>
    <t>1996, TAR</t>
  </si>
  <si>
    <t>Abnormal earnings announcement volume</t>
  </si>
  <si>
    <t>Lerman, Livnat &amp; Mendenhall</t>
  </si>
  <si>
    <t>2007, WP</t>
  </si>
  <si>
    <t>Compustat+CRSP</t>
  </si>
  <si>
    <t>Quarterly</t>
  </si>
  <si>
    <t># years since first Compustat coverage</t>
  </si>
  <si>
    <t>Jiang, Lee &amp; Zhang</t>
  </si>
  <si>
    <t>2005, RAS</t>
  </si>
  <si>
    <t>Asset growth</t>
  </si>
  <si>
    <t>Cooper, Gulen &amp; Schill</t>
  </si>
  <si>
    <t>2008, JF</t>
  </si>
  <si>
    <t>Bid-ask spread</t>
  </si>
  <si>
    <t>Amihud &amp; Mendelson</t>
  </si>
  <si>
    <t>1989, JF</t>
  </si>
  <si>
    <t>CRSP</t>
  </si>
  <si>
    <t>Monthly</t>
  </si>
  <si>
    <t>beta</t>
  </si>
  <si>
    <t>Beta</t>
  </si>
  <si>
    <t>Fama &amp; MacBeth</t>
  </si>
  <si>
    <t>1973, JPE</t>
  </si>
  <si>
    <t>Beta squared</t>
  </si>
  <si>
    <t>Book-to-market</t>
  </si>
  <si>
    <t>Rosenberg, Reid &amp; Lanstein</t>
  </si>
  <si>
    <t>1985, JPM</t>
  </si>
  <si>
    <t>bm ia</t>
  </si>
  <si>
    <t>Industry-adjusted book to market</t>
  </si>
  <si>
    <t>Asness, Porter &amp; Stevens</t>
  </si>
  <si>
    <t>2000, WP</t>
  </si>
  <si>
    <t>Cash holdings</t>
  </si>
  <si>
    <t>Palazzo</t>
  </si>
  <si>
    <t>2012, JFE</t>
  </si>
  <si>
    <t>Cash flow to debt</t>
  </si>
  <si>
    <t>Ou &amp; Penman</t>
  </si>
  <si>
    <t>1989, JAE</t>
  </si>
  <si>
    <t>Cash productivity</t>
  </si>
  <si>
    <t>Chandrashekar &amp; Rao</t>
  </si>
  <si>
    <t>2009, WP</t>
  </si>
  <si>
    <t>Cash flow to price ratio</t>
  </si>
  <si>
    <t>Desai, Rajgopal &amp; Venkatachalam</t>
  </si>
  <si>
    <t>2004, TAR</t>
  </si>
  <si>
    <t>cfp ia</t>
  </si>
  <si>
    <t>Industry-adjusted cash flow to price ratio</t>
  </si>
  <si>
    <t>Industry-adjusted change in asset turnover</t>
  </si>
  <si>
    <t>Soliman</t>
  </si>
  <si>
    <t>2008, TAR</t>
  </si>
  <si>
    <t>Change in shares outstanding</t>
  </si>
  <si>
    <t>Ponti↵ &amp; Woodgate</t>
  </si>
  <si>
    <t>Industry-adjusted change in employees</t>
  </si>
  <si>
    <t>1994, WP</t>
  </si>
  <si>
    <t>Change in inventory</t>
  </si>
  <si>
    <t>Thomas &amp; Zhang</t>
  </si>
  <si>
    <t>2002, RAS</t>
  </si>
  <si>
    <t>Change in 6-month momentum</t>
  </si>
  <si>
    <t>Gettleman &amp; Marks</t>
  </si>
  <si>
    <t>2006, WP</t>
  </si>
  <si>
    <t>Industry-adjusted change in profit margin</t>
  </si>
  <si>
    <t>Change in tax expense</t>
  </si>
  <si>
    <t>2011, JAR</t>
  </si>
  <si>
    <t>Corporate investment</t>
  </si>
  <si>
    <t>Titman, Wei &amp; Xie</t>
  </si>
  <si>
    <t>2004, JFQA</t>
  </si>
  <si>
    <t>Convertible debt indicator</t>
  </si>
  <si>
    <t>Valta</t>
  </si>
  <si>
    <t>2016, JFQA</t>
  </si>
  <si>
    <t>Current ratio</t>
  </si>
  <si>
    <t>Depreciation / PP&amp;E</t>
  </si>
  <si>
    <t>Holthausen &amp; Larcker</t>
  </si>
  <si>
    <t>1992, JAE</t>
  </si>
  <si>
    <t>Dividend initiation</t>
  </si>
  <si>
    <t>Michaely, Thaler &amp; Womack</t>
  </si>
  <si>
    <t>1995, JF</t>
  </si>
  <si>
    <t>Dividend omission</t>
  </si>
  <si>
    <t>Dollar trading volume</t>
  </si>
  <si>
    <t>Chordia, Subrahmanyam &amp; Anshuman</t>
  </si>
  <si>
    <t>2001, JFE</t>
  </si>
  <si>
    <t>Dividend to price</t>
  </si>
  <si>
    <t>Litzenberger &amp; Ramaswamy</t>
  </si>
  <si>
    <t>1982, JF</t>
  </si>
  <si>
    <t>Earnings announcement return</t>
  </si>
  <si>
    <t>Kishore, Brandt, Santa-Clara &amp; Venkatachalam</t>
  </si>
  <si>
    <t>2008, WP</t>
  </si>
  <si>
    <t>Growth in common shareholder equity</t>
  </si>
  <si>
    <t>Richardson, Sloan, Soliman &amp; Tuna</t>
  </si>
  <si>
    <t>2005, JAE</t>
  </si>
  <si>
    <t>Earnings to price</t>
  </si>
  <si>
    <t>Basu</t>
  </si>
  <si>
    <t>1977, JF</t>
  </si>
  <si>
    <t>Gross profitability</t>
  </si>
  <si>
    <t>Novy-Marx</t>
  </si>
  <si>
    <t>2013, JFE</t>
  </si>
  <si>
    <t>grCAPX</t>
  </si>
  <si>
    <t>Growth in capital expenditures</t>
  </si>
  <si>
    <t>Anderson &amp; Garcia-Feijoo</t>
  </si>
  <si>
    <t>2006, JF</t>
  </si>
  <si>
    <t>Growth in long term net operating assets</t>
  </si>
  <si>
    <t>Fairfield, Whisenant &amp; Yohn</t>
  </si>
  <si>
    <t>2003, TAR</t>
  </si>
  <si>
    <t>Industry sales concentration</t>
  </si>
  <si>
    <t>Hou &amp; Robinson</t>
  </si>
  <si>
    <t>Employee growth rate</t>
  </si>
  <si>
    <t>Bazdresch, Belo &amp; Lin</t>
  </si>
  <si>
    <t>2014, JPE</t>
  </si>
  <si>
    <t>Idiosyncratic return volatility</t>
  </si>
  <si>
    <t>Ali, Hwang &amp; Trombley</t>
  </si>
  <si>
    <t>2003, JFE</t>
  </si>
  <si>
    <t>Illiquidity</t>
  </si>
  <si>
    <t>Amihud</t>
  </si>
  <si>
    <t>2002, JFM</t>
  </si>
  <si>
    <t>Industry momentum</t>
  </si>
  <si>
    <t>Moskowitz &amp; Grinblatt</t>
  </si>
  <si>
    <t>1999, JF</t>
  </si>
  <si>
    <t>Capital expenditures and inventory</t>
  </si>
  <si>
    <t>Chen &amp; Zhang</t>
  </si>
  <si>
    <t>2010, JF</t>
  </si>
  <si>
    <t>Leverage</t>
  </si>
  <si>
    <t>Bhandari</t>
  </si>
  <si>
    <t>1988, JF</t>
  </si>
  <si>
    <t>Growth in long-term debt</t>
  </si>
  <si>
    <t>Maximum daily return</t>
  </si>
  <si>
    <t>Bali, Cakici &amp; Whitelaw</t>
  </si>
  <si>
    <t>2011, JFE</t>
  </si>
  <si>
    <t>12-month momentum</t>
  </si>
  <si>
    <t>Jegadeesh</t>
  </si>
  <si>
    <t>1990, JF</t>
  </si>
  <si>
    <t>1-month momentum</t>
  </si>
  <si>
    <t>Jegadeesh &amp; Titman</t>
  </si>
  <si>
    <t>1993, JF</t>
  </si>
  <si>
    <t>36-month momentum</t>
  </si>
  <si>
    <t>6-month momentum</t>
  </si>
  <si>
    <t>Financial statement score</t>
  </si>
  <si>
    <t>Mohanram</t>
  </si>
  <si>
    <t>mvel1</t>
  </si>
  <si>
    <t>Size</t>
  </si>
  <si>
    <t>Banz</t>
  </si>
  <si>
    <t>1981, JFE</t>
  </si>
  <si>
    <t>mve ia</t>
  </si>
  <si>
    <t>Industry-adjusted size</t>
  </si>
  <si>
    <t>Number of earnings increases</t>
  </si>
  <si>
    <t>Barth, Elliott &amp; Finn</t>
  </si>
  <si>
    <t>1999, JAR</t>
  </si>
  <si>
    <t>Operating profitability</t>
  </si>
  <si>
    <t>Fama &amp; French</t>
  </si>
  <si>
    <t>2015, JFE</t>
  </si>
  <si>
    <t>Organizational capital</t>
  </si>
  <si>
    <t>Eisfeldt &amp; Papanikolaou</t>
  </si>
  <si>
    <t>2013, JF</t>
  </si>
  <si>
    <t>pchcapx ia</t>
  </si>
  <si>
    <t>Industry adjusted % change in capital expenditures</t>
  </si>
  <si>
    <t>Abarbanell &amp; Bushee</t>
  </si>
  <si>
    <t>1998, TAR</t>
  </si>
  <si>
    <t>% change in current ratio</t>
  </si>
  <si>
    <t>% change in depreciation</t>
  </si>
  <si>
    <t>pchgm pchsale</t>
  </si>
  <si>
    <t>% change in gross margin - % change in sales</t>
  </si>
  <si>
    <t>% change in quick ratio</t>
  </si>
  <si>
    <t>pchsale pchinvt</t>
  </si>
  <si>
    <t>% change in sales - % change in inventory</t>
  </si>
  <si>
    <t>pchsale pchrect</t>
  </si>
  <si>
    <t>% change in sales - % change in A/R</t>
  </si>
  <si>
    <t>pchsale pchxsga</t>
  </si>
  <si>
    <t>% change in sales - % change in SG&amp;A</t>
  </si>
  <si>
    <t>% change sales-to-inventory</t>
  </si>
  <si>
    <t>Percent accruals</t>
  </si>
  <si>
    <t>Hafzalla, Lundholm &amp; Van Winkle</t>
  </si>
  <si>
    <t>2011, TAR</t>
  </si>
  <si>
    <t>Price delay</t>
  </si>
  <si>
    <t>Hou &amp; Moskowitz</t>
  </si>
  <si>
    <t>2005, RFS</t>
  </si>
  <si>
    <t>Financial statements score</t>
  </si>
  <si>
    <t>Piotroski</t>
  </si>
  <si>
    <t>2000, JAR</t>
  </si>
  <si>
    <t>Quick ratio</t>
  </si>
  <si>
    <t>R&amp;D increase</t>
  </si>
  <si>
    <t>Eberhart, Maxwell &amp; Siddique</t>
  </si>
  <si>
    <t>2004, JF</t>
  </si>
  <si>
    <t>rd mve</t>
  </si>
  <si>
    <t>R&amp;D to market capitalization</t>
  </si>
  <si>
    <t>Guo, Lev &amp; Shi</t>
  </si>
  <si>
    <t>2006, JBFA</t>
  </si>
  <si>
    <t>rd sale</t>
  </si>
  <si>
    <t>R&amp;D to sales</t>
  </si>
  <si>
    <t>Real estate holdings</t>
  </si>
  <si>
    <t>Tuzel</t>
  </si>
  <si>
    <t>2010, RFS</t>
  </si>
  <si>
    <t>Return volatility</t>
  </si>
  <si>
    <t>Ang, Hodrick, Xing &amp; Zhang</t>
  </si>
  <si>
    <t>Return on assets</t>
  </si>
  <si>
    <t>Balakrishnan, Bartov &amp; Faurel</t>
  </si>
  <si>
    <t>2010, JAE</t>
  </si>
  <si>
    <t>Earnings volatility</t>
  </si>
  <si>
    <t>Francis, LaFond, Olsson &amp; Schipper</t>
  </si>
  <si>
    <t>Return on equity</t>
  </si>
  <si>
    <t>Hou, Xue &amp; Zhang</t>
  </si>
  <si>
    <t>2015, RFS</t>
  </si>
  <si>
    <t>Return on invested capital</t>
  </si>
  <si>
    <t>Brown &amp; Rowe</t>
  </si>
  <si>
    <t>Revenue surprise</t>
  </si>
  <si>
    <t>Kama</t>
  </si>
  <si>
    <t>2009, JBFA</t>
  </si>
  <si>
    <t>Sales to cash</t>
  </si>
  <si>
    <t>Sales to inventory</t>
  </si>
  <si>
    <t>Sales to receivables</t>
  </si>
  <si>
    <t>Secured debt</t>
  </si>
  <si>
    <t>Secured debt indicator</t>
  </si>
  <si>
    <t>Sales growth</t>
  </si>
  <si>
    <t>Lakonishok, Shleifer &amp; Vishny</t>
  </si>
  <si>
    <t>1994, JF</t>
  </si>
  <si>
    <t>Sin stocks</t>
  </si>
  <si>
    <t>Hong &amp; Kacperczyk</t>
  </si>
  <si>
    <t>2009, JFE</t>
  </si>
  <si>
    <t>Sales to price</t>
  </si>
  <si>
    <t>Barbee, Mukherji, &amp; Raines</t>
  </si>
  <si>
    <t>1996, FAJ</t>
  </si>
  <si>
    <t>std dolvol</t>
  </si>
  <si>
    <t>Volatility of liquidity (dollar trading volume)</t>
  </si>
  <si>
    <t>std turn</t>
  </si>
  <si>
    <t>Volatility of liquidity (share turnover)</t>
  </si>
  <si>
    <t>Chordia, Subrahmanyam, &amp;Anshuman</t>
  </si>
  <si>
    <t>Accrual volatility</t>
  </si>
  <si>
    <t>Cash flow volatility</t>
  </si>
  <si>
    <t>Huang</t>
  </si>
  <si>
    <t>2009, JEF</t>
  </si>
  <si>
    <t>Debt capacity/firm tangibility</t>
  </si>
  <si>
    <t>Almeida &amp; Campello</t>
  </si>
  <si>
    <t>2007, RFS</t>
  </si>
  <si>
    <t>Tax income to book income</t>
  </si>
  <si>
    <t>Lev &amp; Nissim</t>
  </si>
  <si>
    <t>Share turnover</t>
  </si>
  <si>
    <t>Datar, Naik &amp; Radcli↵e</t>
  </si>
  <si>
    <t>1998, JFM</t>
  </si>
  <si>
    <t>Zero trading days</t>
  </si>
  <si>
    <t>Liu</t>
  </si>
  <si>
    <t>2006, JFE</t>
  </si>
  <si>
    <t>* The data generating program is avaiable at https://sites.google.com/site/jeremiahrgreenacctg/home</t>
  </si>
  <si>
    <t>Details of the 8 Macroeconomic predictors</t>
  </si>
  <si>
    <t>Variable</t>
  </si>
  <si>
    <t>Description</t>
  </si>
  <si>
    <t>dp</t>
  </si>
  <si>
    <t xml:space="preserve">Dividend Price Ratio </t>
  </si>
  <si>
    <t xml:space="preserve">The difference between the log of dividends and the log of earnings.  </t>
  </si>
  <si>
    <t xml:space="preserve">Earnings Price Ratio </t>
  </si>
  <si>
    <t xml:space="preserve">The difference between the log of earnings
and the log of prices. </t>
  </si>
  <si>
    <t xml:space="preserve">Book- to-Market Ratio </t>
  </si>
  <si>
    <t xml:space="preserve">The ratio of book value to market value for the Dow Jones Industrial Average.  </t>
  </si>
  <si>
    <t>ntis</t>
  </si>
  <si>
    <t xml:space="preserve">Net Equity Expansion </t>
  </si>
  <si>
    <t xml:space="preserve">The ratio of 12-month moving sums of net issues by NYSE listed stocks divided by the total end-of-year market capitalization of NYSE stocks. </t>
  </si>
  <si>
    <t>tbl</t>
  </si>
  <si>
    <t xml:space="preserve">Treasury-Bill Rate </t>
  </si>
  <si>
    <t xml:space="preserve">Treasury-bill rates from 1920 to 1933 are the U.S. Yields On Short-Term United States Securities, Three-Six Month Treasury Notes and Certificates, Three Month Treasury series in the NBER Macrohistory data base. Treasury-bill rates from 1934 to 2005 are the 3- Month Treasury Bill: Secondary Market Rate from the economic research data base at the Federal Reserve Bank at St. Louis (FRED. </t>
  </si>
  <si>
    <t>tms</t>
  </si>
  <si>
    <t xml:space="preserve">Term Spread </t>
  </si>
  <si>
    <t xml:space="preserve">The difference between the long term yield on government bonds and the Treasury-bill.  </t>
  </si>
  <si>
    <t>dfy</t>
  </si>
  <si>
    <t xml:space="preserve">Default Spread </t>
  </si>
  <si>
    <t>The difference between BAA and AAA-rated corporate bond yields.</t>
  </si>
  <si>
    <t>svar</t>
  </si>
  <si>
    <t xml:space="preserve">Stock Variance </t>
  </si>
  <si>
    <t>Sum of squared daily returns on the S&amp;P 500.</t>
  </si>
  <si>
    <t>* The monthly data are available from Amit Goyal’s website http://www.hec.unil.ch/agoyal/ .</t>
  </si>
  <si>
    <t>mapping</t>
  </si>
  <si>
    <t>Acronym_adj</t>
  </si>
  <si>
    <t>special item</t>
  </si>
  <si>
    <t>(not sure)  spi ne 0 and not missing(spi) then spii=1; else spii=0</t>
  </si>
  <si>
    <t>(guess) cashflow</t>
  </si>
  <si>
    <t>change in profit margin</t>
  </si>
  <si>
    <t>change in asset turnover</t>
  </si>
  <si>
    <t>change in Advertising Expense</t>
  </si>
  <si>
    <t>change in capital expenditures</t>
  </si>
  <si>
    <t>growth of goodwill</t>
  </si>
  <si>
    <t>goodwill write-off</t>
  </si>
  <si>
    <t>chobklg=(ob-lag(ob))/((at+lag(at))/2) ob:Order Backlog at: total asset</t>
  </si>
  <si>
    <t>conv = dc/dltt DM:Debt /Mortgages &amp; Other Secured;  DLTT:Long-Term Debt - Total</t>
  </si>
  <si>
    <t xml:space="preserve"> the proportion of a fund’s stocks that had earnings announcements in that month</t>
  </si>
  <si>
    <t>Change in net receivables</t>
  </si>
  <si>
    <t>volumn</t>
  </si>
  <si>
    <t>Unexpected quarterly earnings divided by 
fiscal-quarter-end market cap. Unexpected
earnings is I/B/E/S actual earnings minus
median forecasted earnings if available,
else it is the seasonally differenced
quarterly earnings before extraordinary
items from Compustat quarterly file</t>
  </si>
  <si>
    <t>the mean analyst recommendation for the month, as reported on the I/B/E/S consensus recommendations file. According to the standardized Thomson Reuters recommendation scale, 1 denotes “Strong Buy”, 2 denotes “Buy”, 3 denotes “Hold”, 4 denotes “Underperform” and 5 denotes “Sell”. A higher score denotes weaker consensus analyst recommendation.</t>
  </si>
  <si>
    <t>size,log market cap</t>
  </si>
  <si>
    <t>six consecutive return positive</t>
  </si>
  <si>
    <t>six consecutive return negative</t>
  </si>
  <si>
    <t>shares outstanding in thousand</t>
  </si>
  <si>
    <t>sales growth volatility</t>
  </si>
  <si>
    <t>return on assets</t>
  </si>
  <si>
    <t>return</t>
  </si>
  <si>
    <t>Report Date of Quarterly Earnings</t>
  </si>
  <si>
    <t>rdbias=(xrd/lag(xrd))-1 - ib/lag(ceq)  xrd:Research and Development Expense; ib: Income Before Extraordinary Items; Common/Ordinary Equity - Total</t>
  </si>
  <si>
    <t>prcc_c * shareoutstanding</t>
  </si>
  <si>
    <t>Order backlog</t>
  </si>
  <si>
    <t>Number of analyst forecasts from most
recently available I/B/E/S summary files in
month prior to month of portfolio
formation. nanalyst set to zero if not</t>
  </si>
  <si>
    <t>mid price * shares outstanding</t>
  </si>
  <si>
    <t>mid bid/ask price</t>
  </si>
  <si>
    <t>mean(ret)</t>
  </si>
  <si>
    <t>mean of analysts' EPS forecasts</t>
  </si>
  <si>
    <t>log(prc)</t>
  </si>
  <si>
    <t>intermediate variable</t>
  </si>
  <si>
    <t>Forecasted growth in 5-year EPS</t>
  </si>
  <si>
    <t>Exchange Code</t>
  </si>
  <si>
    <t>Dispersion in forecasted EPS</t>
  </si>
  <si>
    <t>Delisting Return</t>
  </si>
  <si>
    <t>Delisting Code - Header</t>
  </si>
  <si>
    <t>date</t>
  </si>
  <si>
    <t>credit rating</t>
  </si>
  <si>
    <t>company identifier</t>
  </si>
  <si>
    <t>closing stock price</t>
  </si>
  <si>
    <t>change of Deferred Revenue/Current</t>
  </si>
  <si>
    <t>Change in number of analysts</t>
  </si>
  <si>
    <t>Change in forecasted EPS</t>
  </si>
  <si>
    <t>Analysts mean annual earnings forecast for
nearest upcoming fiscal year from most
recent month available prior to month of
portfolio formation from I/B/E/S summary
files scaled by price per share at fiscal
quarter end</t>
  </si>
  <si>
    <t>An indicator variable equal to 1 if first year
available on CRSP monthly stock file</t>
  </si>
  <si>
    <t>adj_r_square</t>
  </si>
  <si>
    <t>(guess) long term growth</t>
  </si>
  <si>
    <t>(guess) fiscal year</t>
  </si>
  <si>
    <t>(guess) credit rating down indicator</t>
  </si>
  <si>
    <t xml:space="preserve">Unexpected quarterly earnings </t>
  </si>
  <si>
    <t xml:space="preserve">Number of analyst forecasts </t>
  </si>
  <si>
    <t>Analysts mean annual earnings forecast</t>
  </si>
  <si>
    <t xml:space="preserve">Rendelman, Jones, and Latane </t>
  </si>
  <si>
    <t xml:space="preserve">1982, JFE </t>
  </si>
  <si>
    <t>Details of the 102 Firm Characteristics</t>
  </si>
  <si>
    <t xml:space="preserve">Scherbina </t>
  </si>
  <si>
    <t xml:space="preserve">Diether, Malloy, and Scherbina </t>
  </si>
  <si>
    <t xml:space="preserve">2002, JF </t>
  </si>
  <si>
    <t xml:space="preserve">Hawkins, Chamberlin, and Daniel </t>
  </si>
  <si>
    <t xml:space="preserve">1984, FAJ </t>
  </si>
  <si>
    <t xml:space="preserve">Bauman and Dowen </t>
  </si>
  <si>
    <t xml:space="preserve">1988, FAJ </t>
  </si>
  <si>
    <t xml:space="preserve">Elgers, Lo, and Pfeiffer </t>
  </si>
  <si>
    <t xml:space="preserve">2001, TAR </t>
  </si>
  <si>
    <t xml:space="preserve">Loughran and Ritter </t>
  </si>
  <si>
    <t xml:space="preserve">1995, JF </t>
  </si>
  <si>
    <t>I/B/E/S</t>
  </si>
  <si>
    <t xml:space="preserve">2008, RF </t>
  </si>
  <si>
    <t>An indicator variable equal to 1 if first year available on CRSP monthly stock file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</si>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</sst>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5" fillId="0" borderId="0" xfId="2" applyFont="1"/>
    <xf numFmtId="0" fontId="6" fillId="0" borderId="2" xfId="2" applyFont="1" applyBorder="1" applyAlignment="1">
      <alignment horizontal="left" vertical="center" wrapText="1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0" fontId="1" fillId="0" borderId="0" xfId="2"/>
    <xf numFmtId="0" fontId="6" fillId="0" borderId="3" xfId="2" applyFont="1" applyBorder="1" applyAlignment="1">
      <alignment horizontal="left"/>
    </xf>
    <xf numFmtId="0" fontId="6" fillId="0" borderId="3" xfId="2" applyFont="1" applyBorder="1" applyAlignment="1">
      <alignment horizontal="left" vertical="center" wrapText="1"/>
    </xf>
    <xf numFmtId="0" fontId="7" fillId="0" borderId="0" xfId="2" applyFont="1" applyAlignment="1">
      <alignment wrapText="1"/>
    </xf>
    <xf numFmtId="0" fontId="1" fillId="0" borderId="0" xfId="2" applyAlignment="1">
      <alignment wrapText="1"/>
    </xf>
    <xf numFmtId="0" fontId="2" fillId="0" borderId="4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2" applyFont="1" applyBorder="1" applyAlignment="1">
      <alignment horizontal="center"/>
    </xf>
    <xf numFmtId="0" fontId="4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left" vertical="center"/>
    </xf>
    <xf numFmtId="2" fontId="2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9" fontId="0" fillId="0" borderId="0" xfId="7" applyFont="1"/>
  </cellXfs>
  <cellStyles count="8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2"/>
    <cellStyle name="Percent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zoomScale="117" workbookViewId="0">
      <selection activeCell="C36" sqref="C36"/>
    </sheetView>
  </sheetViews>
  <sheetFormatPr baseColWidth="10" defaultColWidth="8.83203125" defaultRowHeight="15" x14ac:dyDescent="0.2"/>
  <cols>
    <col min="1" max="1" width="13.83203125" bestFit="1" customWidth="1"/>
    <col min="2" max="2" width="12.83203125" style="3" bestFit="1" customWidth="1"/>
    <col min="3" max="3" width="8.33203125" style="21" customWidth="1"/>
    <col min="11" max="11" width="39.1640625" bestFit="1" customWidth="1"/>
  </cols>
  <sheetData>
    <row r="1" spans="1:12" x14ac:dyDescent="0.2">
      <c r="B1" s="2" t="s">
        <v>0</v>
      </c>
      <c r="C1" s="20" t="s">
        <v>504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4" t="s">
        <v>406</v>
      </c>
      <c r="L1" s="15">
        <f>COUNTIF(K2:K149,"=#N/A")</f>
        <v>0</v>
      </c>
    </row>
    <row r="2" spans="1:12" x14ac:dyDescent="0.2">
      <c r="A2" s="1" t="s">
        <v>10</v>
      </c>
      <c r="B2" s="3">
        <v>1815668</v>
      </c>
      <c r="C2" s="22">
        <f>($B$3-B2)/$B$3</f>
        <v>0.11427243151795902</v>
      </c>
      <c r="D2">
        <v>-1.2021802979357409E-2</v>
      </c>
      <c r="E2">
        <v>4.9342738637761507E-2</v>
      </c>
      <c r="F2">
        <v>-0.67703274753064924</v>
      </c>
      <c r="G2">
        <v>-4.5690061234102686E-3</v>
      </c>
      <c r="H2">
        <v>0</v>
      </c>
      <c r="I2">
        <v>0</v>
      </c>
      <c r="J2">
        <v>0.1725497472053435</v>
      </c>
      <c r="K2" t="s">
        <v>432</v>
      </c>
    </row>
    <row r="3" spans="1:12" x14ac:dyDescent="0.2">
      <c r="A3" s="1" t="s">
        <v>31</v>
      </c>
      <c r="B3" s="3">
        <v>2049917</v>
      </c>
      <c r="C3" s="22">
        <f t="shared" ref="C3:C66" si="0">($B$3-B3)/$B$3</f>
        <v>0</v>
      </c>
      <c r="D3">
        <v>0.42680752440220748</v>
      </c>
      <c r="E3">
        <v>0.49461397154934178</v>
      </c>
      <c r="F3">
        <v>0</v>
      </c>
      <c r="G3">
        <v>0</v>
      </c>
      <c r="H3">
        <v>0</v>
      </c>
      <c r="I3">
        <v>1</v>
      </c>
      <c r="J3">
        <v>1</v>
      </c>
      <c r="K3" t="s">
        <v>433</v>
      </c>
    </row>
    <row r="4" spans="1:12" x14ac:dyDescent="0.2">
      <c r="A4" s="1" t="s">
        <v>32</v>
      </c>
      <c r="B4" s="3">
        <v>1777012</v>
      </c>
      <c r="C4" s="22">
        <f t="shared" si="0"/>
        <v>0.13312978037647377</v>
      </c>
      <c r="D4">
        <v>9.538190079978557E-3</v>
      </c>
      <c r="E4">
        <v>0.65984936334692834</v>
      </c>
      <c r="F4">
        <v>-238</v>
      </c>
      <c r="G4">
        <v>-2.828461682025122E-2</v>
      </c>
      <c r="H4">
        <v>4.3870720979154683E-2</v>
      </c>
      <c r="I4">
        <v>0.1100674437165084</v>
      </c>
      <c r="J4">
        <v>2.0198269440146701</v>
      </c>
      <c r="K4" t="s">
        <v>434</v>
      </c>
    </row>
    <row r="5" spans="1:12" x14ac:dyDescent="0.2">
      <c r="A5" s="1" t="s">
        <v>35</v>
      </c>
      <c r="B5" s="3">
        <v>1886338</v>
      </c>
      <c r="C5" s="22">
        <f t="shared" si="0"/>
        <v>7.9797864986728737E-2</v>
      </c>
      <c r="D5">
        <v>-0.24829491209979679</v>
      </c>
      <c r="E5">
        <v>111.8456175268865</v>
      </c>
      <c r="F5">
        <v>-27013.52</v>
      </c>
      <c r="G5">
        <v>-2.7135841840069879E-2</v>
      </c>
      <c r="H5">
        <v>4.384198275447504E-4</v>
      </c>
      <c r="I5">
        <v>2.3557627727798722E-2</v>
      </c>
      <c r="J5">
        <v>14167.05</v>
      </c>
      <c r="K5" t="s">
        <v>435</v>
      </c>
    </row>
    <row r="6" spans="1:12" x14ac:dyDescent="0.2">
      <c r="A6" s="1" t="s">
        <v>36</v>
      </c>
      <c r="B6" s="3">
        <v>1767201</v>
      </c>
      <c r="C6" s="22">
        <f t="shared" si="0"/>
        <v>0.13791582781156506</v>
      </c>
      <c r="D6">
        <v>-1.2039142094785781E-2</v>
      </c>
      <c r="E6">
        <v>0.34884064302900852</v>
      </c>
      <c r="F6">
        <v>-35.863387498361938</v>
      </c>
      <c r="G6">
        <v>-8.1080470776403679E-2</v>
      </c>
      <c r="H6">
        <v>-1.604225944506842E-3</v>
      </c>
      <c r="I6">
        <v>6.8080451815239473E-2</v>
      </c>
      <c r="J6">
        <v>28.349190407719469</v>
      </c>
      <c r="K6" t="s">
        <v>436</v>
      </c>
    </row>
    <row r="7" spans="1:12" x14ac:dyDescent="0.2">
      <c r="A7" s="1" t="s">
        <v>43</v>
      </c>
      <c r="B7" s="3">
        <v>688853</v>
      </c>
      <c r="C7" s="22">
        <f t="shared" si="0"/>
        <v>0.66396054084140965</v>
      </c>
      <c r="D7">
        <v>4.848118712856743E-2</v>
      </c>
      <c r="E7">
        <v>0.23035648362201039</v>
      </c>
      <c r="F7">
        <v>-1.591182625400976</v>
      </c>
      <c r="G7">
        <v>-3.3915095663167083E-2</v>
      </c>
      <c r="H7">
        <v>2.5587749948407179E-2</v>
      </c>
      <c r="I7">
        <v>0.12970516438850679</v>
      </c>
      <c r="J7">
        <v>2.0175661379617482</v>
      </c>
      <c r="K7" t="s">
        <v>437</v>
      </c>
    </row>
    <row r="8" spans="1:12" x14ac:dyDescent="0.2">
      <c r="A8" s="1" t="s">
        <v>46</v>
      </c>
      <c r="B8" s="3">
        <v>1862550</v>
      </c>
      <c r="C8" s="22">
        <f t="shared" si="0"/>
        <v>9.140223726131351E-2</v>
      </c>
      <c r="D8">
        <v>-1.916548795692474</v>
      </c>
      <c r="E8">
        <v>485.62027687909762</v>
      </c>
      <c r="F8">
        <v>-169832.375</v>
      </c>
      <c r="G8">
        <v>-0.32761850195024128</v>
      </c>
      <c r="H8">
        <v>5.7738619676945713E-2</v>
      </c>
      <c r="I8">
        <v>0.58528951486697989</v>
      </c>
      <c r="J8">
        <v>14783</v>
      </c>
      <c r="K8" t="s">
        <v>438</v>
      </c>
    </row>
    <row r="9" spans="1:12" x14ac:dyDescent="0.2">
      <c r="A9" s="1" t="s">
        <v>48</v>
      </c>
      <c r="B9" s="3">
        <v>1916687</v>
      </c>
      <c r="C9" s="22">
        <f t="shared" si="0"/>
        <v>6.4992875321293497E-2</v>
      </c>
      <c r="D9">
        <v>0.14061197750604579</v>
      </c>
      <c r="E9">
        <v>0.68184252948889534</v>
      </c>
      <c r="F9">
        <v>-0.91654645124062317</v>
      </c>
      <c r="G9">
        <v>0</v>
      </c>
      <c r="H9">
        <v>0</v>
      </c>
      <c r="I9">
        <v>0</v>
      </c>
      <c r="J9">
        <v>10.614891153751261</v>
      </c>
      <c r="K9" t="s">
        <v>439</v>
      </c>
    </row>
    <row r="10" spans="1:12" x14ac:dyDescent="0.2">
      <c r="A10" s="1" t="s">
        <v>49</v>
      </c>
      <c r="B10" s="3">
        <v>2049917</v>
      </c>
      <c r="C10" s="22">
        <f t="shared" si="0"/>
        <v>0</v>
      </c>
      <c r="D10">
        <v>3.006365623583784E-2</v>
      </c>
      <c r="E10">
        <v>0.17076254576092739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440</v>
      </c>
    </row>
    <row r="11" spans="1:12" x14ac:dyDescent="0.2">
      <c r="A11" s="1" t="s">
        <v>65</v>
      </c>
      <c r="B11" s="3">
        <v>599194</v>
      </c>
      <c r="C11" s="22">
        <f t="shared" si="0"/>
        <v>0.70769840925266725</v>
      </c>
      <c r="D11">
        <v>3.6939917541345943E-2</v>
      </c>
      <c r="E11">
        <v>0.64191297359027499</v>
      </c>
      <c r="F11">
        <v>-69.852068665453686</v>
      </c>
      <c r="G11">
        <v>-1.368019735366679E-2</v>
      </c>
      <c r="H11">
        <v>0</v>
      </c>
      <c r="I11">
        <v>4.803823843779649E-2</v>
      </c>
      <c r="J11">
        <v>76.711799373386881</v>
      </c>
      <c r="K11" t="s">
        <v>441</v>
      </c>
    </row>
    <row r="12" spans="1:12" x14ac:dyDescent="0.2">
      <c r="A12" s="1" t="s">
        <v>69</v>
      </c>
      <c r="B12" s="3">
        <v>1484092</v>
      </c>
      <c r="C12" s="22">
        <f t="shared" si="0"/>
        <v>0.27602337070232602</v>
      </c>
      <c r="D12">
        <v>0.17398323900670939</v>
      </c>
      <c r="E12">
        <v>20.340487298099688</v>
      </c>
      <c r="F12">
        <v>0</v>
      </c>
      <c r="G12">
        <v>0</v>
      </c>
      <c r="H12">
        <v>0</v>
      </c>
      <c r="I12">
        <v>0</v>
      </c>
      <c r="J12">
        <v>6944.4444444444453</v>
      </c>
      <c r="K12" t="s">
        <v>442</v>
      </c>
    </row>
    <row r="13" spans="1:12" x14ac:dyDescent="0.2">
      <c r="A13" s="1" t="s">
        <v>117</v>
      </c>
      <c r="B13" s="3">
        <v>2049917</v>
      </c>
      <c r="C13" s="22">
        <f t="shared" si="0"/>
        <v>0</v>
      </c>
      <c r="D13">
        <v>0.29347578462932888</v>
      </c>
      <c r="E13">
        <v>0.45535464158035771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443</v>
      </c>
    </row>
    <row r="14" spans="1:12" x14ac:dyDescent="0.2">
      <c r="A14" s="1" t="s">
        <v>123</v>
      </c>
      <c r="B14" s="3">
        <v>895607</v>
      </c>
      <c r="C14" s="22">
        <f t="shared" si="0"/>
        <v>0.56310084749772793</v>
      </c>
      <c r="D14">
        <v>-2.1922194388831531</v>
      </c>
      <c r="E14">
        <v>0.68914823359674537</v>
      </c>
      <c r="F14">
        <v>-9</v>
      </c>
      <c r="G14">
        <v>-2.665</v>
      </c>
      <c r="H14">
        <v>-2.17</v>
      </c>
      <c r="I14">
        <v>-1.7549999999999999</v>
      </c>
      <c r="J14">
        <v>3</v>
      </c>
      <c r="K14" t="s">
        <v>444</v>
      </c>
    </row>
    <row r="15" spans="1:12" x14ac:dyDescent="0.2">
      <c r="A15" s="1" t="s">
        <v>149</v>
      </c>
      <c r="B15" s="3">
        <v>1987607</v>
      </c>
      <c r="C15" s="22">
        <f t="shared" si="0"/>
        <v>3.0396352632813914E-2</v>
      </c>
      <c r="D15">
        <v>1.379590212212104</v>
      </c>
      <c r="E15">
        <v>3.380734714834424</v>
      </c>
      <c r="F15">
        <v>3.3882350377917557E-11</v>
      </c>
      <c r="G15">
        <v>1.581078448886348E-8</v>
      </c>
      <c r="H15">
        <v>3.943076898112839E-8</v>
      </c>
      <c r="I15">
        <v>3.2732484281951468E-7</v>
      </c>
      <c r="J15">
        <v>19.950001278249999</v>
      </c>
      <c r="K15" t="s">
        <v>400</v>
      </c>
    </row>
    <row r="16" spans="1:12" x14ac:dyDescent="0.2">
      <c r="A16" s="1" t="s">
        <v>25</v>
      </c>
      <c r="B16" s="3">
        <v>1777012</v>
      </c>
      <c r="C16" s="22">
        <f t="shared" si="0"/>
        <v>0.13312978037647377</v>
      </c>
      <c r="D16">
        <v>-3.2470496964131901E-2</v>
      </c>
      <c r="E16">
        <v>0.1309213807076284</v>
      </c>
      <c r="F16">
        <v>-1.121141688359985</v>
      </c>
      <c r="G16">
        <v>-8.3154526567575493E-2</v>
      </c>
      <c r="H16">
        <v>-2.834838034780857E-2</v>
      </c>
      <c r="I16">
        <v>3.0521968080460211E-2</v>
      </c>
      <c r="J16">
        <v>0.52214830439720927</v>
      </c>
      <c r="K16" t="s">
        <v>167</v>
      </c>
    </row>
    <row r="17" spans="1:11" x14ac:dyDescent="0.2">
      <c r="A17" s="1" t="s">
        <v>93</v>
      </c>
      <c r="B17" s="3">
        <v>1991597</v>
      </c>
      <c r="C17" s="22">
        <f t="shared" si="0"/>
        <v>2.8449932363115188E-2</v>
      </c>
      <c r="D17">
        <v>103133.3974800123</v>
      </c>
      <c r="E17">
        <v>729066.25474648934</v>
      </c>
      <c r="F17">
        <v>0</v>
      </c>
      <c r="G17">
        <v>1555</v>
      </c>
      <c r="H17">
        <v>8180</v>
      </c>
      <c r="I17">
        <v>45002</v>
      </c>
      <c r="J17">
        <v>201242689</v>
      </c>
      <c r="K17" t="s">
        <v>445</v>
      </c>
    </row>
    <row r="18" spans="1:11" x14ac:dyDescent="0.2">
      <c r="A18" s="1" t="s">
        <v>147</v>
      </c>
      <c r="B18" s="3">
        <v>1989383</v>
      </c>
      <c r="C18" s="22">
        <f t="shared" si="0"/>
        <v>2.9529976091714934E-2</v>
      </c>
      <c r="D18">
        <v>4.2246557166330767</v>
      </c>
      <c r="E18">
        <v>6.7283505733390001</v>
      </c>
      <c r="F18">
        <v>0</v>
      </c>
      <c r="G18">
        <v>1.034261002545724</v>
      </c>
      <c r="H18">
        <v>2.145012387779762</v>
      </c>
      <c r="I18">
        <v>4.5546461838492762</v>
      </c>
      <c r="J18">
        <v>127.7035870717833</v>
      </c>
      <c r="K18" t="s">
        <v>386</v>
      </c>
    </row>
    <row r="19" spans="1:11" x14ac:dyDescent="0.2">
      <c r="A19" s="1" t="s">
        <v>146</v>
      </c>
      <c r="B19" s="3">
        <v>1984315</v>
      </c>
      <c r="C19" s="22">
        <f t="shared" si="0"/>
        <v>3.200227131147261E-2</v>
      </c>
      <c r="D19">
        <v>0.87686309692518172</v>
      </c>
      <c r="E19">
        <v>0.41947415032791902</v>
      </c>
      <c r="F19">
        <v>0</v>
      </c>
      <c r="G19">
        <v>0.53451231841988511</v>
      </c>
      <c r="H19">
        <v>0.8101189060736611</v>
      </c>
      <c r="I19">
        <v>1.1584462679640311</v>
      </c>
      <c r="J19">
        <v>2.8638844386279518</v>
      </c>
      <c r="K19" t="s">
        <v>384</v>
      </c>
    </row>
    <row r="20" spans="1:11" x14ac:dyDescent="0.2">
      <c r="A20" s="1" t="s">
        <v>114</v>
      </c>
      <c r="B20" s="3">
        <v>1827904</v>
      </c>
      <c r="C20" s="22">
        <f t="shared" si="0"/>
        <v>0.1083034093575496</v>
      </c>
      <c r="D20">
        <v>-5.2217003132066708E-3</v>
      </c>
      <c r="E20">
        <v>0.1218317140824913</v>
      </c>
      <c r="F20">
        <v>-6.2746645619573789</v>
      </c>
      <c r="G20">
        <v>-4.4159666542723588E-3</v>
      </c>
      <c r="H20">
        <v>2.1290185224611359E-4</v>
      </c>
      <c r="I20">
        <v>4.3371969238430834E-3</v>
      </c>
      <c r="J20">
        <v>1.9364875013410581</v>
      </c>
      <c r="K20" t="s">
        <v>446</v>
      </c>
    </row>
    <row r="21" spans="1:11" x14ac:dyDescent="0.2">
      <c r="A21" s="1" t="s">
        <v>122</v>
      </c>
      <c r="B21" s="3">
        <v>917703</v>
      </c>
      <c r="C21" s="22">
        <f t="shared" si="0"/>
        <v>0.55232187449540637</v>
      </c>
      <c r="D21">
        <v>2.2205540790414688</v>
      </c>
      <c r="E21">
        <v>0.6238113445867407</v>
      </c>
      <c r="F21">
        <v>1</v>
      </c>
      <c r="G21">
        <v>1.83</v>
      </c>
      <c r="H21">
        <v>2.2000000000000002</v>
      </c>
      <c r="I21">
        <v>2.67</v>
      </c>
      <c r="J21">
        <v>5</v>
      </c>
      <c r="K21" t="s">
        <v>447</v>
      </c>
    </row>
    <row r="22" spans="1:11" x14ac:dyDescent="0.2">
      <c r="A22" s="1" t="s">
        <v>82</v>
      </c>
      <c r="B22" s="3">
        <v>1805340</v>
      </c>
      <c r="C22" s="22">
        <f t="shared" si="0"/>
        <v>0.11931068428624184</v>
      </c>
      <c r="D22">
        <v>-0.1073181478991338</v>
      </c>
      <c r="E22">
        <v>1.7151934962183499</v>
      </c>
      <c r="F22">
        <v>-27.87812358967771</v>
      </c>
      <c r="G22">
        <v>-0.7131787241812938</v>
      </c>
      <c r="H22">
        <v>-7.3501058319593415E-2</v>
      </c>
      <c r="I22">
        <v>0.45498475524730481</v>
      </c>
      <c r="J22">
        <v>11.3452906261614</v>
      </c>
      <c r="K22" t="s">
        <v>395</v>
      </c>
    </row>
    <row r="23" spans="1:11" x14ac:dyDescent="0.2">
      <c r="A23" s="1" t="s">
        <v>98</v>
      </c>
      <c r="B23" s="3">
        <v>2049917</v>
      </c>
      <c r="C23" s="22">
        <f t="shared" si="0"/>
        <v>0</v>
      </c>
      <c r="D23">
        <v>11.87554972478863</v>
      </c>
      <c r="E23">
        <v>2.2476615960970769</v>
      </c>
      <c r="F23">
        <v>2.3573099926832919</v>
      </c>
      <c r="G23">
        <v>10.2512861349897</v>
      </c>
      <c r="H23">
        <v>11.758654043622821</v>
      </c>
      <c r="I23">
        <v>13.428132451896779</v>
      </c>
      <c r="J23">
        <v>18.901998819857148</v>
      </c>
      <c r="K23" t="s">
        <v>448</v>
      </c>
    </row>
    <row r="24" spans="1:11" x14ac:dyDescent="0.2">
      <c r="A24" s="1" t="s">
        <v>139</v>
      </c>
      <c r="B24" s="3">
        <v>1990754</v>
      </c>
      <c r="C24" s="22">
        <f t="shared" si="0"/>
        <v>2.8861168525359807E-2</v>
      </c>
      <c r="D24">
        <v>1.8851651183420959E-2</v>
      </c>
      <c r="E24">
        <v>0.13600101368088041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449</v>
      </c>
    </row>
    <row r="25" spans="1:11" x14ac:dyDescent="0.2">
      <c r="A25" s="1" t="s">
        <v>140</v>
      </c>
      <c r="B25" s="3">
        <v>1990754</v>
      </c>
      <c r="C25" s="22">
        <f t="shared" si="0"/>
        <v>2.8861168525359807E-2</v>
      </c>
      <c r="D25">
        <v>1.084915564655402E-2</v>
      </c>
      <c r="E25">
        <v>0.1035927452033165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450</v>
      </c>
    </row>
    <row r="26" spans="1:11" x14ac:dyDescent="0.2">
      <c r="A26" s="1" t="s">
        <v>51</v>
      </c>
      <c r="B26" s="3">
        <v>2049917</v>
      </c>
      <c r="C26" s="22">
        <f t="shared" si="0"/>
        <v>0</v>
      </c>
      <c r="D26">
        <v>8.6486428474908984E-3</v>
      </c>
      <c r="E26">
        <v>9.2595075501522475E-2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377</v>
      </c>
    </row>
    <row r="27" spans="1:11" x14ac:dyDescent="0.2">
      <c r="A27" s="1" t="s">
        <v>92</v>
      </c>
      <c r="B27" s="3">
        <v>2049917</v>
      </c>
      <c r="C27" s="22">
        <f t="shared" si="0"/>
        <v>0</v>
      </c>
      <c r="D27">
        <v>60656.997734054603</v>
      </c>
      <c r="E27">
        <v>297724.66660606471</v>
      </c>
      <c r="F27">
        <v>6</v>
      </c>
      <c r="G27">
        <v>5034</v>
      </c>
      <c r="H27">
        <v>13194</v>
      </c>
      <c r="I27">
        <v>37979</v>
      </c>
      <c r="J27">
        <v>29206400</v>
      </c>
      <c r="K27" t="s">
        <v>451</v>
      </c>
    </row>
    <row r="28" spans="1:11" x14ac:dyDescent="0.2">
      <c r="A28" s="1" t="s">
        <v>138</v>
      </c>
      <c r="B28" s="3">
        <v>1977189</v>
      </c>
      <c r="C28" s="22">
        <f t="shared" si="0"/>
        <v>3.5478509617706475E-2</v>
      </c>
      <c r="D28">
        <v>1.0945841668934539</v>
      </c>
      <c r="E28">
        <v>1.432825427698541</v>
      </c>
      <c r="F28">
        <v>0</v>
      </c>
      <c r="G28">
        <v>0.26229397914564412</v>
      </c>
      <c r="H28">
        <v>0.60359763940379818</v>
      </c>
      <c r="I28">
        <v>1.351552034294025</v>
      </c>
      <c r="J28">
        <v>67.650757442826233</v>
      </c>
      <c r="K28" t="s">
        <v>397</v>
      </c>
    </row>
    <row r="29" spans="1:11" x14ac:dyDescent="0.2">
      <c r="A29" s="1" t="s">
        <v>66</v>
      </c>
      <c r="B29" s="3">
        <v>2049917</v>
      </c>
      <c r="C29" s="22">
        <f t="shared" si="0"/>
        <v>0</v>
      </c>
      <c r="D29">
        <v>0.46803114467561369</v>
      </c>
      <c r="E29">
        <v>0.49897706734733532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373</v>
      </c>
    </row>
    <row r="30" spans="1:11" x14ac:dyDescent="0.2">
      <c r="A30" s="1" t="s">
        <v>67</v>
      </c>
      <c r="B30" s="3">
        <v>1203986</v>
      </c>
      <c r="C30" s="22">
        <f t="shared" si="0"/>
        <v>0.41266597623220841</v>
      </c>
      <c r="D30">
        <v>0.57683565139352444</v>
      </c>
      <c r="E30">
        <v>0.5328204692411953</v>
      </c>
      <c r="F30">
        <v>0</v>
      </c>
      <c r="G30">
        <v>1.703702981114406E-2</v>
      </c>
      <c r="H30">
        <v>0.57755805932398252</v>
      </c>
      <c r="I30">
        <v>1</v>
      </c>
      <c r="J30">
        <v>4.9342629482071709</v>
      </c>
      <c r="K30" t="s">
        <v>372</v>
      </c>
    </row>
    <row r="31" spans="1:11" x14ac:dyDescent="0.2">
      <c r="A31" s="1" t="s">
        <v>57</v>
      </c>
      <c r="B31" s="3">
        <v>1977517</v>
      </c>
      <c r="C31" s="22">
        <f t="shared" si="0"/>
        <v>3.5318503139395399E-2</v>
      </c>
      <c r="D31">
        <v>11.48342432277814</v>
      </c>
      <c r="E31">
        <v>59.156887608958932</v>
      </c>
      <c r="F31">
        <v>-21796</v>
      </c>
      <c r="G31">
        <v>3.6129064063070802</v>
      </c>
      <c r="H31">
        <v>5.8209991322672616</v>
      </c>
      <c r="I31">
        <v>8.7639531717941725</v>
      </c>
      <c r="J31">
        <v>240.87597881160761</v>
      </c>
      <c r="K31" t="s">
        <v>371</v>
      </c>
    </row>
    <row r="32" spans="1:11" x14ac:dyDescent="0.2">
      <c r="A32" s="1" t="s">
        <v>17</v>
      </c>
      <c r="B32" s="3">
        <v>2044346</v>
      </c>
      <c r="C32" s="22">
        <f t="shared" si="0"/>
        <v>2.7176710081432565E-3</v>
      </c>
      <c r="D32">
        <v>2.0551713171294721</v>
      </c>
      <c r="E32">
        <v>3.2935485694374971</v>
      </c>
      <c r="F32">
        <v>-4.1312467003043194</v>
      </c>
      <c r="G32">
        <v>0.42343913965279018</v>
      </c>
      <c r="H32">
        <v>0.9852925041712659</v>
      </c>
      <c r="I32">
        <v>2.2514610357665701</v>
      </c>
      <c r="J32">
        <v>40.588163550831403</v>
      </c>
      <c r="K32" t="s">
        <v>380</v>
      </c>
    </row>
    <row r="33" spans="1:11" x14ac:dyDescent="0.2">
      <c r="A33" s="1" t="s">
        <v>58</v>
      </c>
      <c r="B33" s="3">
        <v>1610732</v>
      </c>
      <c r="C33" s="22">
        <f t="shared" si="0"/>
        <v>0.21424525968612387</v>
      </c>
      <c r="D33">
        <v>28.356152346263741</v>
      </c>
      <c r="E33">
        <v>70.545198048489738</v>
      </c>
      <c r="F33">
        <v>-35.442307692307693</v>
      </c>
      <c r="G33">
        <v>4.7897046189914168</v>
      </c>
      <c r="H33">
        <v>8.1064189189189193</v>
      </c>
      <c r="I33">
        <v>18.931814331695751</v>
      </c>
      <c r="J33">
        <v>979</v>
      </c>
      <c r="K33" t="s">
        <v>370</v>
      </c>
    </row>
    <row r="34" spans="1:11" x14ac:dyDescent="0.2">
      <c r="A34" s="1" t="s">
        <v>56</v>
      </c>
      <c r="B34" s="3">
        <v>2033550</v>
      </c>
      <c r="C34" s="22">
        <f t="shared" si="0"/>
        <v>7.9842257027967472E-3</v>
      </c>
      <c r="D34">
        <v>56.028086679579161</v>
      </c>
      <c r="E34">
        <v>172.72266013121239</v>
      </c>
      <c r="F34">
        <v>-1230.90625</v>
      </c>
      <c r="G34">
        <v>2.2963847203274219</v>
      </c>
      <c r="H34">
        <v>8.9161849710982644</v>
      </c>
      <c r="I34">
        <v>37.175673760875107</v>
      </c>
      <c r="J34">
        <v>2320.5555555555561</v>
      </c>
      <c r="K34" t="s">
        <v>369</v>
      </c>
    </row>
    <row r="35" spans="1:11" x14ac:dyDescent="0.2">
      <c r="A35" s="1" t="s">
        <v>108</v>
      </c>
      <c r="B35" s="3">
        <v>1562036</v>
      </c>
      <c r="C35" s="22">
        <f t="shared" si="0"/>
        <v>0.23800036781977027</v>
      </c>
      <c r="D35">
        <v>1.179075286074742</v>
      </c>
      <c r="E35">
        <v>200.8430072321845</v>
      </c>
      <c r="F35">
        <v>0</v>
      </c>
      <c r="G35">
        <v>1.8243371234474611E-2</v>
      </c>
      <c r="H35">
        <v>4.6412449127439769E-2</v>
      </c>
      <c r="I35">
        <v>0.1163569996257956</v>
      </c>
      <c r="J35">
        <v>52348.853272650013</v>
      </c>
      <c r="K35" t="s">
        <v>452</v>
      </c>
    </row>
    <row r="36" spans="1:11" x14ac:dyDescent="0.2">
      <c r="A36" s="1" t="s">
        <v>34</v>
      </c>
      <c r="B36" s="3">
        <v>1890722</v>
      </c>
      <c r="C36" s="22">
        <f t="shared" si="0"/>
        <v>7.7659241813205118E-2</v>
      </c>
      <c r="D36">
        <v>0.19564702168304249</v>
      </c>
      <c r="E36">
        <v>0.61408976403967452</v>
      </c>
      <c r="F36">
        <v>-0.87622266183097042</v>
      </c>
      <c r="G36">
        <v>-1.8616874135546361E-2</v>
      </c>
      <c r="H36">
        <v>8.8459191211897492E-2</v>
      </c>
      <c r="I36">
        <v>0.23642381673798391</v>
      </c>
      <c r="J36">
        <v>8.7349397590361448</v>
      </c>
      <c r="K36" t="s">
        <v>374</v>
      </c>
    </row>
    <row r="37" spans="1:11" x14ac:dyDescent="0.2">
      <c r="A37" s="1" t="s">
        <v>106</v>
      </c>
      <c r="B37" s="3">
        <v>1825285</v>
      </c>
      <c r="C37" s="22">
        <f t="shared" si="0"/>
        <v>0.10958102206089319</v>
      </c>
      <c r="D37">
        <v>9.6746820123106633E-3</v>
      </c>
      <c r="E37">
        <v>0.20539731271423831</v>
      </c>
      <c r="F37">
        <v>-4.2198760580635577</v>
      </c>
      <c r="G37">
        <v>-6.8711380237937202E-3</v>
      </c>
      <c r="H37">
        <v>1.281085460236194E-2</v>
      </c>
      <c r="I37">
        <v>4.8762885625954079E-2</v>
      </c>
      <c r="J37">
        <v>1.5116230872854131</v>
      </c>
      <c r="K37" t="s">
        <v>366</v>
      </c>
    </row>
    <row r="38" spans="1:11" x14ac:dyDescent="0.2">
      <c r="A38" s="1" t="s">
        <v>144</v>
      </c>
      <c r="B38" s="3">
        <v>2049859</v>
      </c>
      <c r="C38" s="22">
        <f t="shared" si="0"/>
        <v>2.8293828481836095E-5</v>
      </c>
      <c r="D38">
        <v>3.4018467689515483E-2</v>
      </c>
      <c r="E38">
        <v>2.7373351792764549E-2</v>
      </c>
      <c r="F38">
        <v>0</v>
      </c>
      <c r="G38">
        <v>1.6481063058854519E-2</v>
      </c>
      <c r="H38">
        <v>2.6051958937609289E-2</v>
      </c>
      <c r="I38">
        <v>4.2159995774320863E-2</v>
      </c>
      <c r="J38">
        <v>0.27182305694437531</v>
      </c>
      <c r="K38" t="s">
        <v>354</v>
      </c>
    </row>
    <row r="39" spans="1:11" x14ac:dyDescent="0.2">
      <c r="A39" s="1" t="s">
        <v>18</v>
      </c>
      <c r="B39" s="3">
        <v>1964335</v>
      </c>
      <c r="C39" s="22">
        <f t="shared" si="0"/>
        <v>4.1749007398836149E-2</v>
      </c>
      <c r="D39">
        <v>-0.1166912643560253</v>
      </c>
      <c r="E39">
        <v>0.97213362717484708</v>
      </c>
      <c r="F39">
        <v>-19.059312210200972</v>
      </c>
      <c r="G39">
        <v>-1.063589047295768E-2</v>
      </c>
      <c r="H39">
        <v>5.9028949321816591E-2</v>
      </c>
      <c r="I39">
        <v>0.12791677922197231</v>
      </c>
      <c r="J39">
        <v>0.98848581274176406</v>
      </c>
      <c r="K39" t="s">
        <v>364</v>
      </c>
    </row>
    <row r="40" spans="1:11" x14ac:dyDescent="0.2">
      <c r="A40" s="1" t="s">
        <v>105</v>
      </c>
      <c r="B40" s="3">
        <v>1836265</v>
      </c>
      <c r="C40" s="22">
        <f t="shared" si="0"/>
        <v>0.10422470763450423</v>
      </c>
      <c r="D40">
        <v>-1.704785773440125E-3</v>
      </c>
      <c r="E40">
        <v>0.14251165888970491</v>
      </c>
      <c r="F40">
        <v>-1.528075760502658</v>
      </c>
      <c r="G40">
        <v>-5.7318618019288449E-3</v>
      </c>
      <c r="H40">
        <v>2.248427672955975E-2</v>
      </c>
      <c r="I40">
        <v>4.2971335727037492E-2</v>
      </c>
      <c r="J40">
        <v>1.2423822714681441</v>
      </c>
      <c r="K40" t="s">
        <v>361</v>
      </c>
    </row>
    <row r="41" spans="1:11" x14ac:dyDescent="0.2">
      <c r="A41" s="1" t="s">
        <v>74</v>
      </c>
      <c r="B41" s="3">
        <v>1916499</v>
      </c>
      <c r="C41" s="22">
        <f t="shared" si="0"/>
        <v>6.508458635154496E-2</v>
      </c>
      <c r="D41">
        <v>-6.4675916686976324E-4</v>
      </c>
      <c r="E41">
        <v>0.55663433366277859</v>
      </c>
      <c r="F41">
        <v>-6.4348484848484846</v>
      </c>
      <c r="G41">
        <v>-3.3796687915863648E-2</v>
      </c>
      <c r="H41">
        <v>9.5618813986489817E-2</v>
      </c>
      <c r="I41">
        <v>0.17722464053115389</v>
      </c>
      <c r="J41">
        <v>4</v>
      </c>
      <c r="K41" t="s">
        <v>453</v>
      </c>
    </row>
    <row r="42" spans="1:11" x14ac:dyDescent="0.2">
      <c r="A42" s="1" t="s">
        <v>104</v>
      </c>
      <c r="B42" s="3">
        <v>1836542</v>
      </c>
      <c r="C42" s="22">
        <f t="shared" si="0"/>
        <v>0.10408958021227201</v>
      </c>
      <c r="D42">
        <v>-3.3665910584161221E-3</v>
      </c>
      <c r="E42">
        <v>5.4940402165681877E-2</v>
      </c>
      <c r="F42">
        <v>-0.5134371613311739</v>
      </c>
      <c r="G42">
        <v>-2.4481857869674281E-3</v>
      </c>
      <c r="H42">
        <v>6.6544810647169708E-3</v>
      </c>
      <c r="I42">
        <v>1.9074297576059041E-2</v>
      </c>
      <c r="J42">
        <v>0.14398311091839761</v>
      </c>
      <c r="K42" t="s">
        <v>356</v>
      </c>
    </row>
    <row r="43" spans="1:11" x14ac:dyDescent="0.2">
      <c r="A43" s="1" t="s">
        <v>90</v>
      </c>
      <c r="B43" s="3">
        <v>2049917</v>
      </c>
      <c r="C43" s="22">
        <f t="shared" si="0"/>
        <v>0</v>
      </c>
      <c r="D43">
        <v>1.1814129612793781E-2</v>
      </c>
      <c r="E43">
        <v>0.1905732459879583</v>
      </c>
      <c r="F43">
        <v>-1.8708333373069761</v>
      </c>
      <c r="G43">
        <v>-6.6733114421367645E-2</v>
      </c>
      <c r="H43">
        <v>0</v>
      </c>
      <c r="I43">
        <v>7.2922356426715851E-2</v>
      </c>
      <c r="J43">
        <v>24.473939895629879</v>
      </c>
      <c r="K43" t="s">
        <v>454</v>
      </c>
    </row>
    <row r="44" spans="1:11" x14ac:dyDescent="0.2">
      <c r="A44" s="1" t="s">
        <v>101</v>
      </c>
      <c r="B44" s="3">
        <v>1839702</v>
      </c>
      <c r="C44" s="22">
        <f t="shared" si="0"/>
        <v>0.10254805438464094</v>
      </c>
      <c r="D44">
        <v>14286.190865694551</v>
      </c>
      <c r="E44">
        <v>3601.9735092580581</v>
      </c>
      <c r="F44">
        <v>7062</v>
      </c>
      <c r="G44">
        <v>11506</v>
      </c>
      <c r="H44">
        <v>14279</v>
      </c>
      <c r="I44">
        <v>17115</v>
      </c>
      <c r="J44">
        <v>21273</v>
      </c>
      <c r="K44" t="s">
        <v>455</v>
      </c>
    </row>
    <row r="45" spans="1:11" x14ac:dyDescent="0.2">
      <c r="A45" s="1" t="s">
        <v>61</v>
      </c>
      <c r="B45" s="3">
        <v>863145</v>
      </c>
      <c r="C45" s="22">
        <f t="shared" si="0"/>
        <v>0.57893661060423418</v>
      </c>
      <c r="D45">
        <v>0.26383910743923539</v>
      </c>
      <c r="E45">
        <v>0.190717264233077</v>
      </c>
      <c r="F45">
        <v>0</v>
      </c>
      <c r="G45">
        <v>0.11349693251533741</v>
      </c>
      <c r="H45">
        <v>0.23169771713461029</v>
      </c>
      <c r="I45">
        <v>0.38006306830358511</v>
      </c>
      <c r="J45">
        <v>0.94198473282442741</v>
      </c>
      <c r="K45" t="s">
        <v>351</v>
      </c>
    </row>
    <row r="46" spans="1:11" x14ac:dyDescent="0.2">
      <c r="A46" s="1" t="s">
        <v>73</v>
      </c>
      <c r="B46" s="3">
        <v>774171</v>
      </c>
      <c r="C46" s="22">
        <f t="shared" si="0"/>
        <v>0.62234031914462873</v>
      </c>
      <c r="D46">
        <v>0.98403017637479118</v>
      </c>
      <c r="E46">
        <v>51.957796502654453</v>
      </c>
      <c r="F46">
        <v>-1747.876962802708</v>
      </c>
      <c r="G46">
        <v>-0.15468069321487221</v>
      </c>
      <c r="H46">
        <v>4.6388333713285032E-2</v>
      </c>
      <c r="I46">
        <v>0.42825985784854098</v>
      </c>
      <c r="J46">
        <v>10834.014687100889</v>
      </c>
      <c r="K46" t="s">
        <v>456</v>
      </c>
    </row>
    <row r="47" spans="1:11" x14ac:dyDescent="0.2">
      <c r="A47" s="1" t="s">
        <v>19</v>
      </c>
      <c r="B47" s="3">
        <v>977259</v>
      </c>
      <c r="C47" s="22">
        <f t="shared" si="0"/>
        <v>0.52326899089085066</v>
      </c>
      <c r="D47">
        <v>0.67292638939292271</v>
      </c>
      <c r="E47">
        <v>5.3312264304596129</v>
      </c>
      <c r="F47">
        <v>-218.73684210526321</v>
      </c>
      <c r="G47">
        <v>5.3808149488822577E-3</v>
      </c>
      <c r="H47">
        <v>3.3919115954262911E-2</v>
      </c>
      <c r="I47">
        <v>0.12526359552727109</v>
      </c>
      <c r="J47">
        <v>212.54597701149419</v>
      </c>
      <c r="K47" t="s">
        <v>350</v>
      </c>
    </row>
    <row r="48" spans="1:11" x14ac:dyDescent="0.2">
      <c r="A48" s="1" t="s">
        <v>20</v>
      </c>
      <c r="B48" s="3">
        <v>993153</v>
      </c>
      <c r="C48" s="22">
        <f t="shared" si="0"/>
        <v>0.51551550623756959</v>
      </c>
      <c r="D48">
        <v>6.4700256431472286E-2</v>
      </c>
      <c r="E48">
        <v>0.1113850222689039</v>
      </c>
      <c r="F48">
        <v>-3.4112390445093663E-2</v>
      </c>
      <c r="G48">
        <v>5.9408106776841236E-3</v>
      </c>
      <c r="H48">
        <v>2.8723085439655641E-2</v>
      </c>
      <c r="I48">
        <v>7.5989018179669007E-2</v>
      </c>
      <c r="J48">
        <v>2.3707517651660179</v>
      </c>
      <c r="K48" t="s">
        <v>346</v>
      </c>
    </row>
    <row r="49" spans="1:11" x14ac:dyDescent="0.2">
      <c r="A49" s="1" t="s">
        <v>72</v>
      </c>
      <c r="B49" s="3">
        <v>1916687</v>
      </c>
      <c r="C49" s="22">
        <f t="shared" si="0"/>
        <v>6.4992875321293497E-2</v>
      </c>
      <c r="D49">
        <v>0.1398559076155888</v>
      </c>
      <c r="E49">
        <v>0.34683756354203382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342</v>
      </c>
    </row>
    <row r="50" spans="1:11" x14ac:dyDescent="0.2">
      <c r="A50" s="1" t="s">
        <v>54</v>
      </c>
      <c r="B50" s="3">
        <v>1970600</v>
      </c>
      <c r="C50" s="22">
        <f t="shared" si="0"/>
        <v>3.8692786098168855E-2</v>
      </c>
      <c r="D50">
        <v>2.6000853355567699</v>
      </c>
      <c r="E50">
        <v>4.3509500798965197</v>
      </c>
      <c r="F50">
        <v>8.9152542372881352E-2</v>
      </c>
      <c r="G50">
        <v>0.88157480314960646</v>
      </c>
      <c r="H50">
        <v>1.307675861850166</v>
      </c>
      <c r="I50">
        <v>2.3925343111043209</v>
      </c>
      <c r="J50">
        <v>50.585365853658537</v>
      </c>
      <c r="K50" t="s">
        <v>341</v>
      </c>
    </row>
    <row r="51" spans="1:11" x14ac:dyDescent="0.2">
      <c r="A51" s="1" t="s">
        <v>153</v>
      </c>
      <c r="B51" s="3">
        <v>2029860</v>
      </c>
      <c r="C51" s="22">
        <f t="shared" si="0"/>
        <v>9.7842985837963189E-3</v>
      </c>
      <c r="D51">
        <v>0.15646078381154049</v>
      </c>
      <c r="E51">
        <v>1.0525229020353539</v>
      </c>
      <c r="F51">
        <v>-15.609346909160919</v>
      </c>
      <c r="G51">
        <v>-5.4412065664426079E-2</v>
      </c>
      <c r="H51">
        <v>7.1376483124359347E-2</v>
      </c>
      <c r="I51">
        <v>0.33252566100889969</v>
      </c>
      <c r="J51">
        <v>13.44671637108129</v>
      </c>
      <c r="K51" t="s">
        <v>335</v>
      </c>
    </row>
    <row r="52" spans="1:11" x14ac:dyDescent="0.2">
      <c r="A52" s="1" t="s">
        <v>11</v>
      </c>
      <c r="B52" s="3">
        <v>2049917</v>
      </c>
      <c r="C52" s="22">
        <f t="shared" si="0"/>
        <v>0</v>
      </c>
      <c r="D52">
        <v>2005.750711005423</v>
      </c>
      <c r="E52">
        <v>12292.126231518851</v>
      </c>
      <c r="F52">
        <v>2.7E-2</v>
      </c>
      <c r="G52">
        <v>28.499990956000001</v>
      </c>
      <c r="H52">
        <v>125.02941</v>
      </c>
      <c r="I52">
        <v>648.76800000000003</v>
      </c>
      <c r="J52">
        <v>626550.35283999995</v>
      </c>
      <c r="K52" t="s">
        <v>457</v>
      </c>
    </row>
    <row r="53" spans="1:11" x14ac:dyDescent="0.2">
      <c r="A53" s="1" t="s">
        <v>26</v>
      </c>
      <c r="B53" s="3">
        <v>1777000</v>
      </c>
      <c r="C53" s="22">
        <f t="shared" si="0"/>
        <v>0.13313563427202174</v>
      </c>
      <c r="D53">
        <v>-0.93776736613991629</v>
      </c>
      <c r="E53">
        <v>5.9640375867597761</v>
      </c>
      <c r="F53">
        <v>-71.5</v>
      </c>
      <c r="G53">
        <v>-1.3550236008091709</v>
      </c>
      <c r="H53">
        <v>-0.40479192938209319</v>
      </c>
      <c r="I53">
        <v>0.42984486157538349</v>
      </c>
      <c r="J53">
        <v>68.84615384615384</v>
      </c>
      <c r="K53" t="s">
        <v>332</v>
      </c>
    </row>
    <row r="54" spans="1:11" x14ac:dyDescent="0.2">
      <c r="A54" s="1" t="s">
        <v>88</v>
      </c>
      <c r="B54" s="3">
        <v>1494252</v>
      </c>
      <c r="C54" s="22">
        <f t="shared" si="0"/>
        <v>0.27106707247171469</v>
      </c>
      <c r="D54">
        <v>1.099614581207682E-2</v>
      </c>
      <c r="E54">
        <v>1.117209598773428E-2</v>
      </c>
      <c r="F54">
        <v>0</v>
      </c>
      <c r="G54">
        <v>3.1047727307612519E-3</v>
      </c>
      <c r="H54">
        <v>7.9153723556747799E-3</v>
      </c>
      <c r="I54">
        <v>1.505318678061943E-2</v>
      </c>
      <c r="J54">
        <v>8.8310233195632554E-2</v>
      </c>
      <c r="K54" t="s">
        <v>313</v>
      </c>
    </row>
    <row r="55" spans="1:11" x14ac:dyDescent="0.2">
      <c r="A55" s="1" t="s">
        <v>64</v>
      </c>
      <c r="B55" s="3">
        <v>621167</v>
      </c>
      <c r="C55" s="22">
        <f t="shared" si="0"/>
        <v>0.69697943867971235</v>
      </c>
      <c r="D55">
        <v>0.38121093503217801</v>
      </c>
      <c r="E55">
        <v>0.60710460901205499</v>
      </c>
      <c r="F55">
        <v>0</v>
      </c>
      <c r="G55">
        <v>0</v>
      </c>
      <c r="H55">
        <v>0.17130105293839029</v>
      </c>
      <c r="I55">
        <v>0.46598925635881172</v>
      </c>
      <c r="J55">
        <v>4.5418764302059493</v>
      </c>
      <c r="K55" t="s">
        <v>458</v>
      </c>
    </row>
    <row r="56" spans="1:11" x14ac:dyDescent="0.2">
      <c r="A56" s="1" t="s">
        <v>75</v>
      </c>
      <c r="B56" s="3">
        <v>1911950</v>
      </c>
      <c r="C56" s="22">
        <f t="shared" si="0"/>
        <v>6.7303700588853113E-2</v>
      </c>
      <c r="D56">
        <v>0.80803791654446178</v>
      </c>
      <c r="E56">
        <v>1.154228127386804</v>
      </c>
      <c r="F56">
        <v>-8.5798492117888916</v>
      </c>
      <c r="G56">
        <v>0.31230674087816962</v>
      </c>
      <c r="H56">
        <v>0.6229303383789897</v>
      </c>
      <c r="I56">
        <v>1.0814079330236359</v>
      </c>
      <c r="J56">
        <v>10.50919651500484</v>
      </c>
      <c r="K56" t="s">
        <v>310</v>
      </c>
    </row>
    <row r="57" spans="1:11" x14ac:dyDescent="0.2">
      <c r="A57" s="1" t="s">
        <v>113</v>
      </c>
      <c r="B57" s="3">
        <v>1839702</v>
      </c>
      <c r="C57" s="22">
        <f t="shared" si="0"/>
        <v>0.10254805438464094</v>
      </c>
      <c r="D57">
        <v>0.99809806153387881</v>
      </c>
      <c r="E57">
        <v>1.3681938386628061</v>
      </c>
      <c r="F57">
        <v>0</v>
      </c>
      <c r="G57">
        <v>0</v>
      </c>
      <c r="H57">
        <v>1</v>
      </c>
      <c r="I57">
        <v>1</v>
      </c>
      <c r="J57">
        <v>8</v>
      </c>
      <c r="K57" t="s">
        <v>307</v>
      </c>
    </row>
    <row r="58" spans="1:11" x14ac:dyDescent="0.2">
      <c r="A58" s="1" t="s">
        <v>124</v>
      </c>
      <c r="B58" s="3">
        <v>1596787</v>
      </c>
      <c r="C58" s="22">
        <f t="shared" si="0"/>
        <v>0.22104797413748947</v>
      </c>
      <c r="D58">
        <v>5.0617139292842444</v>
      </c>
      <c r="E58">
        <v>6.818190375527811</v>
      </c>
      <c r="F58">
        <v>0</v>
      </c>
      <c r="G58">
        <v>0</v>
      </c>
      <c r="H58">
        <v>2</v>
      </c>
      <c r="I58">
        <v>7</v>
      </c>
      <c r="J58">
        <v>56</v>
      </c>
      <c r="K58" t="s">
        <v>459</v>
      </c>
    </row>
    <row r="59" spans="1:11" x14ac:dyDescent="0.2">
      <c r="A59" s="1" t="s">
        <v>97</v>
      </c>
      <c r="B59" s="3">
        <v>2049917</v>
      </c>
      <c r="C59" s="22">
        <f t="shared" si="0"/>
        <v>0</v>
      </c>
      <c r="D59">
        <v>2100321.0329929991</v>
      </c>
      <c r="E59">
        <v>12632175.448628319</v>
      </c>
      <c r="F59">
        <v>10.5625</v>
      </c>
      <c r="G59">
        <v>28318.940488815311</v>
      </c>
      <c r="H59">
        <v>127855.25</v>
      </c>
      <c r="I59">
        <v>678834.375</v>
      </c>
      <c r="J59">
        <v>882331548.53735352</v>
      </c>
      <c r="K59" t="s">
        <v>460</v>
      </c>
    </row>
    <row r="60" spans="1:11" x14ac:dyDescent="0.2">
      <c r="A60" s="1" t="s">
        <v>91</v>
      </c>
      <c r="B60" s="3">
        <v>2037650</v>
      </c>
      <c r="C60" s="22">
        <f t="shared" si="0"/>
        <v>5.9841447239083337E-3</v>
      </c>
      <c r="D60">
        <v>35.1467167712863</v>
      </c>
      <c r="E60">
        <v>1470.173884586467</v>
      </c>
      <c r="F60">
        <v>1.5625E-2</v>
      </c>
      <c r="G60">
        <v>4.5</v>
      </c>
      <c r="H60">
        <v>12.75</v>
      </c>
      <c r="I60">
        <v>26.125</v>
      </c>
      <c r="J60">
        <v>297600</v>
      </c>
      <c r="K60" t="s">
        <v>461</v>
      </c>
    </row>
    <row r="61" spans="1:11" x14ac:dyDescent="0.2">
      <c r="A61" s="1" t="s">
        <v>130</v>
      </c>
      <c r="B61" s="3">
        <v>2049917</v>
      </c>
      <c r="C61" s="22">
        <f t="shared" si="0"/>
        <v>0</v>
      </c>
      <c r="D61">
        <v>1.168269865262539E-2</v>
      </c>
      <c r="E61">
        <v>5.6120507512822132E-2</v>
      </c>
      <c r="F61">
        <v>-0.28484495992379882</v>
      </c>
      <c r="G61">
        <v>-2.0448773150714101E-2</v>
      </c>
      <c r="H61">
        <v>1.500888527499592E-2</v>
      </c>
      <c r="I61">
        <v>4.2298392637664918E-2</v>
      </c>
      <c r="J61">
        <v>0.24638058256494999</v>
      </c>
      <c r="K61" t="s">
        <v>462</v>
      </c>
    </row>
    <row r="62" spans="1:11" x14ac:dyDescent="0.2">
      <c r="A62" s="1" t="s">
        <v>126</v>
      </c>
      <c r="B62" s="3">
        <v>1101532</v>
      </c>
      <c r="C62" s="22">
        <f t="shared" si="0"/>
        <v>0.46264556077148489</v>
      </c>
      <c r="D62">
        <v>12785.720155111419</v>
      </c>
      <c r="E62">
        <v>11917083.092024719</v>
      </c>
      <c r="F62">
        <v>-975000000</v>
      </c>
      <c r="G62">
        <v>0.22</v>
      </c>
      <c r="H62">
        <v>0.79</v>
      </c>
      <c r="I62">
        <v>1.64</v>
      </c>
      <c r="J62">
        <v>4800000000</v>
      </c>
      <c r="K62" t="s">
        <v>463</v>
      </c>
    </row>
    <row r="63" spans="1:11" x14ac:dyDescent="0.2">
      <c r="A63" s="1" t="s">
        <v>143</v>
      </c>
      <c r="B63" s="3">
        <v>2049916</v>
      </c>
      <c r="C63" s="22">
        <f t="shared" si="0"/>
        <v>4.8782462899717408E-7</v>
      </c>
      <c r="D63">
        <v>7.8040971171523671E-2</v>
      </c>
      <c r="E63">
        <v>7.7209116005036493E-2</v>
      </c>
      <c r="F63">
        <v>0</v>
      </c>
      <c r="G63">
        <v>3.2258063554763787E-2</v>
      </c>
      <c r="H63">
        <v>5.4347824305295937E-2</v>
      </c>
      <c r="I63">
        <v>9.4696968793869019E-2</v>
      </c>
      <c r="J63">
        <v>0.94444435834884644</v>
      </c>
      <c r="K63" t="s">
        <v>288</v>
      </c>
    </row>
    <row r="64" spans="1:11" x14ac:dyDescent="0.2">
      <c r="A64" s="1" t="s">
        <v>99</v>
      </c>
      <c r="B64" s="3">
        <v>2049917</v>
      </c>
      <c r="C64" s="22">
        <f t="shared" si="0"/>
        <v>0</v>
      </c>
      <c r="D64">
        <v>2.293922642658444</v>
      </c>
      <c r="E64">
        <v>1.343060598028206</v>
      </c>
      <c r="F64">
        <v>-4.1588830833596706</v>
      </c>
      <c r="G64">
        <v>1.5040773967762739</v>
      </c>
      <c r="H64">
        <v>2.5439613766098739</v>
      </c>
      <c r="I64">
        <v>3.2580965380214821</v>
      </c>
      <c r="J64">
        <v>12.582795284772679</v>
      </c>
      <c r="K64" t="s">
        <v>464</v>
      </c>
    </row>
    <row r="65" spans="1:11" x14ac:dyDescent="0.2">
      <c r="A65" s="1" t="s">
        <v>16</v>
      </c>
      <c r="B65" s="3">
        <v>2044212</v>
      </c>
      <c r="C65" s="22">
        <f t="shared" si="0"/>
        <v>2.7830395084288777E-3</v>
      </c>
      <c r="D65">
        <v>2.2502086609089198</v>
      </c>
      <c r="E65">
        <v>4.8220312133766088</v>
      </c>
      <c r="F65">
        <v>0</v>
      </c>
      <c r="G65">
        <v>0.2195782262444822</v>
      </c>
      <c r="H65">
        <v>0.64836611128521715</v>
      </c>
      <c r="I65">
        <v>1.892190853081662</v>
      </c>
      <c r="J65">
        <v>75.630574065210823</v>
      </c>
      <c r="K65" t="s">
        <v>284</v>
      </c>
    </row>
    <row r="66" spans="1:11" x14ac:dyDescent="0.2">
      <c r="A66" s="1" t="s">
        <v>128</v>
      </c>
      <c r="B66" s="3">
        <v>2049917</v>
      </c>
      <c r="C66" s="22">
        <f t="shared" si="0"/>
        <v>0</v>
      </c>
      <c r="D66">
        <v>61</v>
      </c>
      <c r="E66">
        <v>0</v>
      </c>
      <c r="F66">
        <v>61</v>
      </c>
      <c r="G66">
        <v>61</v>
      </c>
      <c r="H66">
        <v>61</v>
      </c>
      <c r="I66">
        <v>61</v>
      </c>
      <c r="J66">
        <v>61</v>
      </c>
      <c r="K66" t="s">
        <v>465</v>
      </c>
    </row>
    <row r="67" spans="1:11" x14ac:dyDescent="0.2">
      <c r="A67" s="1" t="s">
        <v>129</v>
      </c>
      <c r="B67" s="3">
        <v>2049917</v>
      </c>
      <c r="C67" s="22">
        <f t="shared" ref="C67:C130" si="1">($B$3-B67)/$B$3</f>
        <v>0</v>
      </c>
      <c r="D67">
        <v>3</v>
      </c>
      <c r="E67">
        <v>0</v>
      </c>
      <c r="F67">
        <v>3</v>
      </c>
      <c r="G67">
        <v>3</v>
      </c>
      <c r="H67">
        <v>3</v>
      </c>
      <c r="I67">
        <v>3</v>
      </c>
      <c r="J67">
        <v>3</v>
      </c>
      <c r="K67" t="s">
        <v>465</v>
      </c>
    </row>
    <row r="68" spans="1:11" x14ac:dyDescent="0.2">
      <c r="A68" s="1" t="s">
        <v>0</v>
      </c>
      <c r="B68" s="3">
        <v>2049917</v>
      </c>
      <c r="C68" s="22">
        <f t="shared" si="1"/>
        <v>0</v>
      </c>
      <c r="D68">
        <v>122.63996786211339</v>
      </c>
      <c r="E68">
        <v>105.37486077222511</v>
      </c>
      <c r="F68">
        <v>3</v>
      </c>
      <c r="G68">
        <v>43</v>
      </c>
      <c r="H68">
        <v>92</v>
      </c>
      <c r="I68">
        <v>175</v>
      </c>
      <c r="J68">
        <v>509</v>
      </c>
      <c r="K68" t="s">
        <v>465</v>
      </c>
    </row>
    <row r="69" spans="1:11" x14ac:dyDescent="0.2">
      <c r="A69" s="1" t="s">
        <v>84</v>
      </c>
      <c r="B69" s="3">
        <v>2049917</v>
      </c>
      <c r="C69" s="22">
        <f t="shared" si="1"/>
        <v>0</v>
      </c>
      <c r="D69">
        <v>-184.19976867933059</v>
      </c>
      <c r="E69">
        <v>6160.7152632405341</v>
      </c>
      <c r="F69">
        <v>-15275.209828381499</v>
      </c>
      <c r="G69">
        <v>-1649.7613398096159</v>
      </c>
      <c r="H69">
        <v>-466.15517220363682</v>
      </c>
      <c r="I69">
        <v>-102.29719907692299</v>
      </c>
      <c r="J69">
        <v>133266.38677161851</v>
      </c>
      <c r="K69" t="s">
        <v>306</v>
      </c>
    </row>
    <row r="70" spans="1:11" x14ac:dyDescent="0.2">
      <c r="A70" s="1" t="s">
        <v>77</v>
      </c>
      <c r="B70" s="3">
        <v>1886338</v>
      </c>
      <c r="C70" s="22">
        <f t="shared" si="1"/>
        <v>7.9797864986728737E-2</v>
      </c>
      <c r="D70">
        <v>0.1539831260236168</v>
      </c>
      <c r="E70">
        <v>12.6717361016357</v>
      </c>
      <c r="F70">
        <v>-548.07365165950694</v>
      </c>
      <c r="G70">
        <v>-0.28969216472555642</v>
      </c>
      <c r="H70">
        <v>-4.828528026817127E-3</v>
      </c>
      <c r="I70">
        <v>0.19907074613635869</v>
      </c>
      <c r="J70">
        <v>116.238807291962</v>
      </c>
      <c r="K70" t="s">
        <v>225</v>
      </c>
    </row>
    <row r="71" spans="1:11" x14ac:dyDescent="0.2">
      <c r="A71" s="1" t="s">
        <v>79</v>
      </c>
      <c r="B71" s="3">
        <v>1911606</v>
      </c>
      <c r="C71" s="22">
        <f t="shared" si="1"/>
        <v>6.7471512261228134E-2</v>
      </c>
      <c r="D71">
        <v>-0.1176633321120045</v>
      </c>
      <c r="E71">
        <v>0.65523319156357063</v>
      </c>
      <c r="F71">
        <v>-24.90576856781809</v>
      </c>
      <c r="G71">
        <v>-0.21732739698412459</v>
      </c>
      <c r="H71">
        <v>-7.074898201186379E-2</v>
      </c>
      <c r="I71">
        <v>2.9760677289349419E-2</v>
      </c>
      <c r="J71">
        <v>3.793132903645609</v>
      </c>
      <c r="K71" t="s">
        <v>217</v>
      </c>
    </row>
    <row r="72" spans="1:11" x14ac:dyDescent="0.2">
      <c r="A72" s="1" t="s">
        <v>78</v>
      </c>
      <c r="B72" s="3">
        <v>1767201</v>
      </c>
      <c r="C72" s="22">
        <f t="shared" si="1"/>
        <v>0.13791582781156506</v>
      </c>
      <c r="D72">
        <v>-3.1479209711376579E-3</v>
      </c>
      <c r="E72">
        <v>0.23584599569722081</v>
      </c>
      <c r="F72">
        <v>-1.3958239699146939</v>
      </c>
      <c r="G72">
        <v>-8.0655600768161861E-2</v>
      </c>
      <c r="H72">
        <v>9.2246512250500345E-4</v>
      </c>
      <c r="I72">
        <v>8.118555119298787E-2</v>
      </c>
      <c r="J72">
        <v>1.189409665383272</v>
      </c>
      <c r="K72" t="s">
        <v>212</v>
      </c>
    </row>
    <row r="73" spans="1:11" x14ac:dyDescent="0.2">
      <c r="A73" s="1" t="s">
        <v>83</v>
      </c>
      <c r="B73" s="3">
        <v>1891268</v>
      </c>
      <c r="C73" s="22">
        <f t="shared" si="1"/>
        <v>7.7392889565772657E-2</v>
      </c>
      <c r="D73">
        <v>14.6036064854417</v>
      </c>
      <c r="E73">
        <v>336.62459253433991</v>
      </c>
      <c r="F73">
        <v>-294.60435307885177</v>
      </c>
      <c r="G73">
        <v>-0.31536045649486177</v>
      </c>
      <c r="H73">
        <v>-2.5593688723833658E-4</v>
      </c>
      <c r="I73">
        <v>0.14261063495346299</v>
      </c>
      <c r="J73">
        <v>7031.6027881464761</v>
      </c>
      <c r="K73" t="s">
        <v>211</v>
      </c>
    </row>
    <row r="74" spans="1:11" x14ac:dyDescent="0.2">
      <c r="A74" s="1" t="s">
        <v>80</v>
      </c>
      <c r="B74" s="3">
        <v>2049917</v>
      </c>
      <c r="C74" s="22">
        <f t="shared" si="1"/>
        <v>0</v>
      </c>
      <c r="D74">
        <v>27.516779168214679</v>
      </c>
      <c r="E74">
        <v>781.89236237334228</v>
      </c>
      <c r="F74">
        <v>-1307.0118272405671</v>
      </c>
      <c r="G74">
        <v>-0.37411954407889902</v>
      </c>
      <c r="H74">
        <v>4.3300748972513847E-2</v>
      </c>
      <c r="I74">
        <v>0.64950450754100331</v>
      </c>
      <c r="J74">
        <v>17158.6594787096</v>
      </c>
      <c r="K74" t="s">
        <v>195</v>
      </c>
    </row>
    <row r="75" spans="1:11" x14ac:dyDescent="0.2">
      <c r="A75" s="1" t="s">
        <v>85</v>
      </c>
      <c r="B75" s="3">
        <v>2049907</v>
      </c>
      <c r="C75" s="22">
        <f t="shared" si="1"/>
        <v>4.8782462899717406E-6</v>
      </c>
      <c r="D75">
        <v>8.131215212138275E-2</v>
      </c>
      <c r="E75">
        <v>9.0121265794707237E-2</v>
      </c>
      <c r="F75">
        <v>8.9512930572898906E-3</v>
      </c>
      <c r="G75">
        <v>3.3064179962145168E-2</v>
      </c>
      <c r="H75">
        <v>5.1413450280894071E-2</v>
      </c>
      <c r="I75">
        <v>8.9573292515223876E-2</v>
      </c>
      <c r="J75">
        <v>1</v>
      </c>
      <c r="K75" t="s">
        <v>267</v>
      </c>
    </row>
    <row r="76" spans="1:11" x14ac:dyDescent="0.2">
      <c r="A76" s="1" t="s">
        <v>142</v>
      </c>
      <c r="B76" s="3">
        <v>2049761</v>
      </c>
      <c r="C76" s="22">
        <f t="shared" si="1"/>
        <v>7.6100642123559152E-5</v>
      </c>
      <c r="D76">
        <v>0.14183283648322259</v>
      </c>
      <c r="E76">
        <v>0.29604409787890429</v>
      </c>
      <c r="F76">
        <v>-0.6757194610886238</v>
      </c>
      <c r="G76">
        <v>-3.8079728865365363E-2</v>
      </c>
      <c r="H76">
        <v>0.1103695557342997</v>
      </c>
      <c r="I76">
        <v>0.27379076032225158</v>
      </c>
      <c r="J76">
        <v>3.3151007142451729</v>
      </c>
      <c r="K76" t="s">
        <v>278</v>
      </c>
    </row>
    <row r="77" spans="1:11" x14ac:dyDescent="0.2">
      <c r="A77" s="1" t="s">
        <v>81</v>
      </c>
      <c r="B77" s="3">
        <v>1862550</v>
      </c>
      <c r="C77" s="22">
        <f t="shared" si="1"/>
        <v>9.140223726131351E-2</v>
      </c>
      <c r="D77">
        <v>7.4647251810572444</v>
      </c>
      <c r="E77">
        <v>75.6122804358004</v>
      </c>
      <c r="F77">
        <v>-236.85488649669651</v>
      </c>
      <c r="G77">
        <v>-1.084919965387195</v>
      </c>
      <c r="H77">
        <v>-0.36082722155807662</v>
      </c>
      <c r="I77">
        <v>0.67375430761238997</v>
      </c>
      <c r="J77">
        <v>1629.627655352773</v>
      </c>
      <c r="K77" t="s">
        <v>317</v>
      </c>
    </row>
    <row r="78" spans="1:11" x14ac:dyDescent="0.2">
      <c r="A78" s="1" t="s">
        <v>148</v>
      </c>
      <c r="B78" s="3">
        <v>1987580</v>
      </c>
      <c r="C78" s="22">
        <f t="shared" si="1"/>
        <v>3.0409523897796838E-2</v>
      </c>
      <c r="D78">
        <v>5.2382081127016354E-6</v>
      </c>
      <c r="E78">
        <v>2.7371959003767019E-5</v>
      </c>
      <c r="F78">
        <v>0</v>
      </c>
      <c r="G78">
        <v>5.1209157738140398E-9</v>
      </c>
      <c r="H78">
        <v>7.9884655581556909E-8</v>
      </c>
      <c r="I78">
        <v>1.105165335704902E-6</v>
      </c>
      <c r="J78">
        <v>1.0666666825612391E-3</v>
      </c>
      <c r="K78" t="s">
        <v>275</v>
      </c>
    </row>
    <row r="79" spans="1:11" x14ac:dyDescent="0.2">
      <c r="A79" s="1" t="s">
        <v>154</v>
      </c>
      <c r="B79" s="3">
        <v>2029889</v>
      </c>
      <c r="C79" s="22">
        <f t="shared" si="1"/>
        <v>9.7701516695554019E-3</v>
      </c>
      <c r="D79">
        <v>6.7264801463758447E-2</v>
      </c>
      <c r="E79">
        <v>3.852618813814996E-2</v>
      </c>
      <c r="F79">
        <v>0</v>
      </c>
      <c r="G79">
        <v>3.8964217357091907E-2</v>
      </c>
      <c r="H79">
        <v>5.7464401539602639E-2</v>
      </c>
      <c r="I79">
        <v>8.5206658205599514E-2</v>
      </c>
      <c r="J79">
        <v>0.27220648083196269</v>
      </c>
      <c r="K79" t="s">
        <v>272</v>
      </c>
    </row>
    <row r="80" spans="1:11" x14ac:dyDescent="0.2">
      <c r="A80" s="1" t="s">
        <v>24</v>
      </c>
      <c r="B80" s="3">
        <v>1910201</v>
      </c>
      <c r="C80" s="22">
        <f t="shared" si="1"/>
        <v>6.8156905864969169E-2</v>
      </c>
      <c r="D80">
        <v>0.25785182310430682</v>
      </c>
      <c r="E80">
        <v>0.82135471393946713</v>
      </c>
      <c r="F80">
        <v>-0.76311844077961022</v>
      </c>
      <c r="G80">
        <v>-4.9715099715099693E-2</v>
      </c>
      <c r="H80">
        <v>7.0980369581486347E-2</v>
      </c>
      <c r="I80">
        <v>0.26967519817707969</v>
      </c>
      <c r="J80">
        <v>10.578001699647929</v>
      </c>
      <c r="K80" t="s">
        <v>287</v>
      </c>
    </row>
    <row r="81" spans="1:11" x14ac:dyDescent="0.2">
      <c r="A81" s="1" t="s">
        <v>70</v>
      </c>
      <c r="B81" s="3">
        <v>1443093</v>
      </c>
      <c r="C81" s="22">
        <f t="shared" si="1"/>
        <v>0.29602369266658113</v>
      </c>
      <c r="D81">
        <v>8.8803927709262709E-2</v>
      </c>
      <c r="E81">
        <v>0.161722176544461</v>
      </c>
      <c r="F81">
        <v>-0.6112697220135237</v>
      </c>
      <c r="G81">
        <v>1.643405395892843E-2</v>
      </c>
      <c r="H81">
        <v>5.7832441299588887E-2</v>
      </c>
      <c r="I81">
        <v>0.12645871743623971</v>
      </c>
      <c r="J81">
        <v>1.135793712474011</v>
      </c>
      <c r="K81" t="s">
        <v>264</v>
      </c>
    </row>
    <row r="82" spans="1:11" x14ac:dyDescent="0.2">
      <c r="A82" s="1" t="s">
        <v>45</v>
      </c>
      <c r="B82" s="3">
        <v>1916499</v>
      </c>
      <c r="C82" s="22">
        <f t="shared" si="1"/>
        <v>6.508458635154496E-2</v>
      </c>
      <c r="D82">
        <v>0.14003494238134029</v>
      </c>
      <c r="E82">
        <v>0.71488906672973795</v>
      </c>
      <c r="F82">
        <v>-3.7395016151361329</v>
      </c>
      <c r="G82">
        <v>-4.4093757252262708E-2</v>
      </c>
      <c r="H82">
        <v>7.4931997879255877E-2</v>
      </c>
      <c r="I82">
        <v>0.20017647800327759</v>
      </c>
      <c r="J82">
        <v>9.0360219263899761</v>
      </c>
      <c r="K82" t="s">
        <v>251</v>
      </c>
    </row>
    <row r="83" spans="1:11" x14ac:dyDescent="0.2">
      <c r="A83" s="1" t="s">
        <v>47</v>
      </c>
      <c r="B83" s="3">
        <v>1721501</v>
      </c>
      <c r="C83" s="22">
        <f t="shared" si="1"/>
        <v>0.16020941335673591</v>
      </c>
      <c r="D83">
        <v>0.94539194293923945</v>
      </c>
      <c r="E83">
        <v>3.61434491721471</v>
      </c>
      <c r="F83">
        <v>-12.85000000000008</v>
      </c>
      <c r="G83">
        <v>-0.3897435897435898</v>
      </c>
      <c r="H83">
        <v>0.1227580372250423</v>
      </c>
      <c r="I83">
        <v>0.91919805589307413</v>
      </c>
      <c r="J83">
        <v>61.946511627907022</v>
      </c>
      <c r="K83" t="s">
        <v>261</v>
      </c>
    </row>
    <row r="84" spans="1:11" x14ac:dyDescent="0.2">
      <c r="A84" s="1" t="s">
        <v>22</v>
      </c>
      <c r="B84" s="3">
        <v>1912105</v>
      </c>
      <c r="C84" s="22">
        <f t="shared" si="1"/>
        <v>6.7228087771358552E-2</v>
      </c>
      <c r="D84">
        <v>0.36093240859726922</v>
      </c>
      <c r="E84">
        <v>0.34586460840085131</v>
      </c>
      <c r="F84">
        <v>-0.94843283063451256</v>
      </c>
      <c r="G84">
        <v>0.11149032992036401</v>
      </c>
      <c r="H84">
        <v>0.30836869504352771</v>
      </c>
      <c r="I84">
        <v>0.53873777043836024</v>
      </c>
      <c r="J84">
        <v>1.773297010837203</v>
      </c>
      <c r="K84" t="s">
        <v>257</v>
      </c>
    </row>
    <row r="85" spans="1:11" x14ac:dyDescent="0.2">
      <c r="A85" s="1" t="s">
        <v>121</v>
      </c>
      <c r="B85" s="3">
        <v>815772</v>
      </c>
      <c r="C85" s="22">
        <f t="shared" si="1"/>
        <v>0.60204632675371739</v>
      </c>
      <c r="D85">
        <v>16.384184569957061</v>
      </c>
      <c r="E85">
        <v>9.8803094351931371</v>
      </c>
      <c r="F85">
        <v>-43.5</v>
      </c>
      <c r="G85">
        <v>10</v>
      </c>
      <c r="H85">
        <v>14.59</v>
      </c>
      <c r="I85">
        <v>20</v>
      </c>
      <c r="J85">
        <v>85</v>
      </c>
      <c r="K85" t="s">
        <v>466</v>
      </c>
    </row>
    <row r="86" spans="1:11" x14ac:dyDescent="0.2">
      <c r="A86" s="1" t="s">
        <v>76</v>
      </c>
      <c r="B86" s="3">
        <v>1916687</v>
      </c>
      <c r="C86" s="22">
        <f t="shared" si="1"/>
        <v>6.4992875321293497E-2</v>
      </c>
      <c r="D86">
        <v>4.2733179700180566</v>
      </c>
      <c r="E86">
        <v>1.7341612893500531</v>
      </c>
      <c r="F86">
        <v>0</v>
      </c>
      <c r="G86">
        <v>3</v>
      </c>
      <c r="H86">
        <v>4</v>
      </c>
      <c r="I86">
        <v>6</v>
      </c>
      <c r="J86">
        <v>9</v>
      </c>
      <c r="K86" t="s">
        <v>338</v>
      </c>
    </row>
    <row r="87" spans="1:11" x14ac:dyDescent="0.2">
      <c r="A87" s="1" t="s">
        <v>118</v>
      </c>
      <c r="B87" s="3">
        <v>1839702</v>
      </c>
      <c r="C87" s="22">
        <f t="shared" si="1"/>
        <v>0.10254805438464094</v>
      </c>
      <c r="D87">
        <v>3.780613381949903</v>
      </c>
      <c r="E87">
        <v>1.6814634563208031</v>
      </c>
      <c r="F87">
        <v>0</v>
      </c>
      <c r="G87">
        <v>3</v>
      </c>
      <c r="H87">
        <v>4</v>
      </c>
      <c r="I87">
        <v>5</v>
      </c>
      <c r="J87">
        <v>8</v>
      </c>
      <c r="K87" t="s">
        <v>299</v>
      </c>
    </row>
    <row r="88" spans="1:11" x14ac:dyDescent="0.2">
      <c r="A88" s="1" t="s">
        <v>89</v>
      </c>
      <c r="B88" s="3">
        <v>2049917</v>
      </c>
      <c r="C88" s="22">
        <f t="shared" si="1"/>
        <v>0</v>
      </c>
      <c r="D88">
        <v>2.3020019834949421</v>
      </c>
      <c r="E88">
        <v>0.89918929111556889</v>
      </c>
      <c r="F88">
        <v>1</v>
      </c>
      <c r="G88">
        <v>1</v>
      </c>
      <c r="H88">
        <v>3</v>
      </c>
      <c r="I88">
        <v>3</v>
      </c>
      <c r="J88">
        <v>3</v>
      </c>
      <c r="K88" t="s">
        <v>467</v>
      </c>
    </row>
    <row r="89" spans="1:11" x14ac:dyDescent="0.2">
      <c r="A89" s="1" t="s">
        <v>33</v>
      </c>
      <c r="B89" s="3">
        <v>1911606</v>
      </c>
      <c r="C89" s="22">
        <f t="shared" si="1"/>
        <v>6.7471512261228134E-2</v>
      </c>
      <c r="D89">
        <v>9.3055988910863849E-2</v>
      </c>
      <c r="E89">
        <v>0.36221779791015968</v>
      </c>
      <c r="F89">
        <v>-0.76666666666666661</v>
      </c>
      <c r="G89">
        <v>-3.9647577092510947E-2</v>
      </c>
      <c r="H89">
        <v>2.1052631578947389E-2</v>
      </c>
      <c r="I89">
        <v>0.13725490196078419</v>
      </c>
      <c r="J89">
        <v>4.2162162162162167</v>
      </c>
      <c r="K89" t="s">
        <v>269</v>
      </c>
    </row>
    <row r="90" spans="1:11" x14ac:dyDescent="0.2">
      <c r="A90" s="1" t="s">
        <v>109</v>
      </c>
      <c r="B90" s="3">
        <v>1563676</v>
      </c>
      <c r="C90" s="22">
        <f t="shared" si="1"/>
        <v>0.23720033542821489</v>
      </c>
      <c r="D90">
        <v>2.898790383363933E-2</v>
      </c>
      <c r="E90">
        <v>4.9633283100926878E-2</v>
      </c>
      <c r="F90">
        <v>3.5702177508474497E-5</v>
      </c>
      <c r="G90">
        <v>5.8260208615910219E-3</v>
      </c>
      <c r="H90">
        <v>1.2811910463221939E-2</v>
      </c>
      <c r="I90">
        <v>3.067640884452158E-2</v>
      </c>
      <c r="J90">
        <v>0.71086520886118887</v>
      </c>
      <c r="K90" t="s">
        <v>359</v>
      </c>
    </row>
    <row r="91" spans="1:11" x14ac:dyDescent="0.2">
      <c r="A91" s="1" t="s">
        <v>13</v>
      </c>
      <c r="B91" s="3">
        <v>2049917</v>
      </c>
      <c r="C91" s="22">
        <f t="shared" si="1"/>
        <v>0</v>
      </c>
      <c r="D91">
        <v>-3.8616400946809293E-2</v>
      </c>
      <c r="E91">
        <v>0.36624113669068159</v>
      </c>
      <c r="F91">
        <v>-8.2237144696900017</v>
      </c>
      <c r="G91">
        <v>-2.317924563300627E-2</v>
      </c>
      <c r="H91">
        <v>4.4332349512115697E-2</v>
      </c>
      <c r="I91">
        <v>7.9669959675479241E-2</v>
      </c>
      <c r="J91">
        <v>0.43741019537197878</v>
      </c>
      <c r="K91" t="s">
        <v>254</v>
      </c>
    </row>
    <row r="92" spans="1:11" x14ac:dyDescent="0.2">
      <c r="A92" s="1" t="s">
        <v>116</v>
      </c>
      <c r="B92" s="3">
        <v>1838067</v>
      </c>
      <c r="C92" s="22">
        <f t="shared" si="1"/>
        <v>0.10334564765305132</v>
      </c>
      <c r="D92">
        <v>3.3113792019008729E-3</v>
      </c>
      <c r="E92">
        <v>8.3188164033972833E-2</v>
      </c>
      <c r="F92">
        <v>-0.46372754871845251</v>
      </c>
      <c r="G92">
        <v>-3.4390239976346493E-2</v>
      </c>
      <c r="H92">
        <v>5.0505064427852631E-4</v>
      </c>
      <c r="I92">
        <v>3.8810649421066053E-2</v>
      </c>
      <c r="J92">
        <v>0.52376291155815125</v>
      </c>
      <c r="K92" t="s">
        <v>248</v>
      </c>
    </row>
    <row r="93" spans="1:11" x14ac:dyDescent="0.2">
      <c r="A93" s="1" t="s">
        <v>136</v>
      </c>
      <c r="B93" s="3">
        <v>1976414</v>
      </c>
      <c r="C93" s="22">
        <f t="shared" si="1"/>
        <v>3.5856573705179286E-2</v>
      </c>
      <c r="D93">
        <v>11.327784092437239</v>
      </c>
      <c r="E93">
        <v>3.041997280609797</v>
      </c>
      <c r="F93">
        <v>-3.0602707946915619</v>
      </c>
      <c r="G93">
        <v>9.1328265715790895</v>
      </c>
      <c r="H93">
        <v>11.26913907153126</v>
      </c>
      <c r="I93">
        <v>13.57043164093831</v>
      </c>
      <c r="J93">
        <v>19.007973153765469</v>
      </c>
      <c r="K93" t="s">
        <v>242</v>
      </c>
    </row>
    <row r="94" spans="1:11" x14ac:dyDescent="0.2">
      <c r="A94" s="1" t="s">
        <v>15</v>
      </c>
      <c r="B94" s="3">
        <v>2044741</v>
      </c>
      <c r="C94" s="22">
        <f t="shared" si="1"/>
        <v>2.5249802796893728E-3</v>
      </c>
      <c r="D94">
        <v>1.5456567348666531E-2</v>
      </c>
      <c r="E94">
        <v>3.1047576858604851E-2</v>
      </c>
      <c r="F94">
        <v>-6.1224172267861583</v>
      </c>
      <c r="G94">
        <v>0</v>
      </c>
      <c r="H94">
        <v>0</v>
      </c>
      <c r="I94">
        <v>2.240113558231863E-2</v>
      </c>
      <c r="J94">
        <v>0.35640025821565768</v>
      </c>
      <c r="K94" t="s">
        <v>245</v>
      </c>
    </row>
    <row r="95" spans="1:11" x14ac:dyDescent="0.2">
      <c r="A95" s="1" t="s">
        <v>63</v>
      </c>
      <c r="B95" s="3">
        <v>1916687</v>
      </c>
      <c r="C95" s="22">
        <f t="shared" si="1"/>
        <v>6.4992875321293497E-2</v>
      </c>
      <c r="D95">
        <v>3.2375134802917753E-2</v>
      </c>
      <c r="E95">
        <v>0.1769943552567749</v>
      </c>
      <c r="F95">
        <v>0</v>
      </c>
      <c r="G95">
        <v>0</v>
      </c>
      <c r="H95">
        <v>0</v>
      </c>
      <c r="I95">
        <v>0</v>
      </c>
      <c r="J95">
        <v>1</v>
      </c>
      <c r="K95" t="s">
        <v>241</v>
      </c>
    </row>
    <row r="96" spans="1:11" x14ac:dyDescent="0.2">
      <c r="A96" s="1" t="s">
        <v>62</v>
      </c>
      <c r="B96" s="3">
        <v>1916687</v>
      </c>
      <c r="C96" s="22">
        <f t="shared" si="1"/>
        <v>6.4992875321293497E-2</v>
      </c>
      <c r="D96">
        <v>3.1214799286477139E-2</v>
      </c>
      <c r="E96">
        <v>0.1738978187562093</v>
      </c>
      <c r="F96">
        <v>0</v>
      </c>
      <c r="G96">
        <v>0</v>
      </c>
      <c r="H96">
        <v>0</v>
      </c>
      <c r="I96">
        <v>0</v>
      </c>
      <c r="J96">
        <v>1</v>
      </c>
      <c r="K96" t="s">
        <v>238</v>
      </c>
    </row>
    <row r="97" spans="1:11" x14ac:dyDescent="0.2">
      <c r="A97" s="1" t="s">
        <v>119</v>
      </c>
      <c r="B97" s="3">
        <v>909501</v>
      </c>
      <c r="C97" s="22">
        <f t="shared" si="1"/>
        <v>0.55632301210244117</v>
      </c>
      <c r="D97">
        <v>0.15404811235516239</v>
      </c>
      <c r="E97">
        <v>0.41143181449196881</v>
      </c>
      <c r="F97">
        <v>0</v>
      </c>
      <c r="G97">
        <v>1.7241379310344831E-2</v>
      </c>
      <c r="H97">
        <v>0.04</v>
      </c>
      <c r="I97">
        <v>0.1095890410958904</v>
      </c>
      <c r="J97">
        <v>9.25</v>
      </c>
      <c r="K97" t="s">
        <v>468</v>
      </c>
    </row>
    <row r="98" spans="1:11" x14ac:dyDescent="0.2">
      <c r="A98" s="1" t="s">
        <v>41</v>
      </c>
      <c r="B98" s="3">
        <v>1961430</v>
      </c>
      <c r="C98" s="22">
        <f t="shared" si="1"/>
        <v>4.3166137946072936E-2</v>
      </c>
      <c r="D98">
        <v>0.28373999141245759</v>
      </c>
      <c r="E98">
        <v>0.40531565736257308</v>
      </c>
      <c r="F98">
        <v>-0.98382883443214331</v>
      </c>
      <c r="G98">
        <v>0.1052426220204313</v>
      </c>
      <c r="H98">
        <v>0.16759239478743859</v>
      </c>
      <c r="I98">
        <v>0.3031446540880503</v>
      </c>
      <c r="J98">
        <v>5.8284457478005862</v>
      </c>
      <c r="K98" t="s">
        <v>235</v>
      </c>
    </row>
    <row r="99" spans="1:11" x14ac:dyDescent="0.2">
      <c r="A99" s="1" t="s">
        <v>95</v>
      </c>
      <c r="B99" s="3">
        <v>2049917</v>
      </c>
      <c r="C99" s="22">
        <f t="shared" si="1"/>
        <v>0</v>
      </c>
      <c r="D99">
        <v>-5.7627459708706446E-4</v>
      </c>
      <c r="E99">
        <v>3.4034338534597301E-2</v>
      </c>
      <c r="F99">
        <v>-1</v>
      </c>
      <c r="G99">
        <v>0</v>
      </c>
      <c r="H99">
        <v>0</v>
      </c>
      <c r="I99">
        <v>0</v>
      </c>
      <c r="J99">
        <v>24.473939895629879</v>
      </c>
      <c r="K99" t="s">
        <v>469</v>
      </c>
    </row>
    <row r="100" spans="1:11" x14ac:dyDescent="0.2">
      <c r="A100" s="1" t="s">
        <v>96</v>
      </c>
      <c r="B100" s="3">
        <v>16996</v>
      </c>
      <c r="C100" s="22">
        <f t="shared" si="1"/>
        <v>0.99170893260556403</v>
      </c>
      <c r="D100">
        <v>315.99888208990347</v>
      </c>
      <c r="E100">
        <v>175.49590493663811</v>
      </c>
      <c r="F100">
        <v>100</v>
      </c>
      <c r="G100">
        <v>231</v>
      </c>
      <c r="H100">
        <v>233</v>
      </c>
      <c r="I100">
        <v>552</v>
      </c>
      <c r="J100">
        <v>591</v>
      </c>
      <c r="K100" t="s">
        <v>470</v>
      </c>
    </row>
    <row r="101" spans="1:11" x14ac:dyDescent="0.2">
      <c r="A101" s="1" t="s">
        <v>50</v>
      </c>
      <c r="B101" s="3">
        <v>1966201</v>
      </c>
      <c r="C101" s="22">
        <f t="shared" si="1"/>
        <v>4.0838726641127421E-2</v>
      </c>
      <c r="D101">
        <v>0.53725674234683185</v>
      </c>
      <c r="E101">
        <v>0.15747929668356031</v>
      </c>
      <c r="F101">
        <v>0</v>
      </c>
      <c r="G101">
        <v>0.45735547109421892</v>
      </c>
      <c r="H101">
        <v>0.5425336446325848</v>
      </c>
      <c r="I101">
        <v>0.61686433866660006</v>
      </c>
      <c r="J101">
        <v>0.97880063675589613</v>
      </c>
      <c r="K101" t="s">
        <v>392</v>
      </c>
    </row>
    <row r="102" spans="1:11" x14ac:dyDescent="0.2">
      <c r="A102" s="1" t="s">
        <v>100</v>
      </c>
      <c r="B102" s="3">
        <v>1839702</v>
      </c>
      <c r="C102" s="22">
        <f t="shared" si="1"/>
        <v>0.10254805438464094</v>
      </c>
      <c r="D102">
        <v>14250.688795250529</v>
      </c>
      <c r="E102">
        <v>3601.6999308501308</v>
      </c>
      <c r="F102">
        <v>7029</v>
      </c>
      <c r="G102">
        <v>11473</v>
      </c>
      <c r="H102">
        <v>14244</v>
      </c>
      <c r="I102">
        <v>17074</v>
      </c>
      <c r="J102">
        <v>21000</v>
      </c>
      <c r="K102" t="s">
        <v>471</v>
      </c>
    </row>
    <row r="103" spans="1:11" x14ac:dyDescent="0.2">
      <c r="A103" s="1" t="s">
        <v>94</v>
      </c>
      <c r="B103" s="3">
        <v>2049917</v>
      </c>
      <c r="C103" s="22">
        <f t="shared" si="1"/>
        <v>0</v>
      </c>
      <c r="D103">
        <v>14030.281276754131</v>
      </c>
      <c r="E103">
        <v>3707.8145824489711</v>
      </c>
      <c r="F103">
        <v>7335</v>
      </c>
      <c r="G103">
        <v>10988</v>
      </c>
      <c r="H103">
        <v>13969</v>
      </c>
      <c r="I103">
        <v>16952</v>
      </c>
      <c r="J103">
        <v>21182</v>
      </c>
      <c r="K103" t="s">
        <v>471</v>
      </c>
    </row>
    <row r="104" spans="1:11" x14ac:dyDescent="0.2">
      <c r="A104" s="1" t="s">
        <v>52</v>
      </c>
      <c r="B104" s="3">
        <v>1981528</v>
      </c>
      <c r="C104" s="22">
        <f t="shared" si="1"/>
        <v>3.3361838552487734E-2</v>
      </c>
      <c r="D104">
        <v>3.2902371261559562</v>
      </c>
      <c r="E104">
        <v>4.9096905849740287</v>
      </c>
      <c r="F104">
        <v>0.14237804878048779</v>
      </c>
      <c r="G104">
        <v>1.1874561807656101</v>
      </c>
      <c r="H104">
        <v>1.937224664978435</v>
      </c>
      <c r="I104">
        <v>3.2465998437716732</v>
      </c>
      <c r="J104">
        <v>58.235002678093203</v>
      </c>
      <c r="K104" t="s">
        <v>234</v>
      </c>
    </row>
    <row r="105" spans="1:11" x14ac:dyDescent="0.2">
      <c r="A105" s="1" t="s">
        <v>86</v>
      </c>
      <c r="B105" s="3">
        <v>394228</v>
      </c>
      <c r="C105" s="22">
        <f t="shared" si="1"/>
        <v>0.80768587215970211</v>
      </c>
      <c r="D105">
        <v>13.114887831407209</v>
      </c>
      <c r="E105">
        <v>3.7364935332940989</v>
      </c>
      <c r="F105">
        <v>1</v>
      </c>
      <c r="G105">
        <v>10</v>
      </c>
      <c r="H105">
        <v>13</v>
      </c>
      <c r="I105">
        <v>16</v>
      </c>
      <c r="J105">
        <v>22</v>
      </c>
      <c r="K105" t="s">
        <v>472</v>
      </c>
    </row>
    <row r="106" spans="1:11" x14ac:dyDescent="0.2">
      <c r="A106" s="1" t="s">
        <v>112</v>
      </c>
      <c r="B106" s="3">
        <v>1797848</v>
      </c>
      <c r="C106" s="22">
        <f t="shared" si="1"/>
        <v>0.12296546640668866</v>
      </c>
      <c r="D106">
        <v>-2.083058121491246E-2</v>
      </c>
      <c r="E106">
        <v>0.85822591066698095</v>
      </c>
      <c r="F106">
        <v>-20.616435106289689</v>
      </c>
      <c r="G106">
        <v>-2.8188537303805061E-2</v>
      </c>
      <c r="H106">
        <v>-1.607907367217833E-3</v>
      </c>
      <c r="I106">
        <v>2.0534307199073419E-2</v>
      </c>
      <c r="J106">
        <v>15.35021098042275</v>
      </c>
      <c r="K106" t="s">
        <v>228</v>
      </c>
    </row>
    <row r="107" spans="1:11" x14ac:dyDescent="0.2">
      <c r="A107" s="1" t="s">
        <v>68</v>
      </c>
      <c r="B107" s="3">
        <v>2049917</v>
      </c>
      <c r="C107" s="22">
        <f t="shared" si="1"/>
        <v>0</v>
      </c>
      <c r="D107">
        <v>0.124280153781836</v>
      </c>
      <c r="E107">
        <v>0.32990097037605409</v>
      </c>
      <c r="F107">
        <v>0</v>
      </c>
      <c r="G107">
        <v>0</v>
      </c>
      <c r="H107">
        <v>0</v>
      </c>
      <c r="I107">
        <v>0</v>
      </c>
      <c r="J107">
        <v>1</v>
      </c>
      <c r="K107" t="s">
        <v>231</v>
      </c>
    </row>
    <row r="108" spans="1:11" x14ac:dyDescent="0.2">
      <c r="A108" s="1" t="s">
        <v>8</v>
      </c>
      <c r="B108" s="3">
        <v>2049917</v>
      </c>
      <c r="C108" s="22">
        <f t="shared" si="1"/>
        <v>0</v>
      </c>
      <c r="D108">
        <v>58272.725127407597</v>
      </c>
      <c r="E108">
        <v>27299.837443374719</v>
      </c>
      <c r="F108">
        <v>10001</v>
      </c>
      <c r="G108">
        <v>33516</v>
      </c>
      <c r="H108">
        <v>66069</v>
      </c>
      <c r="I108">
        <v>81623</v>
      </c>
      <c r="J108">
        <v>93436</v>
      </c>
      <c r="K108" t="s">
        <v>473</v>
      </c>
    </row>
    <row r="109" spans="1:11" x14ac:dyDescent="0.2">
      <c r="A109" s="1" t="s">
        <v>102</v>
      </c>
      <c r="B109" s="3">
        <v>1838973</v>
      </c>
      <c r="C109" s="22">
        <f t="shared" si="1"/>
        <v>0.10290367853917988</v>
      </c>
      <c r="D109">
        <v>28.399474152344439</v>
      </c>
      <c r="E109">
        <v>789.42180201828194</v>
      </c>
      <c r="F109">
        <v>2.3E-2</v>
      </c>
      <c r="G109">
        <v>5.625</v>
      </c>
      <c r="H109">
        <v>13.9375</v>
      </c>
      <c r="I109">
        <v>27</v>
      </c>
      <c r="J109">
        <v>141600</v>
      </c>
      <c r="K109" t="s">
        <v>474</v>
      </c>
    </row>
    <row r="110" spans="1:11" x14ac:dyDescent="0.2">
      <c r="A110" s="1" t="s">
        <v>71</v>
      </c>
      <c r="B110" s="3">
        <v>535525</v>
      </c>
      <c r="C110" s="22">
        <f t="shared" si="1"/>
        <v>0.73875771555628833</v>
      </c>
      <c r="D110">
        <v>3.838054054703497E-3</v>
      </c>
      <c r="E110">
        <v>5.5322966544669387E-2</v>
      </c>
      <c r="F110">
        <v>-1.625572951905393</v>
      </c>
      <c r="G110">
        <v>0</v>
      </c>
      <c r="H110">
        <v>0</v>
      </c>
      <c r="I110">
        <v>9.4054991632770181E-4</v>
      </c>
      <c r="J110">
        <v>2.9342708651788452</v>
      </c>
      <c r="K110" t="s">
        <v>475</v>
      </c>
    </row>
    <row r="111" spans="1:11" x14ac:dyDescent="0.2">
      <c r="A111" s="1" t="s">
        <v>103</v>
      </c>
      <c r="B111" s="3">
        <v>1803819</v>
      </c>
      <c r="C111" s="22">
        <f t="shared" si="1"/>
        <v>0.12005266554694653</v>
      </c>
      <c r="D111">
        <v>8.4775207027733084E-4</v>
      </c>
      <c r="E111">
        <v>1.227072215541066E-2</v>
      </c>
      <c r="F111">
        <v>-0.115739882034351</v>
      </c>
      <c r="G111">
        <v>-1.5540554062510969E-3</v>
      </c>
      <c r="H111">
        <v>8.3030673137702394E-5</v>
      </c>
      <c r="I111">
        <v>3.2369547666769392E-3</v>
      </c>
      <c r="J111">
        <v>0.13777338204093351</v>
      </c>
      <c r="K111" t="s">
        <v>226</v>
      </c>
    </row>
    <row r="112" spans="1:11" x14ac:dyDescent="0.2">
      <c r="A112" s="1" t="s">
        <v>23</v>
      </c>
      <c r="B112" s="3">
        <v>1915893</v>
      </c>
      <c r="C112" s="22">
        <f t="shared" si="1"/>
        <v>6.5380208076717253E-2</v>
      </c>
      <c r="D112">
        <v>0.1148567065915557</v>
      </c>
      <c r="E112">
        <v>0.32259842109450348</v>
      </c>
      <c r="F112">
        <v>-0.88403711302324162</v>
      </c>
      <c r="G112">
        <v>0</v>
      </c>
      <c r="H112">
        <v>8.1980303433590862E-3</v>
      </c>
      <c r="I112">
        <v>7.0493704440026672E-2</v>
      </c>
      <c r="J112">
        <v>2.6517653376292118</v>
      </c>
      <c r="K112" t="s">
        <v>215</v>
      </c>
    </row>
    <row r="113" spans="1:11" x14ac:dyDescent="0.2">
      <c r="A113" s="1" t="s">
        <v>131</v>
      </c>
      <c r="B113" s="3">
        <v>1571530</v>
      </c>
      <c r="C113" s="22">
        <f t="shared" si="1"/>
        <v>0.23336896079207109</v>
      </c>
      <c r="D113">
        <v>-2.742104827779298E-2</v>
      </c>
      <c r="E113">
        <v>1.5922205532387199</v>
      </c>
      <c r="F113">
        <v>-45</v>
      </c>
      <c r="G113">
        <v>0</v>
      </c>
      <c r="H113">
        <v>0</v>
      </c>
      <c r="I113">
        <v>0</v>
      </c>
      <c r="J113">
        <v>40</v>
      </c>
      <c r="K113" t="s">
        <v>476</v>
      </c>
    </row>
    <row r="114" spans="1:11" x14ac:dyDescent="0.2">
      <c r="A114" s="1" t="s">
        <v>30</v>
      </c>
      <c r="B114" s="3">
        <v>1867199</v>
      </c>
      <c r="C114" s="22">
        <f t="shared" si="1"/>
        <v>8.9134340561105641E-2</v>
      </c>
      <c r="D114">
        <v>1.069555457630062E-2</v>
      </c>
      <c r="E114">
        <v>5.625840286427438E-2</v>
      </c>
      <c r="F114">
        <v>-0.28910722452648679</v>
      </c>
      <c r="G114">
        <v>-2.2497078344062811E-3</v>
      </c>
      <c r="H114">
        <v>2.1838608007125631E-5</v>
      </c>
      <c r="I114">
        <v>1.9320730629770699E-2</v>
      </c>
      <c r="J114">
        <v>0.35888589815409422</v>
      </c>
      <c r="K114" t="s">
        <v>219</v>
      </c>
    </row>
    <row r="115" spans="1:11" x14ac:dyDescent="0.2">
      <c r="A115" s="1" t="s">
        <v>120</v>
      </c>
      <c r="B115" s="3">
        <v>1095074</v>
      </c>
      <c r="C115" s="22">
        <f t="shared" si="1"/>
        <v>0.46579593222554866</v>
      </c>
      <c r="D115">
        <v>-1.5896825237385549E-3</v>
      </c>
      <c r="E115">
        <v>0.31238889036330281</v>
      </c>
      <c r="F115">
        <v>-9.4400000000000013</v>
      </c>
      <c r="G115">
        <v>-1.0000000000000011E-2</v>
      </c>
      <c r="H115">
        <v>0</v>
      </c>
      <c r="I115">
        <v>1.0000000000000011E-2</v>
      </c>
      <c r="J115">
        <v>9.17</v>
      </c>
      <c r="K115" t="s">
        <v>477</v>
      </c>
    </row>
    <row r="116" spans="1:11" x14ac:dyDescent="0.2">
      <c r="A116" s="1" t="s">
        <v>137</v>
      </c>
      <c r="B116" s="3">
        <v>1904021</v>
      </c>
      <c r="C116" s="22">
        <f t="shared" si="1"/>
        <v>7.1171662072171696E-2</v>
      </c>
      <c r="D116">
        <v>-1.0095018026345501E-3</v>
      </c>
      <c r="E116">
        <v>0.58133550739395212</v>
      </c>
      <c r="F116">
        <v>-9.0945610635115379</v>
      </c>
      <c r="G116">
        <v>-0.26315789085299451</v>
      </c>
      <c r="H116">
        <v>-5.5487888373115801E-3</v>
      </c>
      <c r="I116">
        <v>0.25276911823102499</v>
      </c>
      <c r="J116">
        <v>8.6452992362837424</v>
      </c>
      <c r="K116" t="s">
        <v>222</v>
      </c>
    </row>
    <row r="117" spans="1:11" x14ac:dyDescent="0.2">
      <c r="A117" s="1" t="s">
        <v>14</v>
      </c>
      <c r="B117" s="3">
        <v>2029191</v>
      </c>
      <c r="C117" s="22">
        <f t="shared" si="1"/>
        <v>1.011065326059543E-2</v>
      </c>
      <c r="D117">
        <v>-1.0954445255070659</v>
      </c>
      <c r="E117">
        <v>57.222703484683556</v>
      </c>
      <c r="F117">
        <v>-537.25069333805402</v>
      </c>
      <c r="G117">
        <v>-8.7387751664456186</v>
      </c>
      <c r="H117">
        <v>-0.31053149046811979</v>
      </c>
      <c r="I117">
        <v>5.2721026490066158</v>
      </c>
      <c r="J117">
        <v>594.90476190476193</v>
      </c>
      <c r="K117" t="s">
        <v>204</v>
      </c>
    </row>
    <row r="118" spans="1:11" x14ac:dyDescent="0.2">
      <c r="A118" s="1" t="s">
        <v>111</v>
      </c>
      <c r="B118" s="3">
        <v>1828187</v>
      </c>
      <c r="C118" s="22">
        <f t="shared" si="1"/>
        <v>0.1081653549875434</v>
      </c>
      <c r="D118">
        <v>0.15889658689330541</v>
      </c>
      <c r="E118">
        <v>0.20308344216398369</v>
      </c>
      <c r="F118">
        <v>-0.1431838464970995</v>
      </c>
      <c r="G118">
        <v>2.274742171817988E-2</v>
      </c>
      <c r="H118">
        <v>7.0826086519418116E-2</v>
      </c>
      <c r="I118">
        <v>0.21311153770928229</v>
      </c>
      <c r="J118">
        <v>0.97393021448228057</v>
      </c>
      <c r="K118" t="s">
        <v>198</v>
      </c>
    </row>
    <row r="119" spans="1:11" x14ac:dyDescent="0.2">
      <c r="A119" s="1" t="s">
        <v>110</v>
      </c>
      <c r="B119" s="3">
        <v>1301514</v>
      </c>
      <c r="C119" s="22">
        <f t="shared" si="1"/>
        <v>0.36508941581537202</v>
      </c>
      <c r="D119">
        <v>10.015427880735899</v>
      </c>
      <c r="E119">
        <v>71.429547331378572</v>
      </c>
      <c r="F119">
        <v>2.8699143124377808E-5</v>
      </c>
      <c r="G119">
        <v>8.6651763005511778E-2</v>
      </c>
      <c r="H119">
        <v>0.14617504416078009</v>
      </c>
      <c r="I119">
        <v>0.30016791063603271</v>
      </c>
      <c r="J119">
        <v>1682.799812705073</v>
      </c>
      <c r="K119" t="s">
        <v>389</v>
      </c>
    </row>
    <row r="120" spans="1:11" x14ac:dyDescent="0.2">
      <c r="A120" s="1" t="s">
        <v>27</v>
      </c>
      <c r="B120" s="3">
        <v>1891268</v>
      </c>
      <c r="C120" s="22">
        <f t="shared" si="1"/>
        <v>7.7392889565772657E-2</v>
      </c>
      <c r="D120">
        <v>5.8086213698806247E-2</v>
      </c>
      <c r="E120">
        <v>0.69487383165518013</v>
      </c>
      <c r="F120">
        <v>-4.6709731631742031</v>
      </c>
      <c r="G120">
        <v>-3.4840601069286173E-2</v>
      </c>
      <c r="H120">
        <v>5.1428377927591667E-2</v>
      </c>
      <c r="I120">
        <v>0.12530870900734931</v>
      </c>
      <c r="J120">
        <v>30.08681460831291</v>
      </c>
      <c r="K120" t="s">
        <v>207</v>
      </c>
    </row>
    <row r="121" spans="1:11" x14ac:dyDescent="0.2">
      <c r="A121" s="1" t="s">
        <v>60</v>
      </c>
      <c r="B121" s="3">
        <v>1978284</v>
      </c>
      <c r="C121" s="22">
        <f t="shared" si="1"/>
        <v>3.4944341648954567E-2</v>
      </c>
      <c r="D121">
        <v>-3.2503237502901287E-2</v>
      </c>
      <c r="E121">
        <v>1.331045249017583</v>
      </c>
      <c r="F121">
        <v>-99.683168316831683</v>
      </c>
      <c r="G121">
        <v>8.6921740992008042E-3</v>
      </c>
      <c r="H121">
        <v>0.1134958166606039</v>
      </c>
      <c r="I121">
        <v>0.2673488468730521</v>
      </c>
      <c r="J121">
        <v>2.182897862232779</v>
      </c>
      <c r="K121" t="s">
        <v>201</v>
      </c>
    </row>
    <row r="122" spans="1:11" x14ac:dyDescent="0.2">
      <c r="A122" s="1" t="s">
        <v>44</v>
      </c>
      <c r="B122" s="3">
        <v>1852216</v>
      </c>
      <c r="C122" s="22">
        <f t="shared" si="1"/>
        <v>9.64434169773703E-2</v>
      </c>
      <c r="D122">
        <v>7.5936832776799662E-2</v>
      </c>
      <c r="E122">
        <v>0.18205725580312651</v>
      </c>
      <c r="F122">
        <v>-0.54591379450827027</v>
      </c>
      <c r="G122">
        <v>2.9872421465335411E-4</v>
      </c>
      <c r="H122">
        <v>3.6522640166789383E-2</v>
      </c>
      <c r="I122">
        <v>0.1123609669485548</v>
      </c>
      <c r="J122">
        <v>1.47981721249048</v>
      </c>
      <c r="K122" t="s">
        <v>281</v>
      </c>
    </row>
    <row r="123" spans="1:11" x14ac:dyDescent="0.2">
      <c r="A123" s="1" t="s">
        <v>12</v>
      </c>
      <c r="B123" s="3">
        <v>2049917</v>
      </c>
      <c r="C123" s="22">
        <f t="shared" si="1"/>
        <v>0</v>
      </c>
      <c r="D123">
        <v>0.70039137831604836</v>
      </c>
      <c r="E123">
        <v>0.64324498156775967</v>
      </c>
      <c r="F123">
        <v>-2.5734641006661731</v>
      </c>
      <c r="G123">
        <v>0.30375777273398791</v>
      </c>
      <c r="H123">
        <v>0.55907241115615691</v>
      </c>
      <c r="I123">
        <v>0.92110228498578006</v>
      </c>
      <c r="J123">
        <v>7.6435581242310668</v>
      </c>
      <c r="K123" t="s">
        <v>191</v>
      </c>
    </row>
    <row r="124" spans="1:11" x14ac:dyDescent="0.2">
      <c r="A124" s="1" t="s">
        <v>145</v>
      </c>
      <c r="B124" s="3">
        <v>2049872</v>
      </c>
      <c r="C124" s="22">
        <f t="shared" si="1"/>
        <v>2.1952108304872831E-5</v>
      </c>
      <c r="D124">
        <v>5.5545565458310457E-2</v>
      </c>
      <c r="E124">
        <v>6.8986289536636061E-2</v>
      </c>
      <c r="F124">
        <v>0</v>
      </c>
      <c r="G124">
        <v>2.257485267086182E-2</v>
      </c>
      <c r="H124">
        <v>3.6278013763734407E-2</v>
      </c>
      <c r="I124">
        <v>6.1795051291315607E-2</v>
      </c>
      <c r="J124">
        <v>0.93333333333333346</v>
      </c>
      <c r="K124" t="s">
        <v>181</v>
      </c>
    </row>
    <row r="125" spans="1:11" x14ac:dyDescent="0.2">
      <c r="A125" s="1" t="s">
        <v>151</v>
      </c>
      <c r="B125" s="3">
        <v>2029889</v>
      </c>
      <c r="C125" s="22">
        <f t="shared" si="1"/>
        <v>9.7701516695554019E-3</v>
      </c>
      <c r="D125">
        <v>1.639927008684076</v>
      </c>
      <c r="E125">
        <v>1.893504284010477</v>
      </c>
      <c r="F125">
        <v>0</v>
      </c>
      <c r="G125">
        <v>0.3734279540820104</v>
      </c>
      <c r="H125">
        <v>1.030055403974979</v>
      </c>
      <c r="I125">
        <v>2.185602888766768</v>
      </c>
      <c r="J125">
        <v>15.774847867567081</v>
      </c>
      <c r="K125" t="s">
        <v>190</v>
      </c>
    </row>
    <row r="126" spans="1:11" x14ac:dyDescent="0.2">
      <c r="A126" s="1" t="s">
        <v>150</v>
      </c>
      <c r="B126" s="3">
        <v>2029889</v>
      </c>
      <c r="C126" s="22">
        <f t="shared" si="1"/>
        <v>9.7701516695554019E-3</v>
      </c>
      <c r="D126">
        <v>1.0875378072264801</v>
      </c>
      <c r="E126">
        <v>0.67333793019609545</v>
      </c>
      <c r="F126">
        <v>-0.82015831863042232</v>
      </c>
      <c r="G126">
        <v>0.60583755485450763</v>
      </c>
      <c r="H126">
        <v>1.0131615631284261</v>
      </c>
      <c r="I126">
        <v>1.4773608597196719</v>
      </c>
      <c r="J126">
        <v>3.9717562699097089</v>
      </c>
      <c r="K126" t="s">
        <v>187</v>
      </c>
    </row>
    <row r="127" spans="1:11" x14ac:dyDescent="0.2">
      <c r="A127" s="1" t="s">
        <v>21</v>
      </c>
      <c r="B127" s="3">
        <v>1916654</v>
      </c>
      <c r="C127" s="22">
        <f t="shared" si="1"/>
        <v>6.5008973534050399E-2</v>
      </c>
      <c r="D127">
        <v>0.15952434508066321</v>
      </c>
      <c r="E127">
        <v>0.44927198079709818</v>
      </c>
      <c r="F127">
        <v>-0.71311102846989793</v>
      </c>
      <c r="G127">
        <v>-2.388017251045382E-2</v>
      </c>
      <c r="H127">
        <v>7.0306675703151411E-2</v>
      </c>
      <c r="I127">
        <v>0.20307330368571819</v>
      </c>
      <c r="J127">
        <v>6.0539535278394547</v>
      </c>
      <c r="K127" t="s">
        <v>178</v>
      </c>
    </row>
    <row r="128" spans="1:11" x14ac:dyDescent="0.2">
      <c r="A128" s="1" t="s">
        <v>125</v>
      </c>
      <c r="B128" s="3">
        <v>1083547</v>
      </c>
      <c r="C128" s="22">
        <f t="shared" si="1"/>
        <v>0.47141908672399907</v>
      </c>
      <c r="D128">
        <v>-0.1101872869084453</v>
      </c>
      <c r="E128">
        <v>1.506054464019857</v>
      </c>
      <c r="F128">
        <v>-54.409090909090907</v>
      </c>
      <c r="G128">
        <v>1.4772727272727271E-2</v>
      </c>
      <c r="H128">
        <v>4.4086021505376341E-2</v>
      </c>
      <c r="I128">
        <v>7.166666666666667E-2</v>
      </c>
      <c r="J128">
        <v>2.457143003167356</v>
      </c>
      <c r="K128" t="s">
        <v>478</v>
      </c>
    </row>
    <row r="129" spans="1:11" x14ac:dyDescent="0.2">
      <c r="A129" s="1" t="s">
        <v>141</v>
      </c>
      <c r="B129" s="3">
        <v>2049917</v>
      </c>
      <c r="C129" s="22">
        <f t="shared" si="1"/>
        <v>0</v>
      </c>
      <c r="D129">
        <v>7.1171174247542712E-2</v>
      </c>
      <c r="E129">
        <v>0.25711061908913257</v>
      </c>
      <c r="F129">
        <v>0</v>
      </c>
      <c r="G129">
        <v>0</v>
      </c>
      <c r="H129">
        <v>0</v>
      </c>
      <c r="I129">
        <v>0</v>
      </c>
      <c r="J129">
        <v>1</v>
      </c>
      <c r="K129" t="s">
        <v>479</v>
      </c>
    </row>
    <row r="130" spans="1:11" x14ac:dyDescent="0.2">
      <c r="A130" s="1" t="s">
        <v>152</v>
      </c>
      <c r="B130" s="3">
        <v>2029860</v>
      </c>
      <c r="C130" s="22">
        <f t="shared" si="1"/>
        <v>9.7842985837963189E-3</v>
      </c>
      <c r="D130">
        <v>0.12508231341274881</v>
      </c>
      <c r="E130">
        <v>0.12344184200324031</v>
      </c>
      <c r="F130">
        <v>-1.999986358164008E-2</v>
      </c>
      <c r="G130">
        <v>2.9164292823151559E-2</v>
      </c>
      <c r="H130">
        <v>8.9890663674552063E-2</v>
      </c>
      <c r="I130">
        <v>0.18736896116285631</v>
      </c>
      <c r="J130">
        <v>0.80014177448160917</v>
      </c>
      <c r="K130" t="s">
        <v>480</v>
      </c>
    </row>
    <row r="131" spans="1:11" x14ac:dyDescent="0.2">
      <c r="A131" s="1" t="s">
        <v>107</v>
      </c>
      <c r="B131" s="3">
        <v>1301514</v>
      </c>
      <c r="C131" s="22">
        <f t="shared" ref="C131:C149" si="2">($B$3-B131)/$B$3</f>
        <v>0.36508941581537202</v>
      </c>
      <c r="D131">
        <v>4.3383656738974832</v>
      </c>
      <c r="E131">
        <v>30.822924003785339</v>
      </c>
      <c r="F131">
        <v>0</v>
      </c>
      <c r="G131">
        <v>8.098823989732945E-2</v>
      </c>
      <c r="H131">
        <v>0.13394845295673849</v>
      </c>
      <c r="I131">
        <v>0.25723782303185649</v>
      </c>
      <c r="J131">
        <v>692.51210150152895</v>
      </c>
      <c r="K131" t="s">
        <v>388</v>
      </c>
    </row>
    <row r="132" spans="1:11" x14ac:dyDescent="0.2">
      <c r="A132" s="1" t="s">
        <v>28</v>
      </c>
      <c r="B132" s="3">
        <v>1777012</v>
      </c>
      <c r="C132" s="22">
        <f t="shared" si="2"/>
        <v>0.13312978037647377</v>
      </c>
      <c r="D132">
        <v>9.3133326690633469E-2</v>
      </c>
      <c r="E132">
        <v>0.1043816954953961</v>
      </c>
      <c r="F132">
        <v>0</v>
      </c>
      <c r="G132">
        <v>2.9130626852675919E-2</v>
      </c>
      <c r="H132">
        <v>6.276829151960317E-2</v>
      </c>
      <c r="I132">
        <v>0.11699581383895601</v>
      </c>
      <c r="J132">
        <v>1.1355234340779681</v>
      </c>
      <c r="K132" t="s">
        <v>162</v>
      </c>
    </row>
    <row r="133" spans="1:11" x14ac:dyDescent="0.2">
      <c r="A133" s="1" t="s">
        <v>115</v>
      </c>
      <c r="B133" s="3">
        <v>1826408</v>
      </c>
      <c r="C133" s="22">
        <f t="shared" si="2"/>
        <v>0.10903319500252937</v>
      </c>
      <c r="D133">
        <v>0.8747454440434953</v>
      </c>
      <c r="E133">
        <v>2.096335791299496</v>
      </c>
      <c r="F133">
        <v>-1</v>
      </c>
      <c r="G133">
        <v>-0.2490877664682159</v>
      </c>
      <c r="H133">
        <v>0.2981455064194008</v>
      </c>
      <c r="I133">
        <v>1.1827112649196529</v>
      </c>
      <c r="J133">
        <v>22.518518518518519</v>
      </c>
      <c r="K133" t="s">
        <v>170</v>
      </c>
    </row>
    <row r="134" spans="1:11" x14ac:dyDescent="0.2">
      <c r="A134" s="1" t="s">
        <v>132</v>
      </c>
      <c r="B134" s="3">
        <v>1990753</v>
      </c>
      <c r="C134" s="22">
        <f t="shared" si="2"/>
        <v>2.8861656349988805E-2</v>
      </c>
      <c r="D134">
        <v>5.3875851668573747E-2</v>
      </c>
      <c r="E134">
        <v>0.37718476412708662</v>
      </c>
      <c r="F134">
        <v>-0.91973244486193229</v>
      </c>
      <c r="G134">
        <v>-0.148715304125667</v>
      </c>
      <c r="H134">
        <v>2.2222226057554861E-2</v>
      </c>
      <c r="I134">
        <v>0.19819818106738121</v>
      </c>
      <c r="J134">
        <v>8.1333334228597742</v>
      </c>
      <c r="K134" t="s">
        <v>298</v>
      </c>
    </row>
    <row r="135" spans="1:11" x14ac:dyDescent="0.2">
      <c r="A135" s="1" t="s">
        <v>134</v>
      </c>
      <c r="B135" s="3">
        <v>1603433</v>
      </c>
      <c r="C135" s="22">
        <f t="shared" si="2"/>
        <v>0.21780589165317424</v>
      </c>
      <c r="D135">
        <v>0.33363631852554698</v>
      </c>
      <c r="E135">
        <v>0.96202615069813469</v>
      </c>
      <c r="F135">
        <v>-0.98065573814156237</v>
      </c>
      <c r="G135">
        <v>-0.2301587176242734</v>
      </c>
      <c r="H135">
        <v>0.15718867160520711</v>
      </c>
      <c r="I135">
        <v>0.61538463231084783</v>
      </c>
      <c r="J135">
        <v>16.069277324491079</v>
      </c>
      <c r="K135" t="s">
        <v>297</v>
      </c>
    </row>
    <row r="136" spans="1:11" x14ac:dyDescent="0.2">
      <c r="A136" s="1" t="s">
        <v>133</v>
      </c>
      <c r="B136" s="3">
        <v>1904021</v>
      </c>
      <c r="C136" s="22">
        <f t="shared" si="2"/>
        <v>7.1171662072171696E-2</v>
      </c>
      <c r="D136">
        <v>0.13077078752801261</v>
      </c>
      <c r="E136">
        <v>0.60655038719884902</v>
      </c>
      <c r="F136">
        <v>-0.95838641225622934</v>
      </c>
      <c r="G136">
        <v>-0.20980424953897389</v>
      </c>
      <c r="H136">
        <v>5.3775553348609277E-2</v>
      </c>
      <c r="I136">
        <v>0.3333333360740085</v>
      </c>
      <c r="J136">
        <v>11.95163517939673</v>
      </c>
      <c r="K136" t="s">
        <v>291</v>
      </c>
    </row>
    <row r="137" spans="1:11" x14ac:dyDescent="0.2">
      <c r="A137" s="1" t="s">
        <v>135</v>
      </c>
      <c r="B137" s="3">
        <v>2049917</v>
      </c>
      <c r="C137" s="22">
        <f t="shared" si="2"/>
        <v>0</v>
      </c>
      <c r="D137">
        <v>1.004639834736149E-2</v>
      </c>
      <c r="E137">
        <v>0.15815229426163749</v>
      </c>
      <c r="F137">
        <v>-0.69629627466201782</v>
      </c>
      <c r="G137">
        <v>-6.6666729748249054E-2</v>
      </c>
      <c r="H137">
        <v>0</v>
      </c>
      <c r="I137">
        <v>7.3333345353603363E-2</v>
      </c>
      <c r="J137">
        <v>2.2000000476837158</v>
      </c>
      <c r="K137" t="s">
        <v>294</v>
      </c>
    </row>
    <row r="138" spans="1:11" x14ac:dyDescent="0.2">
      <c r="A138" s="1" t="s">
        <v>59</v>
      </c>
      <c r="B138" s="3">
        <v>1491653</v>
      </c>
      <c r="C138" s="22">
        <f t="shared" si="2"/>
        <v>0.27233492868247838</v>
      </c>
      <c r="D138">
        <v>0.1744786691868794</v>
      </c>
      <c r="E138">
        <v>1.132283426194657</v>
      </c>
      <c r="F138">
        <v>-121.03628574815011</v>
      </c>
      <c r="G138">
        <v>-0.1271349742743241</v>
      </c>
      <c r="H138">
        <v>1.421986555669771E-2</v>
      </c>
      <c r="I138">
        <v>0.18787361461279031</v>
      </c>
      <c r="J138">
        <v>33.238287724814313</v>
      </c>
      <c r="K138" t="s">
        <v>331</v>
      </c>
    </row>
    <row r="139" spans="1:11" x14ac:dyDescent="0.2">
      <c r="A139" s="1" t="s">
        <v>40</v>
      </c>
      <c r="B139" s="3">
        <v>1593818</v>
      </c>
      <c r="C139" s="22">
        <f t="shared" si="2"/>
        <v>0.22249632546098208</v>
      </c>
      <c r="D139">
        <v>2.000292249162872E-2</v>
      </c>
      <c r="E139">
        <v>0.3492842638365507</v>
      </c>
      <c r="F139">
        <v>-1.4522672002231489</v>
      </c>
      <c r="G139">
        <v>-8.7014233508999062E-2</v>
      </c>
      <c r="H139">
        <v>-3.4771592850729731E-3</v>
      </c>
      <c r="I139">
        <v>7.9985104157570069E-2</v>
      </c>
      <c r="J139">
        <v>4.6792801175236658</v>
      </c>
      <c r="K139" t="s">
        <v>330</v>
      </c>
    </row>
    <row r="140" spans="1:11" x14ac:dyDescent="0.2">
      <c r="A140" s="1" t="s">
        <v>37</v>
      </c>
      <c r="B140" s="3">
        <v>1511287</v>
      </c>
      <c r="C140" s="22">
        <f t="shared" si="2"/>
        <v>0.26275697991674785</v>
      </c>
      <c r="D140">
        <v>-7.089500223056884E-2</v>
      </c>
      <c r="E140">
        <v>0.8905641897678872</v>
      </c>
      <c r="F140">
        <v>-11.573095583954499</v>
      </c>
      <c r="G140">
        <v>-0.1493550830424106</v>
      </c>
      <c r="H140">
        <v>1.7657150461521859E-2</v>
      </c>
      <c r="I140">
        <v>0.18379191595735159</v>
      </c>
      <c r="J140">
        <v>3.7984178648159981</v>
      </c>
      <c r="K140" t="s">
        <v>326</v>
      </c>
    </row>
    <row r="141" spans="1:11" x14ac:dyDescent="0.2">
      <c r="A141" s="1" t="s">
        <v>38</v>
      </c>
      <c r="B141" s="3">
        <v>1837498</v>
      </c>
      <c r="C141" s="22">
        <f t="shared" si="2"/>
        <v>0.10362321986695071</v>
      </c>
      <c r="D141">
        <v>-4.6334389678641043E-2</v>
      </c>
      <c r="E141">
        <v>0.62817599492073461</v>
      </c>
      <c r="F141">
        <v>-7.6877603692723877</v>
      </c>
      <c r="G141">
        <v>-0.1411487177200669</v>
      </c>
      <c r="H141">
        <v>1.4032012111159791E-3</v>
      </c>
      <c r="I141">
        <v>0.13832336244282351</v>
      </c>
      <c r="J141">
        <v>3.3819268283531572</v>
      </c>
      <c r="K141" t="s">
        <v>328</v>
      </c>
    </row>
    <row r="142" spans="1:11" x14ac:dyDescent="0.2">
      <c r="A142" s="1" t="s">
        <v>55</v>
      </c>
      <c r="B142" s="3">
        <v>1834033</v>
      </c>
      <c r="C142" s="22">
        <f t="shared" si="2"/>
        <v>0.10531353220642592</v>
      </c>
      <c r="D142">
        <v>9.4182486881443622E-2</v>
      </c>
      <c r="E142">
        <v>0.67613384417847378</v>
      </c>
      <c r="F142">
        <v>-0.91631266706409487</v>
      </c>
      <c r="G142">
        <v>-0.18584884378424341</v>
      </c>
      <c r="H142">
        <v>-8.7659775879990205E-3</v>
      </c>
      <c r="I142">
        <v>0.17359210766077071</v>
      </c>
      <c r="J142">
        <v>8.9231919186911988</v>
      </c>
      <c r="K142" t="s">
        <v>324</v>
      </c>
    </row>
    <row r="143" spans="1:11" x14ac:dyDescent="0.2">
      <c r="A143" s="1" t="s">
        <v>39</v>
      </c>
      <c r="B143" s="3">
        <v>1890577</v>
      </c>
      <c r="C143" s="22">
        <f t="shared" si="2"/>
        <v>7.7729976384409705E-2</v>
      </c>
      <c r="D143">
        <v>-8.157235702517418E-2</v>
      </c>
      <c r="E143">
        <v>0.94220700857637751</v>
      </c>
      <c r="F143">
        <v>-12.291683505056399</v>
      </c>
      <c r="G143">
        <v>-8.140137829519542E-2</v>
      </c>
      <c r="H143">
        <v>-1.7676201034172449E-3</v>
      </c>
      <c r="I143">
        <v>6.8097885687706139E-2</v>
      </c>
      <c r="J143">
        <v>4.774865779748402</v>
      </c>
      <c r="K143" t="s">
        <v>323</v>
      </c>
    </row>
    <row r="144" spans="1:11" x14ac:dyDescent="0.2">
      <c r="A144" s="1" t="s">
        <v>42</v>
      </c>
      <c r="B144" s="3">
        <v>1824990</v>
      </c>
      <c r="C144" s="22">
        <f t="shared" si="2"/>
        <v>0.10972493032644737</v>
      </c>
      <c r="D144">
        <v>0.1174931253279284</v>
      </c>
      <c r="E144">
        <v>0.54687101103686664</v>
      </c>
      <c r="F144">
        <v>-0.86095509589615737</v>
      </c>
      <c r="G144">
        <v>-9.1396341575007811E-2</v>
      </c>
      <c r="H144">
        <v>2.9919374590843331E-2</v>
      </c>
      <c r="I144">
        <v>0.17905218513737789</v>
      </c>
      <c r="J144">
        <v>7.8167060108643343</v>
      </c>
      <c r="K144" t="s">
        <v>321</v>
      </c>
    </row>
    <row r="145" spans="1:11" x14ac:dyDescent="0.2">
      <c r="A145" s="1" t="s">
        <v>53</v>
      </c>
      <c r="B145" s="3">
        <v>1845927</v>
      </c>
      <c r="C145" s="22">
        <f t="shared" si="2"/>
        <v>9.9511346069133533E-2</v>
      </c>
      <c r="D145">
        <v>6.8320737349427313E-2</v>
      </c>
      <c r="E145">
        <v>0.56839179454500954</v>
      </c>
      <c r="F145">
        <v>-0.89398163676002007</v>
      </c>
      <c r="G145">
        <v>-0.16126558165751431</v>
      </c>
      <c r="H145">
        <v>-9.9370372559036187E-3</v>
      </c>
      <c r="I145">
        <v>0.14231545415923949</v>
      </c>
      <c r="J145">
        <v>6.408999975912506</v>
      </c>
      <c r="K145" t="s">
        <v>320</v>
      </c>
    </row>
    <row r="146" spans="1:11" x14ac:dyDescent="0.2">
      <c r="A146" s="1" t="s">
        <v>29</v>
      </c>
      <c r="B146" s="3">
        <v>2049917</v>
      </c>
      <c r="C146" s="22">
        <f t="shared" si="2"/>
        <v>0</v>
      </c>
      <c r="D146">
        <v>11.18494943941633</v>
      </c>
      <c r="E146">
        <v>8.9951916061951973</v>
      </c>
      <c r="F146">
        <v>1</v>
      </c>
      <c r="G146">
        <v>4</v>
      </c>
      <c r="H146">
        <v>9</v>
      </c>
      <c r="I146">
        <v>16</v>
      </c>
      <c r="J146">
        <v>43</v>
      </c>
      <c r="K146" t="s">
        <v>175</v>
      </c>
    </row>
    <row r="147" spans="1:11" x14ac:dyDescent="0.2">
      <c r="A147" s="1" t="s">
        <v>127</v>
      </c>
      <c r="B147" s="3">
        <v>1596787</v>
      </c>
      <c r="C147" s="22">
        <f t="shared" si="2"/>
        <v>0.22104797413748947</v>
      </c>
      <c r="D147">
        <v>0.51088341776329593</v>
      </c>
      <c r="E147">
        <v>0.49988169370864038</v>
      </c>
      <c r="F147">
        <v>0</v>
      </c>
      <c r="G147">
        <v>0</v>
      </c>
      <c r="H147">
        <v>1</v>
      </c>
      <c r="I147">
        <v>1</v>
      </c>
      <c r="J147">
        <v>1</v>
      </c>
      <c r="K147" t="s">
        <v>481</v>
      </c>
    </row>
    <row r="148" spans="1:11" x14ac:dyDescent="0.2">
      <c r="A148" s="1" t="s">
        <v>9</v>
      </c>
      <c r="B148" s="3">
        <v>2049917</v>
      </c>
      <c r="C148" s="22">
        <f t="shared" si="2"/>
        <v>0</v>
      </c>
      <c r="D148">
        <v>1996.42258345094</v>
      </c>
      <c r="E148">
        <v>10.15020566116465</v>
      </c>
      <c r="F148">
        <v>1978</v>
      </c>
      <c r="G148">
        <v>1988</v>
      </c>
      <c r="H148">
        <v>1996</v>
      </c>
      <c r="I148">
        <v>2004</v>
      </c>
      <c r="J148">
        <v>2016</v>
      </c>
      <c r="K148" t="s">
        <v>482</v>
      </c>
    </row>
    <row r="149" spans="1:11" x14ac:dyDescent="0.2">
      <c r="A149" s="1" t="s">
        <v>87</v>
      </c>
      <c r="B149" s="3">
        <v>2049917</v>
      </c>
      <c r="C149" s="22">
        <f t="shared" si="2"/>
        <v>0</v>
      </c>
      <c r="D149">
        <v>2.6897186569017181E-2</v>
      </c>
      <c r="E149">
        <v>0.1617830049523685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483</v>
      </c>
    </row>
  </sheetData>
  <autoFilter ref="A1:L149">
    <sortState ref="A2:L149">
      <sortCondition descending="1" ref="K1:K1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D105" sqref="D105"/>
    </sheetView>
  </sheetViews>
  <sheetFormatPr baseColWidth="10" defaultColWidth="39.5" defaultRowHeight="22" customHeight="1" x14ac:dyDescent="0.2"/>
  <cols>
    <col min="1" max="1" width="9.5" style="6" customWidth="1"/>
    <col min="2" max="2" width="16" style="4" bestFit="1" customWidth="1"/>
    <col min="3" max="3" width="16.5" style="4" bestFit="1" customWidth="1"/>
    <col min="4" max="4" width="43.5" style="4" customWidth="1"/>
    <col min="5" max="5" width="36.6640625" style="4" customWidth="1"/>
    <col min="6" max="6" width="19.5" style="4" customWidth="1"/>
    <col min="7" max="7" width="19.33203125" style="4" customWidth="1"/>
    <col min="8" max="8" width="15.83203125" style="4" customWidth="1"/>
    <col min="9" max="9" width="0" style="4" hidden="1" customWidth="1"/>
    <col min="10" max="16384" width="39.5" style="4"/>
  </cols>
  <sheetData>
    <row r="1" spans="1:9" ht="22" customHeight="1" thickBot="1" x14ac:dyDescent="0.25">
      <c r="A1" s="16" t="s">
        <v>489</v>
      </c>
      <c r="B1" s="16"/>
      <c r="C1" s="16"/>
      <c r="D1" s="16"/>
      <c r="E1" s="16"/>
      <c r="F1" s="16"/>
      <c r="G1" s="16"/>
      <c r="H1" s="16"/>
    </row>
    <row r="2" spans="1:9" ht="22" customHeight="1" thickBot="1" x14ac:dyDescent="0.25">
      <c r="A2" s="5" t="s">
        <v>155</v>
      </c>
      <c r="B2" s="5" t="s">
        <v>156</v>
      </c>
      <c r="C2" s="5" t="s">
        <v>431</v>
      </c>
      <c r="D2" s="5" t="s">
        <v>157</v>
      </c>
      <c r="E2" s="5" t="s">
        <v>158</v>
      </c>
      <c r="F2" s="5" t="s">
        <v>159</v>
      </c>
      <c r="G2" s="5" t="s">
        <v>160</v>
      </c>
      <c r="H2" s="5" t="s">
        <v>161</v>
      </c>
      <c r="I2" s="4" t="s">
        <v>430</v>
      </c>
    </row>
    <row r="3" spans="1:9" ht="22" customHeight="1" x14ac:dyDescent="0.2">
      <c r="A3" s="19">
        <v>1</v>
      </c>
      <c r="B3" s="7" t="s">
        <v>28</v>
      </c>
      <c r="C3" s="7" t="s">
        <v>28</v>
      </c>
      <c r="D3" s="7" t="s">
        <v>162</v>
      </c>
      <c r="E3" s="7" t="s">
        <v>163</v>
      </c>
      <c r="F3" s="7" t="s">
        <v>164</v>
      </c>
      <c r="G3" s="7" t="s">
        <v>165</v>
      </c>
      <c r="H3" s="7" t="s">
        <v>166</v>
      </c>
      <c r="I3" s="4" t="str">
        <f>VLOOKUP(B3,'Full Variable Description '!$A$2:$A$149,1,FALSE)</f>
        <v>absacc</v>
      </c>
    </row>
    <row r="4" spans="1:9" ht="22" customHeight="1" x14ac:dyDescent="0.2">
      <c r="A4" s="19">
        <v>2</v>
      </c>
      <c r="B4" s="7" t="s">
        <v>25</v>
      </c>
      <c r="C4" s="7" t="s">
        <v>25</v>
      </c>
      <c r="D4" s="7" t="s">
        <v>167</v>
      </c>
      <c r="E4" s="7" t="s">
        <v>168</v>
      </c>
      <c r="F4" s="7" t="s">
        <v>169</v>
      </c>
      <c r="G4" s="7" t="s">
        <v>165</v>
      </c>
      <c r="H4" s="7" t="s">
        <v>166</v>
      </c>
      <c r="I4" s="4" t="str">
        <f>VLOOKUP(B4,'Full Variable Description '!$A$2:$A$149,1,FALSE)</f>
        <v>acc</v>
      </c>
    </row>
    <row r="5" spans="1:9" ht="22" customHeight="1" x14ac:dyDescent="0.2">
      <c r="A5" s="19">
        <v>3</v>
      </c>
      <c r="B5" s="7" t="s">
        <v>115</v>
      </c>
      <c r="C5" s="7" t="s">
        <v>115</v>
      </c>
      <c r="D5" s="7" t="s">
        <v>170</v>
      </c>
      <c r="E5" s="7" t="s">
        <v>171</v>
      </c>
      <c r="F5" s="7" t="s">
        <v>172</v>
      </c>
      <c r="G5" s="7" t="s">
        <v>173</v>
      </c>
      <c r="H5" s="7" t="s">
        <v>174</v>
      </c>
      <c r="I5" s="4" t="str">
        <f>VLOOKUP(B5,'Full Variable Description '!$A$2:$A$149,1,FALSE)</f>
        <v>aeavol</v>
      </c>
    </row>
    <row r="6" spans="1:9" ht="22" customHeight="1" x14ac:dyDescent="0.2">
      <c r="A6" s="19">
        <v>4</v>
      </c>
      <c r="B6" s="7" t="s">
        <v>29</v>
      </c>
      <c r="C6" s="7" t="s">
        <v>29</v>
      </c>
      <c r="D6" s="7" t="s">
        <v>175</v>
      </c>
      <c r="E6" s="7" t="s">
        <v>176</v>
      </c>
      <c r="F6" s="7" t="s">
        <v>177</v>
      </c>
      <c r="G6" s="7" t="s">
        <v>165</v>
      </c>
      <c r="H6" s="7" t="s">
        <v>166</v>
      </c>
      <c r="I6" s="4" t="str">
        <f>VLOOKUP(B6,'Full Variable Description '!$A$2:$A$149,1,FALSE)</f>
        <v>age</v>
      </c>
    </row>
    <row r="7" spans="1:9" ht="22" customHeight="1" x14ac:dyDescent="0.2">
      <c r="A7" s="19">
        <v>5</v>
      </c>
      <c r="B7" s="7" t="s">
        <v>21</v>
      </c>
      <c r="C7" s="7" t="s">
        <v>21</v>
      </c>
      <c r="D7" s="7" t="s">
        <v>178</v>
      </c>
      <c r="E7" s="7" t="s">
        <v>179</v>
      </c>
      <c r="F7" s="7" t="s">
        <v>180</v>
      </c>
      <c r="G7" s="7" t="s">
        <v>165</v>
      </c>
      <c r="H7" s="7" t="s">
        <v>166</v>
      </c>
      <c r="I7" s="4" t="str">
        <f>VLOOKUP(B7,'Full Variable Description '!$A$2:$A$149,1,FALSE)</f>
        <v>agr</v>
      </c>
    </row>
    <row r="8" spans="1:9" ht="22" customHeight="1" x14ac:dyDescent="0.2">
      <c r="A8" s="19">
        <v>6</v>
      </c>
      <c r="B8" s="7" t="s">
        <v>145</v>
      </c>
      <c r="C8" s="7" t="s">
        <v>145</v>
      </c>
      <c r="D8" s="7" t="s">
        <v>181</v>
      </c>
      <c r="E8" s="7" t="s">
        <v>182</v>
      </c>
      <c r="F8" s="7" t="s">
        <v>183</v>
      </c>
      <c r="G8" s="7" t="s">
        <v>184</v>
      </c>
      <c r="H8" s="7" t="s">
        <v>185</v>
      </c>
      <c r="I8" s="4" t="str">
        <f>VLOOKUP(B8,'Full Variable Description '!$A$2:$A$149,1,FALSE)</f>
        <v>baspread</v>
      </c>
    </row>
    <row r="9" spans="1:9" ht="22" customHeight="1" x14ac:dyDescent="0.2">
      <c r="A9" s="19">
        <v>7</v>
      </c>
      <c r="B9" s="7" t="s">
        <v>186</v>
      </c>
      <c r="C9" s="7" t="s">
        <v>186</v>
      </c>
      <c r="D9" s="7" t="s">
        <v>187</v>
      </c>
      <c r="E9" s="7" t="s">
        <v>188</v>
      </c>
      <c r="F9" s="7" t="s">
        <v>189</v>
      </c>
      <c r="G9" s="7" t="s">
        <v>184</v>
      </c>
      <c r="H9" s="7" t="s">
        <v>185</v>
      </c>
      <c r="I9" s="4" t="str">
        <f>VLOOKUP(B9,'Full Variable Description '!$A$2:$A$149,1,FALSE)</f>
        <v>BETA</v>
      </c>
    </row>
    <row r="10" spans="1:9" ht="22" customHeight="1" x14ac:dyDescent="0.2">
      <c r="A10" s="19">
        <v>8</v>
      </c>
      <c r="B10" s="18" t="s">
        <v>151</v>
      </c>
      <c r="C10" s="7" t="s">
        <v>151</v>
      </c>
      <c r="D10" s="7" t="s">
        <v>190</v>
      </c>
      <c r="E10" s="7" t="s">
        <v>188</v>
      </c>
      <c r="F10" s="7" t="s">
        <v>189</v>
      </c>
      <c r="G10" s="7" t="s">
        <v>184</v>
      </c>
      <c r="H10" s="7" t="s">
        <v>185</v>
      </c>
      <c r="I10" s="4" t="str">
        <f>VLOOKUP(B10,'Full Variable Description '!$A$2:$A$149,1,FALSE)</f>
        <v>betasq</v>
      </c>
    </row>
    <row r="11" spans="1:9" ht="22" customHeight="1" x14ac:dyDescent="0.2">
      <c r="A11" s="19">
        <v>9</v>
      </c>
      <c r="B11" s="7" t="s">
        <v>12</v>
      </c>
      <c r="C11" s="7" t="s">
        <v>12</v>
      </c>
      <c r="D11" s="7" t="s">
        <v>191</v>
      </c>
      <c r="E11" s="7" t="s">
        <v>192</v>
      </c>
      <c r="F11" s="7" t="s">
        <v>193</v>
      </c>
      <c r="G11" s="7" t="s">
        <v>173</v>
      </c>
      <c r="H11" s="7" t="s">
        <v>166</v>
      </c>
      <c r="I11" s="4" t="str">
        <f>VLOOKUP(B11,'Full Variable Description '!$A$2:$A$149,1,FALSE)</f>
        <v>bm</v>
      </c>
    </row>
    <row r="12" spans="1:9" ht="22" customHeight="1" x14ac:dyDescent="0.2">
      <c r="A12" s="19">
        <v>10</v>
      </c>
      <c r="B12" s="7" t="s">
        <v>194</v>
      </c>
      <c r="C12" s="7" t="s">
        <v>80</v>
      </c>
      <c r="D12" s="7" t="s">
        <v>195</v>
      </c>
      <c r="E12" s="7" t="s">
        <v>196</v>
      </c>
      <c r="F12" s="7" t="s">
        <v>197</v>
      </c>
      <c r="G12" s="7" t="s">
        <v>173</v>
      </c>
      <c r="H12" s="7" t="s">
        <v>166</v>
      </c>
    </row>
    <row r="13" spans="1:9" ht="22" customHeight="1" x14ac:dyDescent="0.2">
      <c r="A13" s="19">
        <v>11</v>
      </c>
      <c r="B13" s="7" t="s">
        <v>111</v>
      </c>
      <c r="C13" s="7" t="s">
        <v>111</v>
      </c>
      <c r="D13" s="7" t="s">
        <v>198</v>
      </c>
      <c r="E13" s="7" t="s">
        <v>199</v>
      </c>
      <c r="F13" s="7" t="s">
        <v>200</v>
      </c>
      <c r="G13" s="7" t="s">
        <v>165</v>
      </c>
      <c r="H13" s="7" t="s">
        <v>174</v>
      </c>
      <c r="I13" s="4" t="str">
        <f>VLOOKUP(B13,'Full Variable Description '!$A$2:$A$149,1,FALSE)</f>
        <v>cash</v>
      </c>
    </row>
    <row r="14" spans="1:9" ht="22" customHeight="1" x14ac:dyDescent="0.2">
      <c r="A14" s="19">
        <v>12</v>
      </c>
      <c r="B14" s="7" t="s">
        <v>60</v>
      </c>
      <c r="C14" s="7" t="s">
        <v>60</v>
      </c>
      <c r="D14" s="7" t="s">
        <v>201</v>
      </c>
      <c r="E14" s="7" t="s">
        <v>202</v>
      </c>
      <c r="F14" s="7" t="s">
        <v>203</v>
      </c>
      <c r="G14" s="7" t="s">
        <v>165</v>
      </c>
      <c r="H14" s="7" t="s">
        <v>166</v>
      </c>
      <c r="I14" s="4" t="str">
        <f>VLOOKUP(B14,'Full Variable Description '!$A$2:$A$149,1,FALSE)</f>
        <v>cashdebt</v>
      </c>
    </row>
    <row r="15" spans="1:9" ht="22" customHeight="1" x14ac:dyDescent="0.2">
      <c r="A15" s="19">
        <v>13</v>
      </c>
      <c r="B15" s="7" t="s">
        <v>14</v>
      </c>
      <c r="C15" s="7" t="s">
        <v>14</v>
      </c>
      <c r="D15" s="7" t="s">
        <v>204</v>
      </c>
      <c r="E15" s="7" t="s">
        <v>205</v>
      </c>
      <c r="F15" s="7" t="s">
        <v>206</v>
      </c>
      <c r="G15" s="7" t="s">
        <v>165</v>
      </c>
      <c r="H15" s="7" t="s">
        <v>166</v>
      </c>
      <c r="I15" s="4" t="str">
        <f>VLOOKUP(B15,'Full Variable Description '!$A$2:$A$149,1,FALSE)</f>
        <v>cashpr</v>
      </c>
    </row>
    <row r="16" spans="1:9" ht="22" customHeight="1" x14ac:dyDescent="0.2">
      <c r="A16" s="19">
        <v>14</v>
      </c>
      <c r="B16" s="7" t="s">
        <v>27</v>
      </c>
      <c r="C16" s="7" t="s">
        <v>27</v>
      </c>
      <c r="D16" s="7" t="s">
        <v>207</v>
      </c>
      <c r="E16" s="7" t="s">
        <v>208</v>
      </c>
      <c r="F16" s="7" t="s">
        <v>209</v>
      </c>
      <c r="G16" s="7" t="s">
        <v>165</v>
      </c>
      <c r="H16" s="7" t="s">
        <v>166</v>
      </c>
      <c r="I16" s="4" t="str">
        <f>VLOOKUP(B16,'Full Variable Description '!$A$2:$A$149,1,FALSE)</f>
        <v>cfp</v>
      </c>
    </row>
    <row r="17" spans="1:9" ht="22" customHeight="1" x14ac:dyDescent="0.2">
      <c r="A17" s="19">
        <v>15</v>
      </c>
      <c r="B17" s="7" t="s">
        <v>210</v>
      </c>
      <c r="C17" s="7" t="s">
        <v>83</v>
      </c>
      <c r="D17" s="7" t="s">
        <v>211</v>
      </c>
      <c r="E17" s="7" t="s">
        <v>196</v>
      </c>
      <c r="F17" s="7" t="s">
        <v>197</v>
      </c>
      <c r="G17" s="7" t="s">
        <v>165</v>
      </c>
      <c r="H17" s="7" t="s">
        <v>166</v>
      </c>
    </row>
    <row r="18" spans="1:9" ht="22" customHeight="1" x14ac:dyDescent="0.2">
      <c r="A18" s="19">
        <v>16</v>
      </c>
      <c r="B18" s="7" t="s">
        <v>78</v>
      </c>
      <c r="C18" s="7" t="s">
        <v>78</v>
      </c>
      <c r="D18" s="7" t="s">
        <v>212</v>
      </c>
      <c r="E18" s="7" t="s">
        <v>213</v>
      </c>
      <c r="F18" s="7" t="s">
        <v>214</v>
      </c>
      <c r="G18" s="7" t="s">
        <v>165</v>
      </c>
      <c r="H18" s="7" t="s">
        <v>166</v>
      </c>
      <c r="I18" s="4" t="str">
        <f>VLOOKUP(B18,'Full Variable Description '!$A$2:$A$149,1,FALSE)</f>
        <v>chatoia</v>
      </c>
    </row>
    <row r="19" spans="1:9" ht="22" customHeight="1" x14ac:dyDescent="0.2">
      <c r="A19" s="19">
        <v>17</v>
      </c>
      <c r="B19" s="7" t="s">
        <v>23</v>
      </c>
      <c r="C19" s="7" t="s">
        <v>23</v>
      </c>
      <c r="D19" s="7" t="s">
        <v>215</v>
      </c>
      <c r="E19" s="7" t="s">
        <v>216</v>
      </c>
      <c r="F19" s="7" t="s">
        <v>180</v>
      </c>
      <c r="G19" s="7" t="s">
        <v>165</v>
      </c>
      <c r="H19" s="7" t="s">
        <v>166</v>
      </c>
      <c r="I19" s="4" t="str">
        <f>VLOOKUP(B19,'Full Variable Description '!$A$2:$A$149,1,FALSE)</f>
        <v>chcsho</v>
      </c>
    </row>
    <row r="20" spans="1:9" ht="22" customHeight="1" x14ac:dyDescent="0.2">
      <c r="A20" s="19">
        <v>18</v>
      </c>
      <c r="B20" s="7" t="s">
        <v>79</v>
      </c>
      <c r="C20" s="7" t="s">
        <v>79</v>
      </c>
      <c r="D20" s="7" t="s">
        <v>217</v>
      </c>
      <c r="E20" s="7" t="s">
        <v>196</v>
      </c>
      <c r="F20" s="7" t="s">
        <v>218</v>
      </c>
      <c r="G20" s="7" t="s">
        <v>165</v>
      </c>
      <c r="H20" s="7" t="s">
        <v>166</v>
      </c>
      <c r="I20" s="4" t="str">
        <f>VLOOKUP(B20,'Full Variable Description '!$A$2:$A$149,1,FALSE)</f>
        <v>chempia</v>
      </c>
    </row>
    <row r="21" spans="1:9" ht="22" customHeight="1" x14ac:dyDescent="0.2">
      <c r="A21" s="19">
        <v>19</v>
      </c>
      <c r="B21" s="7" t="s">
        <v>30</v>
      </c>
      <c r="C21" s="7" t="s">
        <v>30</v>
      </c>
      <c r="D21" s="7" t="s">
        <v>219</v>
      </c>
      <c r="E21" s="7" t="s">
        <v>220</v>
      </c>
      <c r="F21" s="7" t="s">
        <v>221</v>
      </c>
      <c r="G21" s="7" t="s">
        <v>165</v>
      </c>
      <c r="H21" s="7" t="s">
        <v>166</v>
      </c>
      <c r="I21" s="4" t="str">
        <f>VLOOKUP(B21,'Full Variable Description '!$A$2:$A$149,1,FALSE)</f>
        <v>chinv</v>
      </c>
    </row>
    <row r="22" spans="1:9" ht="22" customHeight="1" x14ac:dyDescent="0.2">
      <c r="A22" s="19">
        <v>20</v>
      </c>
      <c r="B22" s="7" t="s">
        <v>137</v>
      </c>
      <c r="C22" s="7" t="s">
        <v>137</v>
      </c>
      <c r="D22" s="7" t="s">
        <v>222</v>
      </c>
      <c r="E22" s="7" t="s">
        <v>223</v>
      </c>
      <c r="F22" s="7" t="s">
        <v>224</v>
      </c>
      <c r="G22" s="7" t="s">
        <v>184</v>
      </c>
      <c r="H22" s="7" t="s">
        <v>185</v>
      </c>
      <c r="I22" s="4" t="str">
        <f>VLOOKUP(B22,'Full Variable Description '!$A$2:$A$149,1,FALSE)</f>
        <v>chmom</v>
      </c>
    </row>
    <row r="23" spans="1:9" ht="22" customHeight="1" x14ac:dyDescent="0.2">
      <c r="A23" s="19">
        <v>21</v>
      </c>
      <c r="B23" s="7" t="s">
        <v>77</v>
      </c>
      <c r="C23" s="7" t="s">
        <v>77</v>
      </c>
      <c r="D23" s="7" t="s">
        <v>225</v>
      </c>
      <c r="E23" s="7" t="s">
        <v>213</v>
      </c>
      <c r="F23" s="7" t="s">
        <v>214</v>
      </c>
      <c r="G23" s="7" t="s">
        <v>165</v>
      </c>
      <c r="H23" s="7" t="s">
        <v>166</v>
      </c>
      <c r="I23" s="4" t="str">
        <f>VLOOKUP(B23,'Full Variable Description '!$A$2:$A$149,1,FALSE)</f>
        <v>chpmia</v>
      </c>
    </row>
    <row r="24" spans="1:9" ht="22" customHeight="1" x14ac:dyDescent="0.2">
      <c r="A24" s="19">
        <v>22</v>
      </c>
      <c r="B24" s="7" t="s">
        <v>103</v>
      </c>
      <c r="C24" s="7" t="s">
        <v>103</v>
      </c>
      <c r="D24" s="7" t="s">
        <v>226</v>
      </c>
      <c r="E24" s="7" t="s">
        <v>220</v>
      </c>
      <c r="F24" s="7" t="s">
        <v>227</v>
      </c>
      <c r="G24" s="7" t="s">
        <v>165</v>
      </c>
      <c r="H24" s="7" t="s">
        <v>174</v>
      </c>
      <c r="I24" s="4" t="str">
        <f>VLOOKUP(B24,'Full Variable Description '!$A$2:$A$149,1,FALSE)</f>
        <v>chtx</v>
      </c>
    </row>
    <row r="25" spans="1:9" ht="22" customHeight="1" x14ac:dyDescent="0.2">
      <c r="A25" s="19">
        <v>23</v>
      </c>
      <c r="B25" s="7" t="s">
        <v>112</v>
      </c>
      <c r="C25" s="7" t="s">
        <v>112</v>
      </c>
      <c r="D25" s="7" t="s">
        <v>228</v>
      </c>
      <c r="E25" s="7" t="s">
        <v>229</v>
      </c>
      <c r="F25" s="7" t="s">
        <v>230</v>
      </c>
      <c r="G25" s="7" t="s">
        <v>165</v>
      </c>
      <c r="H25" s="7" t="s">
        <v>174</v>
      </c>
      <c r="I25" s="4" t="str">
        <f>VLOOKUP(B25,'Full Variable Description '!$A$2:$A$149,1,FALSE)</f>
        <v>cinvest</v>
      </c>
    </row>
    <row r="26" spans="1:9" ht="22" customHeight="1" x14ac:dyDescent="0.2">
      <c r="A26" s="19">
        <v>24</v>
      </c>
      <c r="B26" s="7" t="s">
        <v>68</v>
      </c>
      <c r="C26" s="7" t="s">
        <v>68</v>
      </c>
      <c r="D26" s="7" t="s">
        <v>231</v>
      </c>
      <c r="E26" s="7" t="s">
        <v>232</v>
      </c>
      <c r="F26" s="7" t="s">
        <v>233</v>
      </c>
      <c r="G26" s="7" t="s">
        <v>165</v>
      </c>
      <c r="H26" s="7" t="s">
        <v>166</v>
      </c>
      <c r="I26" s="4" t="str">
        <f>VLOOKUP(B26,'Full Variable Description '!$A$2:$A$149,1,FALSE)</f>
        <v>convind</v>
      </c>
    </row>
    <row r="27" spans="1:9" ht="22" customHeight="1" x14ac:dyDescent="0.2">
      <c r="A27" s="19">
        <v>25</v>
      </c>
      <c r="B27" s="7" t="s">
        <v>52</v>
      </c>
      <c r="C27" s="7" t="s">
        <v>52</v>
      </c>
      <c r="D27" s="7" t="s">
        <v>234</v>
      </c>
      <c r="E27" s="7" t="s">
        <v>202</v>
      </c>
      <c r="F27" s="7" t="s">
        <v>203</v>
      </c>
      <c r="G27" s="7" t="s">
        <v>165</v>
      </c>
      <c r="H27" s="7" t="s">
        <v>166</v>
      </c>
      <c r="I27" s="4" t="str">
        <f>VLOOKUP(B27,'Full Variable Description '!$A$2:$A$149,1,FALSE)</f>
        <v>currat</v>
      </c>
    </row>
    <row r="28" spans="1:9" ht="22" customHeight="1" x14ac:dyDescent="0.2">
      <c r="A28" s="19">
        <v>26</v>
      </c>
      <c r="B28" s="7" t="s">
        <v>41</v>
      </c>
      <c r="C28" s="7" t="s">
        <v>41</v>
      </c>
      <c r="D28" s="7" t="s">
        <v>235</v>
      </c>
      <c r="E28" s="7" t="s">
        <v>236</v>
      </c>
      <c r="F28" s="7" t="s">
        <v>237</v>
      </c>
      <c r="G28" s="7" t="s">
        <v>165</v>
      </c>
      <c r="H28" s="7" t="s">
        <v>166</v>
      </c>
      <c r="I28" s="4" t="str">
        <f>VLOOKUP(B28,'Full Variable Description '!$A$2:$A$149,1,FALSE)</f>
        <v>depr</v>
      </c>
    </row>
    <row r="29" spans="1:9" ht="22" customHeight="1" x14ac:dyDescent="0.2">
      <c r="A29" s="19">
        <v>27</v>
      </c>
      <c r="B29" s="7" t="s">
        <v>62</v>
      </c>
      <c r="C29" s="7" t="s">
        <v>62</v>
      </c>
      <c r="D29" s="7" t="s">
        <v>238</v>
      </c>
      <c r="E29" s="7" t="s">
        <v>239</v>
      </c>
      <c r="F29" s="7" t="s">
        <v>240</v>
      </c>
      <c r="G29" s="7" t="s">
        <v>165</v>
      </c>
      <c r="H29" s="7" t="s">
        <v>166</v>
      </c>
      <c r="I29" s="4" t="str">
        <f>VLOOKUP(B29,'Full Variable Description '!$A$2:$A$149,1,FALSE)</f>
        <v>divi</v>
      </c>
    </row>
    <row r="30" spans="1:9" ht="22" customHeight="1" x14ac:dyDescent="0.2">
      <c r="A30" s="19">
        <v>28</v>
      </c>
      <c r="B30" s="18" t="s">
        <v>63</v>
      </c>
      <c r="C30" s="7" t="s">
        <v>63</v>
      </c>
      <c r="D30" s="7" t="s">
        <v>241</v>
      </c>
      <c r="E30" s="7" t="s">
        <v>239</v>
      </c>
      <c r="F30" s="7" t="s">
        <v>240</v>
      </c>
      <c r="G30" s="7" t="s">
        <v>165</v>
      </c>
      <c r="H30" s="7" t="s">
        <v>166</v>
      </c>
      <c r="I30" s="4" t="str">
        <f>VLOOKUP(B30,'Full Variable Description '!$A$2:$A$149,1,FALSE)</f>
        <v>divo</v>
      </c>
    </row>
    <row r="31" spans="1:9" ht="22" customHeight="1" x14ac:dyDescent="0.2">
      <c r="A31" s="19">
        <v>29</v>
      </c>
      <c r="B31" s="18" t="s">
        <v>136</v>
      </c>
      <c r="C31" s="7" t="s">
        <v>136</v>
      </c>
      <c r="D31" s="7" t="s">
        <v>242</v>
      </c>
      <c r="E31" s="7" t="s">
        <v>243</v>
      </c>
      <c r="F31" s="7" t="s">
        <v>244</v>
      </c>
      <c r="G31" s="7" t="s">
        <v>184</v>
      </c>
      <c r="H31" s="7" t="s">
        <v>185</v>
      </c>
      <c r="I31" s="4" t="str">
        <f>VLOOKUP(B31,'Full Variable Description '!$A$2:$A$149,1,FALSE)</f>
        <v>dolvol</v>
      </c>
    </row>
    <row r="32" spans="1:9" ht="22" customHeight="1" x14ac:dyDescent="0.2">
      <c r="A32" s="19">
        <v>30</v>
      </c>
      <c r="B32" s="18" t="s">
        <v>15</v>
      </c>
      <c r="C32" s="7" t="s">
        <v>15</v>
      </c>
      <c r="D32" s="7" t="s">
        <v>245</v>
      </c>
      <c r="E32" s="7" t="s">
        <v>246</v>
      </c>
      <c r="F32" s="7" t="s">
        <v>247</v>
      </c>
      <c r="G32" s="7" t="s">
        <v>165</v>
      </c>
      <c r="H32" s="7" t="s">
        <v>166</v>
      </c>
      <c r="I32" s="4" t="str">
        <f>VLOOKUP(B32,'Full Variable Description '!$A$2:$A$149,1,FALSE)</f>
        <v>dy</v>
      </c>
    </row>
    <row r="33" spans="1:9" ht="22" customHeight="1" x14ac:dyDescent="0.2">
      <c r="A33" s="19">
        <v>31</v>
      </c>
      <c r="B33" s="18" t="s">
        <v>116</v>
      </c>
      <c r="C33" s="7" t="s">
        <v>116</v>
      </c>
      <c r="D33" s="7" t="s">
        <v>248</v>
      </c>
      <c r="E33" s="7" t="s">
        <v>249</v>
      </c>
      <c r="F33" s="7" t="s">
        <v>250</v>
      </c>
      <c r="G33" s="7" t="s">
        <v>173</v>
      </c>
      <c r="H33" s="7" t="s">
        <v>174</v>
      </c>
      <c r="I33" s="4" t="str">
        <f>VLOOKUP(B33,'Full Variable Description '!$A$2:$A$149,1,FALSE)</f>
        <v>ear</v>
      </c>
    </row>
    <row r="34" spans="1:9" ht="22" customHeight="1" x14ac:dyDescent="0.2">
      <c r="A34" s="19">
        <v>32</v>
      </c>
      <c r="B34" s="18" t="s">
        <v>45</v>
      </c>
      <c r="C34" s="7" t="s">
        <v>45</v>
      </c>
      <c r="D34" s="7" t="s">
        <v>251</v>
      </c>
      <c r="E34" s="7" t="s">
        <v>252</v>
      </c>
      <c r="F34" s="7" t="s">
        <v>253</v>
      </c>
      <c r="G34" s="7" t="s">
        <v>165</v>
      </c>
      <c r="H34" s="7" t="s">
        <v>166</v>
      </c>
      <c r="I34" s="4" t="str">
        <f>VLOOKUP(B34,'Full Variable Description '!$A$2:$A$149,1,FALSE)</f>
        <v>egr</v>
      </c>
    </row>
    <row r="35" spans="1:9" ht="22" customHeight="1" x14ac:dyDescent="0.2">
      <c r="A35" s="19">
        <v>33</v>
      </c>
      <c r="B35" s="18" t="s">
        <v>13</v>
      </c>
      <c r="C35" s="7" t="s">
        <v>13</v>
      </c>
      <c r="D35" s="7" t="s">
        <v>254</v>
      </c>
      <c r="E35" s="7" t="s">
        <v>255</v>
      </c>
      <c r="F35" s="7" t="s">
        <v>256</v>
      </c>
      <c r="G35" s="7" t="s">
        <v>165</v>
      </c>
      <c r="H35" s="7" t="s">
        <v>166</v>
      </c>
      <c r="I35" s="4" t="str">
        <f>VLOOKUP(B35,'Full Variable Description '!$A$2:$A$149,1,FALSE)</f>
        <v>ep</v>
      </c>
    </row>
    <row r="36" spans="1:9" ht="22" customHeight="1" x14ac:dyDescent="0.2">
      <c r="A36" s="19">
        <v>34</v>
      </c>
      <c r="B36" s="18" t="s">
        <v>22</v>
      </c>
      <c r="C36" s="7" t="s">
        <v>22</v>
      </c>
      <c r="D36" s="7" t="s">
        <v>257</v>
      </c>
      <c r="E36" s="7" t="s">
        <v>258</v>
      </c>
      <c r="F36" s="7" t="s">
        <v>259</v>
      </c>
      <c r="G36" s="7" t="s">
        <v>165</v>
      </c>
      <c r="H36" s="7" t="s">
        <v>166</v>
      </c>
      <c r="I36" s="4" t="str">
        <f>VLOOKUP(B36,'Full Variable Description '!$A$2:$A$149,1,FALSE)</f>
        <v>gma</v>
      </c>
    </row>
    <row r="37" spans="1:9" ht="22" customHeight="1" x14ac:dyDescent="0.2">
      <c r="A37" s="19">
        <v>35</v>
      </c>
      <c r="B37" s="7" t="s">
        <v>260</v>
      </c>
      <c r="C37" s="7" t="s">
        <v>260</v>
      </c>
      <c r="D37" s="7" t="s">
        <v>261</v>
      </c>
      <c r="E37" s="7" t="s">
        <v>262</v>
      </c>
      <c r="F37" s="7" t="s">
        <v>263</v>
      </c>
      <c r="G37" s="7" t="s">
        <v>165</v>
      </c>
      <c r="H37" s="7" t="s">
        <v>166</v>
      </c>
      <c r="I37" s="4" t="str">
        <f>VLOOKUP(B37,'Full Variable Description '!$A$2:$A$149,1,FALSE)</f>
        <v>grcapx</v>
      </c>
    </row>
    <row r="38" spans="1:9" ht="22" customHeight="1" x14ac:dyDescent="0.2">
      <c r="A38" s="19">
        <v>36</v>
      </c>
      <c r="B38" s="7" t="s">
        <v>70</v>
      </c>
      <c r="C38" s="7" t="s">
        <v>70</v>
      </c>
      <c r="D38" s="7" t="s">
        <v>264</v>
      </c>
      <c r="E38" s="7" t="s">
        <v>265</v>
      </c>
      <c r="F38" s="7" t="s">
        <v>266</v>
      </c>
      <c r="G38" s="7" t="s">
        <v>165</v>
      </c>
      <c r="H38" s="7" t="s">
        <v>166</v>
      </c>
      <c r="I38" s="4" t="str">
        <f>VLOOKUP(B38,'Full Variable Description '!$A$2:$A$149,1,FALSE)</f>
        <v>grltnoa</v>
      </c>
    </row>
    <row r="39" spans="1:9" ht="22" customHeight="1" x14ac:dyDescent="0.2">
      <c r="A39" s="19">
        <v>37</v>
      </c>
      <c r="B39" s="7" t="s">
        <v>85</v>
      </c>
      <c r="C39" s="7" t="s">
        <v>85</v>
      </c>
      <c r="D39" s="7" t="s">
        <v>267</v>
      </c>
      <c r="E39" s="7" t="s">
        <v>268</v>
      </c>
      <c r="F39" s="7" t="s">
        <v>263</v>
      </c>
      <c r="G39" s="7" t="s">
        <v>165</v>
      </c>
      <c r="H39" s="7" t="s">
        <v>166</v>
      </c>
      <c r="I39" s="4" t="str">
        <f>VLOOKUP(B39,'Full Variable Description '!$A$2:$A$149,1,FALSE)</f>
        <v>herf</v>
      </c>
    </row>
    <row r="40" spans="1:9" ht="22" customHeight="1" x14ac:dyDescent="0.2">
      <c r="A40" s="19">
        <v>38</v>
      </c>
      <c r="B40" s="7" t="s">
        <v>33</v>
      </c>
      <c r="C40" s="7" t="s">
        <v>33</v>
      </c>
      <c r="D40" s="7" t="s">
        <v>269</v>
      </c>
      <c r="E40" s="7" t="s">
        <v>270</v>
      </c>
      <c r="F40" s="7" t="s">
        <v>271</v>
      </c>
      <c r="G40" s="7" t="s">
        <v>165</v>
      </c>
      <c r="H40" s="7" t="s">
        <v>166</v>
      </c>
      <c r="I40" s="4" t="str">
        <f>VLOOKUP(B40,'Full Variable Description '!$A$2:$A$149,1,FALSE)</f>
        <v>hire</v>
      </c>
    </row>
    <row r="41" spans="1:9" ht="22" customHeight="1" x14ac:dyDescent="0.2">
      <c r="A41" s="19">
        <v>39</v>
      </c>
      <c r="B41" s="7" t="s">
        <v>154</v>
      </c>
      <c r="C41" s="7" t="s">
        <v>154</v>
      </c>
      <c r="D41" s="7" t="s">
        <v>272</v>
      </c>
      <c r="E41" s="7" t="s">
        <v>273</v>
      </c>
      <c r="F41" s="7" t="s">
        <v>274</v>
      </c>
      <c r="G41" s="7" t="s">
        <v>184</v>
      </c>
      <c r="H41" s="7" t="s">
        <v>185</v>
      </c>
      <c r="I41" s="4" t="str">
        <f>VLOOKUP(B41,'Full Variable Description '!$A$2:$A$149,1,FALSE)</f>
        <v>idiovol</v>
      </c>
    </row>
    <row r="42" spans="1:9" ht="22" customHeight="1" x14ac:dyDescent="0.2">
      <c r="A42" s="19">
        <v>40</v>
      </c>
      <c r="B42" s="7" t="s">
        <v>148</v>
      </c>
      <c r="C42" s="7" t="s">
        <v>148</v>
      </c>
      <c r="D42" s="7" t="s">
        <v>275</v>
      </c>
      <c r="E42" s="7" t="s">
        <v>276</v>
      </c>
      <c r="F42" s="7" t="s">
        <v>277</v>
      </c>
      <c r="G42" s="7" t="s">
        <v>184</v>
      </c>
      <c r="H42" s="7" t="s">
        <v>185</v>
      </c>
      <c r="I42" s="4" t="str">
        <f>VLOOKUP(B42,'Full Variable Description '!$A$2:$A$149,1,FALSE)</f>
        <v>ill</v>
      </c>
    </row>
    <row r="43" spans="1:9" ht="22" customHeight="1" x14ac:dyDescent="0.2">
      <c r="A43" s="19">
        <v>41</v>
      </c>
      <c r="B43" s="7" t="s">
        <v>142</v>
      </c>
      <c r="C43" s="7" t="s">
        <v>142</v>
      </c>
      <c r="D43" s="7" t="s">
        <v>278</v>
      </c>
      <c r="E43" s="7" t="s">
        <v>279</v>
      </c>
      <c r="F43" s="7" t="s">
        <v>280</v>
      </c>
      <c r="G43" s="7" t="s">
        <v>184</v>
      </c>
      <c r="H43" s="7" t="s">
        <v>185</v>
      </c>
      <c r="I43" s="4" t="str">
        <f>VLOOKUP(B43,'Full Variable Description '!$A$2:$A$149,1,FALSE)</f>
        <v>indmom</v>
      </c>
    </row>
    <row r="44" spans="1:9" ht="22" customHeight="1" x14ac:dyDescent="0.2">
      <c r="A44" s="19">
        <v>42</v>
      </c>
      <c r="B44" s="18" t="s">
        <v>44</v>
      </c>
      <c r="C44" s="7" t="s">
        <v>44</v>
      </c>
      <c r="D44" s="7" t="s">
        <v>281</v>
      </c>
      <c r="E44" s="7" t="s">
        <v>282</v>
      </c>
      <c r="F44" s="7" t="s">
        <v>283</v>
      </c>
      <c r="G44" s="7" t="s">
        <v>165</v>
      </c>
      <c r="H44" s="7" t="s">
        <v>166</v>
      </c>
      <c r="I44" s="4" t="str">
        <f>VLOOKUP(B44,'Full Variable Description '!$A$2:$A$149,1,FALSE)</f>
        <v>invest</v>
      </c>
    </row>
    <row r="45" spans="1:9" ht="22" customHeight="1" x14ac:dyDescent="0.2">
      <c r="A45" s="19">
        <v>43</v>
      </c>
      <c r="B45" s="18" t="s">
        <v>16</v>
      </c>
      <c r="C45" s="7" t="s">
        <v>16</v>
      </c>
      <c r="D45" s="7" t="s">
        <v>284</v>
      </c>
      <c r="E45" s="7" t="s">
        <v>285</v>
      </c>
      <c r="F45" s="7" t="s">
        <v>286</v>
      </c>
      <c r="G45" s="7" t="s">
        <v>165</v>
      </c>
      <c r="H45" s="7" t="s">
        <v>166</v>
      </c>
      <c r="I45" s="4" t="str">
        <f>VLOOKUP(B45,'Full Variable Description '!$A$2:$A$149,1,FALSE)</f>
        <v>lev</v>
      </c>
    </row>
    <row r="46" spans="1:9" ht="22" customHeight="1" x14ac:dyDescent="0.2">
      <c r="A46" s="19">
        <v>44</v>
      </c>
      <c r="B46" s="18" t="s">
        <v>24</v>
      </c>
      <c r="C46" s="7" t="s">
        <v>24</v>
      </c>
      <c r="D46" s="7" t="s">
        <v>287</v>
      </c>
      <c r="E46" s="7" t="s">
        <v>252</v>
      </c>
      <c r="F46" s="7" t="s">
        <v>253</v>
      </c>
      <c r="G46" s="7" t="s">
        <v>165</v>
      </c>
      <c r="H46" s="7" t="s">
        <v>166</v>
      </c>
      <c r="I46" s="4" t="str">
        <f>VLOOKUP(B46,'Full Variable Description '!$A$2:$A$149,1,FALSE)</f>
        <v>lgr</v>
      </c>
    </row>
    <row r="47" spans="1:9" ht="22" customHeight="1" x14ac:dyDescent="0.2">
      <c r="A47" s="19">
        <v>45</v>
      </c>
      <c r="B47" s="18" t="s">
        <v>143</v>
      </c>
      <c r="C47" s="7" t="s">
        <v>143</v>
      </c>
      <c r="D47" s="7" t="s">
        <v>288</v>
      </c>
      <c r="E47" s="7" t="s">
        <v>289</v>
      </c>
      <c r="F47" s="7" t="s">
        <v>290</v>
      </c>
      <c r="G47" s="7" t="s">
        <v>184</v>
      </c>
      <c r="H47" s="7" t="s">
        <v>185</v>
      </c>
      <c r="I47" s="4" t="str">
        <f>VLOOKUP(B47,'Full Variable Description '!$A$2:$A$149,1,FALSE)</f>
        <v>maxret</v>
      </c>
    </row>
    <row r="48" spans="1:9" ht="22" customHeight="1" x14ac:dyDescent="0.2">
      <c r="A48" s="19">
        <v>46</v>
      </c>
      <c r="B48" s="18" t="s">
        <v>133</v>
      </c>
      <c r="C48" s="7" t="s">
        <v>133</v>
      </c>
      <c r="D48" s="7" t="s">
        <v>291</v>
      </c>
      <c r="E48" s="7" t="s">
        <v>292</v>
      </c>
      <c r="F48" s="7" t="s">
        <v>293</v>
      </c>
      <c r="G48" s="7" t="s">
        <v>184</v>
      </c>
      <c r="H48" s="7" t="s">
        <v>185</v>
      </c>
      <c r="I48" s="4" t="str">
        <f>VLOOKUP(B48,'Full Variable Description '!$A$2:$A$149,1,FALSE)</f>
        <v>mom12m</v>
      </c>
    </row>
    <row r="49" spans="1:9" ht="22" customHeight="1" x14ac:dyDescent="0.2">
      <c r="A49" s="19">
        <v>47</v>
      </c>
      <c r="B49" s="18" t="s">
        <v>135</v>
      </c>
      <c r="C49" s="7" t="s">
        <v>135</v>
      </c>
      <c r="D49" s="7" t="s">
        <v>294</v>
      </c>
      <c r="E49" s="7" t="s">
        <v>295</v>
      </c>
      <c r="F49" s="7" t="s">
        <v>296</v>
      </c>
      <c r="G49" s="7" t="s">
        <v>184</v>
      </c>
      <c r="H49" s="7" t="s">
        <v>185</v>
      </c>
      <c r="I49" s="4" t="str">
        <f>VLOOKUP(B49,'Full Variable Description '!$A$2:$A$149,1,FALSE)</f>
        <v>mom1m</v>
      </c>
    </row>
    <row r="50" spans="1:9" ht="22" customHeight="1" x14ac:dyDescent="0.2">
      <c r="A50" s="19">
        <v>48</v>
      </c>
      <c r="B50" s="18" t="s">
        <v>134</v>
      </c>
      <c r="C50" s="7" t="s">
        <v>134</v>
      </c>
      <c r="D50" s="7" t="s">
        <v>297</v>
      </c>
      <c r="E50" s="7" t="s">
        <v>295</v>
      </c>
      <c r="F50" s="7" t="s">
        <v>296</v>
      </c>
      <c r="G50" s="7" t="s">
        <v>184</v>
      </c>
      <c r="H50" s="7" t="s">
        <v>185</v>
      </c>
      <c r="I50" s="4" t="str">
        <f>VLOOKUP(B50,'Full Variable Description '!$A$2:$A$149,1,FALSE)</f>
        <v>mom36m</v>
      </c>
    </row>
    <row r="51" spans="1:9" ht="22" customHeight="1" x14ac:dyDescent="0.2">
      <c r="A51" s="19">
        <v>49</v>
      </c>
      <c r="B51" s="7" t="s">
        <v>132</v>
      </c>
      <c r="C51" s="7" t="s">
        <v>132</v>
      </c>
      <c r="D51" s="7" t="s">
        <v>298</v>
      </c>
      <c r="E51" s="7" t="s">
        <v>295</v>
      </c>
      <c r="F51" s="7" t="s">
        <v>296</v>
      </c>
      <c r="G51" s="7" t="s">
        <v>184</v>
      </c>
      <c r="H51" s="7" t="s">
        <v>185</v>
      </c>
      <c r="I51" s="4" t="str">
        <f>VLOOKUP(B51,'Full Variable Description '!$A$2:$A$149,1,FALSE)</f>
        <v>mom6m</v>
      </c>
    </row>
    <row r="52" spans="1:9" ht="22" customHeight="1" x14ac:dyDescent="0.2">
      <c r="A52" s="19">
        <v>50</v>
      </c>
      <c r="B52" s="7" t="s">
        <v>118</v>
      </c>
      <c r="C52" s="7" t="s">
        <v>118</v>
      </c>
      <c r="D52" s="7" t="s">
        <v>299</v>
      </c>
      <c r="E52" s="7" t="s">
        <v>300</v>
      </c>
      <c r="F52" s="7" t="s">
        <v>177</v>
      </c>
      <c r="G52" s="7" t="s">
        <v>165</v>
      </c>
      <c r="H52" s="7" t="s">
        <v>174</v>
      </c>
      <c r="I52" s="4" t="str">
        <f>VLOOKUP(B52,'Full Variable Description '!$A$2:$A$149,1,FALSE)</f>
        <v>ms</v>
      </c>
    </row>
    <row r="53" spans="1:9" ht="22" customHeight="1" x14ac:dyDescent="0.2">
      <c r="A53" s="19">
        <v>51</v>
      </c>
      <c r="B53" s="7" t="s">
        <v>301</v>
      </c>
      <c r="C53" s="7" t="s">
        <v>301</v>
      </c>
      <c r="D53" s="7" t="s">
        <v>302</v>
      </c>
      <c r="E53" s="7" t="s">
        <v>303</v>
      </c>
      <c r="F53" s="7" t="s">
        <v>304</v>
      </c>
      <c r="G53" s="7" t="s">
        <v>184</v>
      </c>
      <c r="H53" s="7" t="s">
        <v>185</v>
      </c>
      <c r="I53" s="4" t="e">
        <f>VLOOKUP(B53,'Full Variable Description '!$A$2:$A$149,1,FALSE)</f>
        <v>#N/A</v>
      </c>
    </row>
    <row r="54" spans="1:9" ht="22" customHeight="1" x14ac:dyDescent="0.2">
      <c r="A54" s="19">
        <v>52</v>
      </c>
      <c r="B54" s="7" t="s">
        <v>305</v>
      </c>
      <c r="C54" s="7" t="s">
        <v>84</v>
      </c>
      <c r="D54" s="7" t="s">
        <v>306</v>
      </c>
      <c r="E54" s="7" t="s">
        <v>196</v>
      </c>
      <c r="F54" s="7" t="s">
        <v>197</v>
      </c>
      <c r="G54" s="7" t="s">
        <v>165</v>
      </c>
      <c r="H54" s="7" t="s">
        <v>166</v>
      </c>
    </row>
    <row r="55" spans="1:9" ht="22" customHeight="1" x14ac:dyDescent="0.2">
      <c r="A55" s="19">
        <v>53</v>
      </c>
      <c r="B55" s="7" t="s">
        <v>113</v>
      </c>
      <c r="C55" s="7" t="s">
        <v>113</v>
      </c>
      <c r="D55" s="7" t="s">
        <v>307</v>
      </c>
      <c r="E55" s="7" t="s">
        <v>308</v>
      </c>
      <c r="F55" s="7" t="s">
        <v>309</v>
      </c>
      <c r="G55" s="7" t="s">
        <v>165</v>
      </c>
      <c r="H55" s="7" t="s">
        <v>174</v>
      </c>
      <c r="I55" s="4" t="str">
        <f>VLOOKUP(B55,'Full Variable Description '!$A$2:$A$149,1,FALSE)</f>
        <v>nincr</v>
      </c>
    </row>
    <row r="56" spans="1:9" ht="22" customHeight="1" x14ac:dyDescent="0.2">
      <c r="A56" s="19">
        <v>54</v>
      </c>
      <c r="B56" s="7" t="s">
        <v>75</v>
      </c>
      <c r="C56" s="7" t="s">
        <v>75</v>
      </c>
      <c r="D56" s="7" t="s">
        <v>310</v>
      </c>
      <c r="E56" s="7" t="s">
        <v>311</v>
      </c>
      <c r="F56" s="7" t="s">
        <v>312</v>
      </c>
      <c r="G56" s="7" t="s">
        <v>165</v>
      </c>
      <c r="H56" s="7" t="s">
        <v>166</v>
      </c>
      <c r="I56" s="4" t="str">
        <f>VLOOKUP(B56,'Full Variable Description '!$A$2:$A$149,1,FALSE)</f>
        <v>operprof</v>
      </c>
    </row>
    <row r="57" spans="1:9" ht="22" customHeight="1" x14ac:dyDescent="0.2">
      <c r="A57" s="19">
        <v>55</v>
      </c>
      <c r="B57" s="7" t="s">
        <v>88</v>
      </c>
      <c r="C57" s="7" t="s">
        <v>88</v>
      </c>
      <c r="D57" s="7" t="s">
        <v>313</v>
      </c>
      <c r="E57" s="7" t="s">
        <v>314</v>
      </c>
      <c r="F57" s="7" t="s">
        <v>315</v>
      </c>
      <c r="G57" s="7" t="s">
        <v>165</v>
      </c>
      <c r="H57" s="7" t="s">
        <v>166</v>
      </c>
      <c r="I57" s="4" t="str">
        <f>VLOOKUP(B57,'Full Variable Description '!$A$2:$A$149,1,FALSE)</f>
        <v>orgcap</v>
      </c>
    </row>
    <row r="58" spans="1:9" ht="22" customHeight="1" x14ac:dyDescent="0.2">
      <c r="A58" s="19">
        <v>56</v>
      </c>
      <c r="B58" s="7" t="s">
        <v>316</v>
      </c>
      <c r="C58" s="7" t="s">
        <v>81</v>
      </c>
      <c r="D58" s="7" t="s">
        <v>317</v>
      </c>
      <c r="E58" s="7" t="s">
        <v>318</v>
      </c>
      <c r="F58" s="7" t="s">
        <v>319</v>
      </c>
      <c r="G58" s="7" t="s">
        <v>165</v>
      </c>
      <c r="H58" s="7" t="s">
        <v>166</v>
      </c>
    </row>
    <row r="59" spans="1:9" ht="22" customHeight="1" x14ac:dyDescent="0.2">
      <c r="A59" s="19">
        <v>57</v>
      </c>
      <c r="B59" s="7" t="s">
        <v>53</v>
      </c>
      <c r="C59" s="7" t="s">
        <v>53</v>
      </c>
      <c r="D59" s="7" t="s">
        <v>320</v>
      </c>
      <c r="E59" s="7" t="s">
        <v>202</v>
      </c>
      <c r="F59" s="7" t="s">
        <v>203</v>
      </c>
      <c r="G59" s="7" t="s">
        <v>165</v>
      </c>
      <c r="H59" s="7" t="s">
        <v>166</v>
      </c>
      <c r="I59" s="4" t="str">
        <f>VLOOKUP(B59,'Full Variable Description '!$A$2:$A$149,1,FALSE)</f>
        <v>pchcurrat</v>
      </c>
    </row>
    <row r="60" spans="1:9" ht="22" customHeight="1" x14ac:dyDescent="0.2">
      <c r="A60" s="19">
        <v>58</v>
      </c>
      <c r="B60" s="7" t="s">
        <v>42</v>
      </c>
      <c r="C60" s="7" t="s">
        <v>42</v>
      </c>
      <c r="D60" s="7" t="s">
        <v>321</v>
      </c>
      <c r="E60" s="7" t="s">
        <v>236</v>
      </c>
      <c r="F60" s="7" t="s">
        <v>237</v>
      </c>
      <c r="G60" s="7" t="s">
        <v>165</v>
      </c>
      <c r="H60" s="7" t="s">
        <v>166</v>
      </c>
      <c r="I60" s="4" t="str">
        <f>VLOOKUP(B60,'Full Variable Description '!$A$2:$A$149,1,FALSE)</f>
        <v>pchdepr</v>
      </c>
    </row>
    <row r="61" spans="1:9" ht="22" customHeight="1" x14ac:dyDescent="0.2">
      <c r="A61" s="19">
        <v>59</v>
      </c>
      <c r="B61" s="7" t="s">
        <v>322</v>
      </c>
      <c r="C61" s="7" t="s">
        <v>39</v>
      </c>
      <c r="D61" s="7" t="s">
        <v>323</v>
      </c>
      <c r="E61" s="7" t="s">
        <v>318</v>
      </c>
      <c r="F61" s="7" t="s">
        <v>319</v>
      </c>
      <c r="G61" s="7" t="s">
        <v>165</v>
      </c>
      <c r="H61" s="7" t="s">
        <v>166</v>
      </c>
      <c r="I61" s="1" t="s">
        <v>39</v>
      </c>
    </row>
    <row r="62" spans="1:9" ht="22" customHeight="1" x14ac:dyDescent="0.2">
      <c r="A62" s="19">
        <v>60</v>
      </c>
      <c r="B62" s="7" t="s">
        <v>55</v>
      </c>
      <c r="C62" s="7" t="s">
        <v>55</v>
      </c>
      <c r="D62" s="7" t="s">
        <v>324</v>
      </c>
      <c r="E62" s="7" t="s">
        <v>202</v>
      </c>
      <c r="F62" s="7" t="s">
        <v>203</v>
      </c>
      <c r="G62" s="7" t="s">
        <v>165</v>
      </c>
      <c r="H62" s="7" t="s">
        <v>166</v>
      </c>
      <c r="I62" s="4" t="str">
        <f>VLOOKUP(B62,'Full Variable Description '!$A$2:$A$149,1,FALSE)</f>
        <v>pchquick</v>
      </c>
    </row>
    <row r="63" spans="1:9" ht="22" customHeight="1" x14ac:dyDescent="0.2">
      <c r="A63" s="19">
        <v>61</v>
      </c>
      <c r="B63" s="7" t="s">
        <v>325</v>
      </c>
      <c r="C63" s="7" t="s">
        <v>37</v>
      </c>
      <c r="D63" s="7" t="s">
        <v>326</v>
      </c>
      <c r="E63" s="7" t="s">
        <v>318</v>
      </c>
      <c r="F63" s="7" t="s">
        <v>319</v>
      </c>
      <c r="G63" s="7" t="s">
        <v>165</v>
      </c>
      <c r="H63" s="7" t="s">
        <v>166</v>
      </c>
      <c r="I63" s="1" t="s">
        <v>37</v>
      </c>
    </row>
    <row r="64" spans="1:9" ht="22" customHeight="1" x14ac:dyDescent="0.2">
      <c r="A64" s="19">
        <v>62</v>
      </c>
      <c r="B64" s="8" t="s">
        <v>327</v>
      </c>
      <c r="C64" s="8" t="s">
        <v>38</v>
      </c>
      <c r="D64" s="8" t="s">
        <v>328</v>
      </c>
      <c r="E64" s="8" t="s">
        <v>318</v>
      </c>
      <c r="F64" s="8" t="s">
        <v>319</v>
      </c>
      <c r="G64" s="8" t="s">
        <v>165</v>
      </c>
      <c r="H64" s="8" t="s">
        <v>166</v>
      </c>
      <c r="I64" s="1" t="s">
        <v>38</v>
      </c>
    </row>
    <row r="65" spans="1:9" ht="22" customHeight="1" x14ac:dyDescent="0.2">
      <c r="A65" s="19">
        <v>63</v>
      </c>
      <c r="B65" s="8" t="s">
        <v>329</v>
      </c>
      <c r="C65" s="8" t="s">
        <v>40</v>
      </c>
      <c r="D65" s="8" t="s">
        <v>330</v>
      </c>
      <c r="E65" s="8" t="s">
        <v>318</v>
      </c>
      <c r="F65" s="8" t="s">
        <v>319</v>
      </c>
      <c r="G65" s="8" t="s">
        <v>165</v>
      </c>
      <c r="H65" s="8" t="s">
        <v>166</v>
      </c>
      <c r="I65" s="1" t="s">
        <v>40</v>
      </c>
    </row>
    <row r="66" spans="1:9" ht="22" customHeight="1" x14ac:dyDescent="0.2">
      <c r="A66" s="19">
        <v>64</v>
      </c>
      <c r="B66" s="7" t="s">
        <v>59</v>
      </c>
      <c r="C66" s="7" t="s">
        <v>59</v>
      </c>
      <c r="D66" s="7" t="s">
        <v>331</v>
      </c>
      <c r="E66" s="7" t="s">
        <v>202</v>
      </c>
      <c r="F66" s="7" t="s">
        <v>203</v>
      </c>
      <c r="G66" s="7" t="s">
        <v>165</v>
      </c>
      <c r="H66" s="7" t="s">
        <v>166</v>
      </c>
      <c r="I66" s="4" t="str">
        <f>VLOOKUP(B66,'Full Variable Description '!$A$2:$A$149,1,FALSE)</f>
        <v>pchsaleinv</v>
      </c>
    </row>
    <row r="67" spans="1:9" ht="22" customHeight="1" x14ac:dyDescent="0.2">
      <c r="A67" s="19">
        <v>65</v>
      </c>
      <c r="B67" s="7" t="s">
        <v>26</v>
      </c>
      <c r="C67" s="7" t="s">
        <v>26</v>
      </c>
      <c r="D67" s="7" t="s">
        <v>332</v>
      </c>
      <c r="E67" s="7" t="s">
        <v>333</v>
      </c>
      <c r="F67" s="7" t="s">
        <v>334</v>
      </c>
      <c r="G67" s="7" t="s">
        <v>165</v>
      </c>
      <c r="H67" s="7" t="s">
        <v>166</v>
      </c>
      <c r="I67" s="4" t="str">
        <f>VLOOKUP(B67,'Full Variable Description '!$A$2:$A$149,1,FALSE)</f>
        <v>pctacc</v>
      </c>
    </row>
    <row r="68" spans="1:9" ht="22" customHeight="1" x14ac:dyDescent="0.2">
      <c r="A68" s="19">
        <v>66</v>
      </c>
      <c r="B68" s="7" t="s">
        <v>153</v>
      </c>
      <c r="C68" s="7" t="s">
        <v>153</v>
      </c>
      <c r="D68" s="7" t="s">
        <v>335</v>
      </c>
      <c r="E68" s="7" t="s">
        <v>336</v>
      </c>
      <c r="F68" s="7" t="s">
        <v>337</v>
      </c>
      <c r="G68" s="7" t="s">
        <v>184</v>
      </c>
      <c r="H68" s="7" t="s">
        <v>185</v>
      </c>
      <c r="I68" s="4" t="str">
        <f>VLOOKUP(B68,'Full Variable Description '!$A$2:$A$149,1,FALSE)</f>
        <v>pricedelay</v>
      </c>
    </row>
    <row r="69" spans="1:9" ht="22" customHeight="1" x14ac:dyDescent="0.2">
      <c r="A69" s="19">
        <v>67</v>
      </c>
      <c r="B69" s="7" t="s">
        <v>76</v>
      </c>
      <c r="C69" s="7" t="s">
        <v>76</v>
      </c>
      <c r="D69" s="7" t="s">
        <v>338</v>
      </c>
      <c r="E69" s="7" t="s">
        <v>339</v>
      </c>
      <c r="F69" s="7" t="s">
        <v>340</v>
      </c>
      <c r="G69" s="7" t="s">
        <v>165</v>
      </c>
      <c r="H69" s="7" t="s">
        <v>166</v>
      </c>
      <c r="I69" s="4" t="str">
        <f>VLOOKUP(B69,'Full Variable Description '!$A$2:$A$149,1,FALSE)</f>
        <v>ps</v>
      </c>
    </row>
    <row r="70" spans="1:9" ht="22" customHeight="1" x14ac:dyDescent="0.2">
      <c r="A70" s="19">
        <v>68</v>
      </c>
      <c r="B70" s="7" t="s">
        <v>54</v>
      </c>
      <c r="C70" s="7" t="s">
        <v>54</v>
      </c>
      <c r="D70" s="7" t="s">
        <v>341</v>
      </c>
      <c r="E70" s="7" t="s">
        <v>202</v>
      </c>
      <c r="F70" s="7" t="s">
        <v>203</v>
      </c>
      <c r="G70" s="7" t="s">
        <v>165</v>
      </c>
      <c r="H70" s="7" t="s">
        <v>166</v>
      </c>
      <c r="I70" s="4" t="str">
        <f>VLOOKUP(B70,'Full Variable Description '!$A$2:$A$149,1,FALSE)</f>
        <v>quick</v>
      </c>
    </row>
    <row r="71" spans="1:9" ht="22" customHeight="1" x14ac:dyDescent="0.2">
      <c r="A71" s="19">
        <v>69</v>
      </c>
      <c r="B71" s="7" t="s">
        <v>72</v>
      </c>
      <c r="C71" s="7" t="s">
        <v>72</v>
      </c>
      <c r="D71" s="7" t="s">
        <v>342</v>
      </c>
      <c r="E71" s="7" t="s">
        <v>343</v>
      </c>
      <c r="F71" s="7" t="s">
        <v>344</v>
      </c>
      <c r="G71" s="7" t="s">
        <v>165</v>
      </c>
      <c r="H71" s="7" t="s">
        <v>166</v>
      </c>
      <c r="I71" s="4" t="str">
        <f>VLOOKUP(B71,'Full Variable Description '!$A$2:$A$149,1,FALSE)</f>
        <v>rd</v>
      </c>
    </row>
    <row r="72" spans="1:9" ht="22" customHeight="1" x14ac:dyDescent="0.2">
      <c r="A72" s="19">
        <v>70</v>
      </c>
      <c r="B72" s="7" t="s">
        <v>345</v>
      </c>
      <c r="C72" s="7" t="s">
        <v>20</v>
      </c>
      <c r="D72" s="7" t="s">
        <v>346</v>
      </c>
      <c r="E72" s="7" t="s">
        <v>347</v>
      </c>
      <c r="F72" s="7" t="s">
        <v>348</v>
      </c>
      <c r="G72" s="7" t="s">
        <v>165</v>
      </c>
      <c r="H72" s="7" t="s">
        <v>166</v>
      </c>
    </row>
    <row r="73" spans="1:9" ht="22" customHeight="1" x14ac:dyDescent="0.2">
      <c r="A73" s="19">
        <v>71</v>
      </c>
      <c r="B73" s="7" t="s">
        <v>349</v>
      </c>
      <c r="C73" s="7" t="s">
        <v>19</v>
      </c>
      <c r="D73" s="7" t="s">
        <v>350</v>
      </c>
      <c r="E73" s="7" t="s">
        <v>347</v>
      </c>
      <c r="F73" s="7" t="s">
        <v>348</v>
      </c>
      <c r="G73" s="7" t="s">
        <v>165</v>
      </c>
      <c r="H73" s="7" t="s">
        <v>166</v>
      </c>
    </row>
    <row r="74" spans="1:9" ht="22" customHeight="1" x14ac:dyDescent="0.2">
      <c r="A74" s="19">
        <v>72</v>
      </c>
      <c r="B74" s="7" t="s">
        <v>61</v>
      </c>
      <c r="C74" s="7" t="s">
        <v>61</v>
      </c>
      <c r="D74" s="7" t="s">
        <v>351</v>
      </c>
      <c r="E74" s="7" t="s">
        <v>352</v>
      </c>
      <c r="F74" s="7" t="s">
        <v>353</v>
      </c>
      <c r="G74" s="7" t="s">
        <v>165</v>
      </c>
      <c r="H74" s="7" t="s">
        <v>166</v>
      </c>
      <c r="I74" s="4" t="str">
        <f>VLOOKUP(B74,'Full Variable Description '!$A$2:$A$149,1,FALSE)</f>
        <v>realestate</v>
      </c>
    </row>
    <row r="75" spans="1:9" ht="22" customHeight="1" x14ac:dyDescent="0.2">
      <c r="A75" s="19">
        <v>73</v>
      </c>
      <c r="B75" s="7" t="s">
        <v>144</v>
      </c>
      <c r="C75" s="7" t="s">
        <v>144</v>
      </c>
      <c r="D75" s="7" t="s">
        <v>354</v>
      </c>
      <c r="E75" s="7" t="s">
        <v>355</v>
      </c>
      <c r="F75" s="7" t="s">
        <v>263</v>
      </c>
      <c r="G75" s="7" t="s">
        <v>184</v>
      </c>
      <c r="H75" s="7" t="s">
        <v>185</v>
      </c>
      <c r="I75" s="4" t="str">
        <f>VLOOKUP(B75,'Full Variable Description '!$A$2:$A$149,1,FALSE)</f>
        <v>retvol</v>
      </c>
    </row>
    <row r="76" spans="1:9" ht="22" customHeight="1" x14ac:dyDescent="0.2">
      <c r="A76" s="19">
        <v>74</v>
      </c>
      <c r="B76" s="7" t="s">
        <v>104</v>
      </c>
      <c r="C76" s="7" t="s">
        <v>104</v>
      </c>
      <c r="D76" s="7" t="s">
        <v>356</v>
      </c>
      <c r="E76" s="7" t="s">
        <v>357</v>
      </c>
      <c r="F76" s="7" t="s">
        <v>358</v>
      </c>
      <c r="G76" s="7" t="s">
        <v>165</v>
      </c>
      <c r="H76" s="7" t="s">
        <v>174</v>
      </c>
      <c r="I76" s="4" t="str">
        <f>VLOOKUP(B76,'Full Variable Description '!$A$2:$A$149,1,FALSE)</f>
        <v>roaq</v>
      </c>
    </row>
    <row r="77" spans="1:9" ht="22" customHeight="1" x14ac:dyDescent="0.2">
      <c r="A77" s="19">
        <v>75</v>
      </c>
      <c r="B77" s="7" t="s">
        <v>109</v>
      </c>
      <c r="C77" s="7" t="s">
        <v>109</v>
      </c>
      <c r="D77" s="7" t="s">
        <v>359</v>
      </c>
      <c r="E77" s="7" t="s">
        <v>360</v>
      </c>
      <c r="F77" s="7" t="s">
        <v>209</v>
      </c>
      <c r="G77" s="7" t="s">
        <v>165</v>
      </c>
      <c r="H77" s="7" t="s">
        <v>174</v>
      </c>
      <c r="I77" s="4" t="str">
        <f>VLOOKUP(B77,'Full Variable Description '!$A$2:$A$149,1,FALSE)</f>
        <v>roavol</v>
      </c>
    </row>
    <row r="78" spans="1:9" ht="22" customHeight="1" x14ac:dyDescent="0.2">
      <c r="A78" s="19">
        <v>76</v>
      </c>
      <c r="B78" s="7" t="s">
        <v>105</v>
      </c>
      <c r="C78" s="7" t="s">
        <v>105</v>
      </c>
      <c r="D78" s="7" t="s">
        <v>361</v>
      </c>
      <c r="E78" s="7" t="s">
        <v>362</v>
      </c>
      <c r="F78" s="7" t="s">
        <v>363</v>
      </c>
      <c r="G78" s="7" t="s">
        <v>165</v>
      </c>
      <c r="H78" s="7" t="s">
        <v>174</v>
      </c>
      <c r="I78" s="4" t="str">
        <f>VLOOKUP(B78,'Full Variable Description '!$A$2:$A$149,1,FALSE)</f>
        <v>roeq</v>
      </c>
    </row>
    <row r="79" spans="1:9" ht="22" customHeight="1" x14ac:dyDescent="0.2">
      <c r="A79" s="19">
        <v>77</v>
      </c>
      <c r="B79" s="7" t="s">
        <v>18</v>
      </c>
      <c r="C79" s="7" t="s">
        <v>18</v>
      </c>
      <c r="D79" s="7" t="s">
        <v>364</v>
      </c>
      <c r="E79" s="7" t="s">
        <v>365</v>
      </c>
      <c r="F79" s="7" t="s">
        <v>172</v>
      </c>
      <c r="G79" s="7" t="s">
        <v>165</v>
      </c>
      <c r="H79" s="7" t="s">
        <v>166</v>
      </c>
      <c r="I79" s="4" t="str">
        <f>VLOOKUP(B79,'Full Variable Description '!$A$2:$A$149,1,FALSE)</f>
        <v>roic</v>
      </c>
    </row>
    <row r="80" spans="1:9" ht="22" customHeight="1" x14ac:dyDescent="0.2">
      <c r="A80" s="19">
        <v>78</v>
      </c>
      <c r="B80" s="7" t="s">
        <v>106</v>
      </c>
      <c r="C80" s="7" t="s">
        <v>106</v>
      </c>
      <c r="D80" s="7" t="s">
        <v>366</v>
      </c>
      <c r="E80" s="7" t="s">
        <v>367</v>
      </c>
      <c r="F80" s="7" t="s">
        <v>368</v>
      </c>
      <c r="G80" s="7" t="s">
        <v>165</v>
      </c>
      <c r="H80" s="7" t="s">
        <v>174</v>
      </c>
      <c r="I80" s="4" t="str">
        <f>VLOOKUP(B80,'Full Variable Description '!$A$2:$A$149,1,FALSE)</f>
        <v>rsup</v>
      </c>
    </row>
    <row r="81" spans="1:9" ht="22" customHeight="1" x14ac:dyDescent="0.2">
      <c r="A81" s="19">
        <v>79</v>
      </c>
      <c r="B81" s="7" t="s">
        <v>56</v>
      </c>
      <c r="C81" s="7" t="s">
        <v>56</v>
      </c>
      <c r="D81" s="7" t="s">
        <v>369</v>
      </c>
      <c r="E81" s="7" t="s">
        <v>202</v>
      </c>
      <c r="F81" s="7" t="s">
        <v>203</v>
      </c>
      <c r="G81" s="7" t="s">
        <v>165</v>
      </c>
      <c r="H81" s="7" t="s">
        <v>166</v>
      </c>
      <c r="I81" s="4" t="str">
        <f>VLOOKUP(B81,'Full Variable Description '!$A$2:$A$149,1,FALSE)</f>
        <v>salecash</v>
      </c>
    </row>
    <row r="82" spans="1:9" ht="22" customHeight="1" x14ac:dyDescent="0.2">
      <c r="A82" s="19">
        <v>80</v>
      </c>
      <c r="B82" s="7" t="s">
        <v>58</v>
      </c>
      <c r="C82" s="7" t="s">
        <v>58</v>
      </c>
      <c r="D82" s="7" t="s">
        <v>370</v>
      </c>
      <c r="E82" s="7" t="s">
        <v>202</v>
      </c>
      <c r="F82" s="7" t="s">
        <v>203</v>
      </c>
      <c r="G82" s="7" t="s">
        <v>165</v>
      </c>
      <c r="H82" s="7" t="s">
        <v>166</v>
      </c>
      <c r="I82" s="4" t="str">
        <f>VLOOKUP(B82,'Full Variable Description '!$A$2:$A$149,1,FALSE)</f>
        <v>saleinv</v>
      </c>
    </row>
    <row r="83" spans="1:9" ht="22" customHeight="1" x14ac:dyDescent="0.2">
      <c r="A83" s="19">
        <v>81</v>
      </c>
      <c r="B83" s="7" t="s">
        <v>57</v>
      </c>
      <c r="C83" s="7" t="s">
        <v>57</v>
      </c>
      <c r="D83" s="7" t="s">
        <v>371</v>
      </c>
      <c r="E83" s="7" t="s">
        <v>202</v>
      </c>
      <c r="F83" s="7" t="s">
        <v>203</v>
      </c>
      <c r="G83" s="7" t="s">
        <v>165</v>
      </c>
      <c r="H83" s="7" t="s">
        <v>166</v>
      </c>
      <c r="I83" s="4" t="str">
        <f>VLOOKUP(B83,'Full Variable Description '!$A$2:$A$149,1,FALSE)</f>
        <v>salerec</v>
      </c>
    </row>
    <row r="84" spans="1:9" ht="22" customHeight="1" x14ac:dyDescent="0.2">
      <c r="A84" s="19">
        <v>82</v>
      </c>
      <c r="B84" s="7" t="s">
        <v>67</v>
      </c>
      <c r="C84" s="7" t="s">
        <v>67</v>
      </c>
      <c r="D84" s="7" t="s">
        <v>372</v>
      </c>
      <c r="E84" s="7" t="s">
        <v>232</v>
      </c>
      <c r="F84" s="7" t="s">
        <v>233</v>
      </c>
      <c r="G84" s="7" t="s">
        <v>165</v>
      </c>
      <c r="H84" s="7" t="s">
        <v>166</v>
      </c>
      <c r="I84" s="4" t="str">
        <f>VLOOKUP(B84,'Full Variable Description '!$A$2:$A$149,1,FALSE)</f>
        <v>secured</v>
      </c>
    </row>
    <row r="85" spans="1:9" ht="22" customHeight="1" x14ac:dyDescent="0.2">
      <c r="A85" s="19">
        <v>83</v>
      </c>
      <c r="B85" s="7" t="s">
        <v>66</v>
      </c>
      <c r="C85" s="7" t="s">
        <v>66</v>
      </c>
      <c r="D85" s="7" t="s">
        <v>373</v>
      </c>
      <c r="E85" s="7" t="s">
        <v>232</v>
      </c>
      <c r="F85" s="7" t="s">
        <v>233</v>
      </c>
      <c r="G85" s="7" t="s">
        <v>165</v>
      </c>
      <c r="H85" s="7" t="s">
        <v>166</v>
      </c>
      <c r="I85" s="4" t="str">
        <f>VLOOKUP(B85,'Full Variable Description '!$A$2:$A$149,1,FALSE)</f>
        <v>securedind</v>
      </c>
    </row>
    <row r="86" spans="1:9" ht="22" customHeight="1" x14ac:dyDescent="0.2">
      <c r="A86" s="19">
        <v>84</v>
      </c>
      <c r="B86" s="7" t="s">
        <v>34</v>
      </c>
      <c r="C86" s="7" t="s">
        <v>34</v>
      </c>
      <c r="D86" s="7" t="s">
        <v>374</v>
      </c>
      <c r="E86" s="7" t="s">
        <v>375</v>
      </c>
      <c r="F86" s="7" t="s">
        <v>376</v>
      </c>
      <c r="G86" s="7" t="s">
        <v>165</v>
      </c>
      <c r="H86" s="7" t="s">
        <v>166</v>
      </c>
      <c r="I86" s="4" t="str">
        <f>VLOOKUP(B86,'Full Variable Description '!$A$2:$A$149,1,FALSE)</f>
        <v>sgr</v>
      </c>
    </row>
    <row r="87" spans="1:9" ht="22" customHeight="1" x14ac:dyDescent="0.2">
      <c r="A87" s="19">
        <v>85</v>
      </c>
      <c r="B87" s="7" t="s">
        <v>51</v>
      </c>
      <c r="C87" s="7" t="s">
        <v>51</v>
      </c>
      <c r="D87" s="7" t="s">
        <v>377</v>
      </c>
      <c r="E87" s="7" t="s">
        <v>378</v>
      </c>
      <c r="F87" s="7" t="s">
        <v>379</v>
      </c>
      <c r="G87" s="7" t="s">
        <v>165</v>
      </c>
      <c r="H87" s="7" t="s">
        <v>166</v>
      </c>
      <c r="I87" s="4" t="str">
        <f>VLOOKUP(B87,'Full Variable Description '!$A$2:$A$149,1,FALSE)</f>
        <v>sin</v>
      </c>
    </row>
    <row r="88" spans="1:9" ht="22" customHeight="1" x14ac:dyDescent="0.2">
      <c r="A88" s="19">
        <v>86</v>
      </c>
      <c r="B88" s="7" t="s">
        <v>17</v>
      </c>
      <c r="C88" s="7" t="s">
        <v>17</v>
      </c>
      <c r="D88" s="7" t="s">
        <v>380</v>
      </c>
      <c r="E88" s="7" t="s">
        <v>381</v>
      </c>
      <c r="F88" s="7" t="s">
        <v>382</v>
      </c>
      <c r="G88" s="7" t="s">
        <v>165</v>
      </c>
      <c r="H88" s="7" t="s">
        <v>166</v>
      </c>
      <c r="I88" s="4" t="str">
        <f>VLOOKUP(B88,'Full Variable Description '!$A$2:$A$149,1,FALSE)</f>
        <v>sp</v>
      </c>
    </row>
    <row r="89" spans="1:9" ht="22" customHeight="1" x14ac:dyDescent="0.2">
      <c r="A89" s="19">
        <v>87</v>
      </c>
      <c r="B89" s="7" t="s">
        <v>383</v>
      </c>
      <c r="C89" s="7" t="s">
        <v>146</v>
      </c>
      <c r="D89" s="7" t="s">
        <v>384</v>
      </c>
      <c r="E89" s="7" t="s">
        <v>243</v>
      </c>
      <c r="F89" s="7" t="s">
        <v>244</v>
      </c>
      <c r="G89" s="7" t="s">
        <v>184</v>
      </c>
      <c r="H89" s="7" t="s">
        <v>185</v>
      </c>
    </row>
    <row r="90" spans="1:9" ht="22" customHeight="1" x14ac:dyDescent="0.2">
      <c r="A90" s="19">
        <v>88</v>
      </c>
      <c r="B90" s="7" t="s">
        <v>385</v>
      </c>
      <c r="C90" s="7" t="s">
        <v>147</v>
      </c>
      <c r="D90" s="7" t="s">
        <v>386</v>
      </c>
      <c r="E90" s="7" t="s">
        <v>387</v>
      </c>
      <c r="F90" s="7" t="s">
        <v>244</v>
      </c>
      <c r="G90" s="7" t="s">
        <v>184</v>
      </c>
      <c r="H90" s="7" t="s">
        <v>185</v>
      </c>
    </row>
    <row r="91" spans="1:9" ht="22" customHeight="1" x14ac:dyDescent="0.2">
      <c r="A91" s="19">
        <v>89</v>
      </c>
      <c r="B91" s="7" t="s">
        <v>107</v>
      </c>
      <c r="C91" s="7" t="s">
        <v>107</v>
      </c>
      <c r="D91" s="7" t="s">
        <v>388</v>
      </c>
      <c r="E91" s="7" t="s">
        <v>163</v>
      </c>
      <c r="F91" s="7" t="s">
        <v>164</v>
      </c>
      <c r="G91" s="7" t="s">
        <v>165</v>
      </c>
      <c r="H91" s="7" t="s">
        <v>174</v>
      </c>
      <c r="I91" s="4" t="str">
        <f>VLOOKUP(B91,'Full Variable Description '!$A$2:$A$149,1,FALSE)</f>
        <v>stdacc</v>
      </c>
    </row>
    <row r="92" spans="1:9" ht="22" customHeight="1" x14ac:dyDescent="0.2">
      <c r="A92" s="19">
        <v>90</v>
      </c>
      <c r="B92" s="7" t="s">
        <v>110</v>
      </c>
      <c r="C92" s="7" t="s">
        <v>110</v>
      </c>
      <c r="D92" s="7" t="s">
        <v>389</v>
      </c>
      <c r="E92" s="7" t="s">
        <v>390</v>
      </c>
      <c r="F92" s="7" t="s">
        <v>391</v>
      </c>
      <c r="G92" s="7" t="s">
        <v>165</v>
      </c>
      <c r="H92" s="7" t="s">
        <v>174</v>
      </c>
      <c r="I92" s="4" t="str">
        <f>VLOOKUP(B92,'Full Variable Description '!$A$2:$A$149,1,FALSE)</f>
        <v>stdcf</v>
      </c>
    </row>
    <row r="93" spans="1:9" ht="22" customHeight="1" x14ac:dyDescent="0.2">
      <c r="A93" s="19">
        <v>91</v>
      </c>
      <c r="B93" s="7" t="s">
        <v>50</v>
      </c>
      <c r="C93" s="7" t="s">
        <v>50</v>
      </c>
      <c r="D93" s="7" t="s">
        <v>392</v>
      </c>
      <c r="E93" s="7" t="s">
        <v>393</v>
      </c>
      <c r="F93" s="7" t="s">
        <v>394</v>
      </c>
      <c r="G93" s="7" t="s">
        <v>165</v>
      </c>
      <c r="H93" s="7" t="s">
        <v>166</v>
      </c>
      <c r="I93" s="4" t="str">
        <f>VLOOKUP(B93,'Full Variable Description '!$A$2:$A$149,1,FALSE)</f>
        <v>tang</v>
      </c>
    </row>
    <row r="94" spans="1:9" ht="22" customHeight="1" x14ac:dyDescent="0.2">
      <c r="A94" s="19">
        <v>92</v>
      </c>
      <c r="B94" s="7" t="s">
        <v>82</v>
      </c>
      <c r="C94" s="7" t="s">
        <v>82</v>
      </c>
      <c r="D94" s="7" t="s">
        <v>395</v>
      </c>
      <c r="E94" s="7" t="s">
        <v>396</v>
      </c>
      <c r="F94" s="7" t="s">
        <v>209</v>
      </c>
      <c r="G94" s="7" t="s">
        <v>165</v>
      </c>
      <c r="H94" s="7" t="s">
        <v>166</v>
      </c>
      <c r="I94" s="4" t="str">
        <f>VLOOKUP(B94,'Full Variable Description '!$A$2:$A$149,1,FALSE)</f>
        <v>tb</v>
      </c>
    </row>
    <row r="95" spans="1:9" ht="22" customHeight="1" x14ac:dyDescent="0.2">
      <c r="A95" s="19">
        <v>93</v>
      </c>
      <c r="B95" s="7" t="s">
        <v>138</v>
      </c>
      <c r="C95" s="7" t="s">
        <v>138</v>
      </c>
      <c r="D95" s="7" t="s">
        <v>397</v>
      </c>
      <c r="E95" s="7" t="s">
        <v>398</v>
      </c>
      <c r="F95" s="7" t="s">
        <v>399</v>
      </c>
      <c r="G95" s="7" t="s">
        <v>184</v>
      </c>
      <c r="H95" s="7" t="s">
        <v>185</v>
      </c>
      <c r="I95" s="4" t="str">
        <f>VLOOKUP(B95,'Full Variable Description '!$A$2:$A$149,1,FALSE)</f>
        <v>turn</v>
      </c>
    </row>
    <row r="96" spans="1:9" ht="22" customHeight="1" x14ac:dyDescent="0.2">
      <c r="A96" s="19">
        <v>94</v>
      </c>
      <c r="B96" s="7" t="s">
        <v>149</v>
      </c>
      <c r="C96" s="7" t="s">
        <v>149</v>
      </c>
      <c r="D96" s="7" t="s">
        <v>400</v>
      </c>
      <c r="E96" s="7" t="s">
        <v>401</v>
      </c>
      <c r="F96" s="7" t="s">
        <v>402</v>
      </c>
      <c r="G96" s="7" t="s">
        <v>184</v>
      </c>
      <c r="H96" s="7" t="s">
        <v>185</v>
      </c>
      <c r="I96" s="4" t="str">
        <f>VLOOKUP(B96,'Full Variable Description '!$A$2:$A$149,1,FALSE)</f>
        <v>zerotrade</v>
      </c>
    </row>
    <row r="97" spans="1:7" ht="22" customHeight="1" x14ac:dyDescent="0.2">
      <c r="A97" s="19">
        <v>95</v>
      </c>
      <c r="B97" s="7" t="s">
        <v>141</v>
      </c>
      <c r="C97" s="7" t="s">
        <v>141</v>
      </c>
      <c r="D97" s="7" t="s">
        <v>503</v>
      </c>
      <c r="E97" s="7" t="s">
        <v>499</v>
      </c>
      <c r="F97" s="7" t="s">
        <v>500</v>
      </c>
      <c r="G97" s="7" t="s">
        <v>184</v>
      </c>
    </row>
    <row r="98" spans="1:7" ht="22" customHeight="1" x14ac:dyDescent="0.2">
      <c r="A98" s="19">
        <v>96</v>
      </c>
      <c r="B98" s="7" t="s">
        <v>114</v>
      </c>
      <c r="C98" s="7" t="s">
        <v>114</v>
      </c>
      <c r="D98" s="7" t="s">
        <v>484</v>
      </c>
      <c r="E98" s="7" t="s">
        <v>487</v>
      </c>
      <c r="F98" s="7" t="s">
        <v>488</v>
      </c>
      <c r="G98" s="7" t="s">
        <v>501</v>
      </c>
    </row>
    <row r="99" spans="1:7" ht="22" customHeight="1" x14ac:dyDescent="0.2">
      <c r="A99" s="19">
        <v>97</v>
      </c>
      <c r="B99" s="7" t="s">
        <v>119</v>
      </c>
      <c r="C99" s="7" t="s">
        <v>119</v>
      </c>
      <c r="D99" s="7" t="s">
        <v>468</v>
      </c>
      <c r="E99" s="7" t="s">
        <v>491</v>
      </c>
      <c r="F99" s="7" t="s">
        <v>492</v>
      </c>
      <c r="G99" s="7" t="s">
        <v>501</v>
      </c>
    </row>
    <row r="100" spans="1:7" ht="22" customHeight="1" x14ac:dyDescent="0.2">
      <c r="A100" s="19">
        <v>98</v>
      </c>
      <c r="B100" s="7" t="s">
        <v>120</v>
      </c>
      <c r="C100" s="7" t="s">
        <v>120</v>
      </c>
      <c r="D100" s="7" t="s">
        <v>477</v>
      </c>
      <c r="E100" s="7" t="s">
        <v>493</v>
      </c>
      <c r="F100" s="7" t="s">
        <v>494</v>
      </c>
      <c r="G100" s="7" t="s">
        <v>501</v>
      </c>
    </row>
    <row r="101" spans="1:7" ht="22" customHeight="1" x14ac:dyDescent="0.2">
      <c r="A101" s="19">
        <v>99</v>
      </c>
      <c r="B101" s="7" t="s">
        <v>121</v>
      </c>
      <c r="C101" s="7" t="s">
        <v>121</v>
      </c>
      <c r="D101" s="7" t="s">
        <v>466</v>
      </c>
      <c r="E101" s="7" t="s">
        <v>495</v>
      </c>
      <c r="F101" s="7" t="s">
        <v>496</v>
      </c>
      <c r="G101" s="7" t="s">
        <v>501</v>
      </c>
    </row>
    <row r="102" spans="1:7" ht="22" customHeight="1" x14ac:dyDescent="0.2">
      <c r="A102" s="19">
        <v>100</v>
      </c>
      <c r="B102" s="7" t="s">
        <v>124</v>
      </c>
      <c r="C102" s="7" t="s">
        <v>124</v>
      </c>
      <c r="D102" s="7" t="s">
        <v>485</v>
      </c>
      <c r="E102" s="7" t="s">
        <v>497</v>
      </c>
      <c r="F102" s="7" t="s">
        <v>498</v>
      </c>
      <c r="G102" s="7" t="s">
        <v>501</v>
      </c>
    </row>
    <row r="103" spans="1:7" ht="22" customHeight="1" x14ac:dyDescent="0.2">
      <c r="A103" s="19">
        <v>101</v>
      </c>
      <c r="B103" s="7" t="s">
        <v>125</v>
      </c>
      <c r="C103" s="7" t="s">
        <v>125</v>
      </c>
      <c r="D103" s="7" t="s">
        <v>486</v>
      </c>
      <c r="E103" s="7" t="s">
        <v>497</v>
      </c>
      <c r="F103" s="7" t="s">
        <v>498</v>
      </c>
      <c r="G103" s="7" t="s">
        <v>501</v>
      </c>
    </row>
    <row r="104" spans="1:7" ht="22" customHeight="1" x14ac:dyDescent="0.2">
      <c r="A104" s="19">
        <v>102</v>
      </c>
      <c r="B104" s="7" t="s">
        <v>131</v>
      </c>
      <c r="C104" s="7" t="s">
        <v>131</v>
      </c>
      <c r="D104" s="7" t="s">
        <v>476</v>
      </c>
      <c r="E104" s="7" t="s">
        <v>490</v>
      </c>
      <c r="F104" s="7" t="s">
        <v>502</v>
      </c>
      <c r="G104" s="7" t="s">
        <v>501</v>
      </c>
    </row>
    <row r="106" spans="1:7" ht="22" customHeight="1" x14ac:dyDescent="0.2">
      <c r="A106" s="6" t="s">
        <v>403</v>
      </c>
    </row>
  </sheetData>
  <autoFilter ref="A2:I96"/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4" sqref="D24"/>
    </sheetView>
  </sheetViews>
  <sheetFormatPr baseColWidth="10" defaultRowHeight="16" x14ac:dyDescent="0.2"/>
  <cols>
    <col min="1" max="1" width="9.33203125" style="9" customWidth="1"/>
    <col min="2" max="2" width="10" style="9" customWidth="1"/>
    <col min="3" max="3" width="23.6640625" style="9" customWidth="1"/>
    <col min="4" max="4" width="79.6640625" style="13" customWidth="1"/>
    <col min="5" max="16384" width="10.83203125" style="9"/>
  </cols>
  <sheetData>
    <row r="1" spans="1:4" ht="18" customHeight="1" thickBot="1" x14ac:dyDescent="0.25">
      <c r="A1" s="17" t="s">
        <v>404</v>
      </c>
      <c r="B1" s="17"/>
      <c r="C1" s="17"/>
      <c r="D1" s="17"/>
    </row>
    <row r="2" spans="1:4" ht="18" customHeight="1" thickBot="1" x14ac:dyDescent="0.25">
      <c r="A2" s="10" t="s">
        <v>155</v>
      </c>
      <c r="B2" s="11" t="s">
        <v>156</v>
      </c>
      <c r="C2" s="11" t="s">
        <v>405</v>
      </c>
      <c r="D2" s="11" t="s">
        <v>406</v>
      </c>
    </row>
    <row r="3" spans="1:4" ht="18" customHeight="1" x14ac:dyDescent="0.2">
      <c r="A3" s="6">
        <v>1</v>
      </c>
      <c r="B3" s="7" t="s">
        <v>407</v>
      </c>
      <c r="C3" s="7" t="s">
        <v>408</v>
      </c>
      <c r="D3" s="6" t="s">
        <v>409</v>
      </c>
    </row>
    <row r="4" spans="1:4" ht="18" customHeight="1" x14ac:dyDescent="0.2">
      <c r="A4" s="6">
        <v>2</v>
      </c>
      <c r="B4" s="7" t="s">
        <v>13</v>
      </c>
      <c r="C4" s="7" t="s">
        <v>410</v>
      </c>
      <c r="D4" s="6" t="s">
        <v>411</v>
      </c>
    </row>
    <row r="5" spans="1:4" ht="18" customHeight="1" x14ac:dyDescent="0.2">
      <c r="A5" s="6">
        <v>3</v>
      </c>
      <c r="B5" s="7" t="s">
        <v>12</v>
      </c>
      <c r="C5" s="7" t="s">
        <v>412</v>
      </c>
      <c r="D5" s="6" t="s">
        <v>413</v>
      </c>
    </row>
    <row r="6" spans="1:4" ht="18" customHeight="1" x14ac:dyDescent="0.2">
      <c r="A6" s="6">
        <v>4</v>
      </c>
      <c r="B6" s="7" t="s">
        <v>414</v>
      </c>
      <c r="C6" s="7" t="s">
        <v>415</v>
      </c>
      <c r="D6" s="6" t="s">
        <v>416</v>
      </c>
    </row>
    <row r="7" spans="1:4" ht="18" customHeight="1" x14ac:dyDescent="0.2">
      <c r="A7" s="6">
        <v>5</v>
      </c>
      <c r="B7" s="7" t="s">
        <v>417</v>
      </c>
      <c r="C7" s="7" t="s">
        <v>418</v>
      </c>
      <c r="D7" s="6" t="s">
        <v>419</v>
      </c>
    </row>
    <row r="8" spans="1:4" ht="18" customHeight="1" x14ac:dyDescent="0.2">
      <c r="A8" s="6">
        <v>6</v>
      </c>
      <c r="B8" s="7" t="s">
        <v>420</v>
      </c>
      <c r="C8" s="7" t="s">
        <v>421</v>
      </c>
      <c r="D8" s="6" t="s">
        <v>422</v>
      </c>
    </row>
    <row r="9" spans="1:4" ht="18" customHeight="1" x14ac:dyDescent="0.2">
      <c r="A9" s="6">
        <v>7</v>
      </c>
      <c r="B9" s="7" t="s">
        <v>423</v>
      </c>
      <c r="C9" s="7" t="s">
        <v>424</v>
      </c>
      <c r="D9" s="6" t="s">
        <v>425</v>
      </c>
    </row>
    <row r="10" spans="1:4" ht="18" customHeight="1" x14ac:dyDescent="0.2">
      <c r="A10" s="6">
        <v>8</v>
      </c>
      <c r="B10" s="7" t="s">
        <v>426</v>
      </c>
      <c r="C10" s="7" t="s">
        <v>427</v>
      </c>
      <c r="D10" s="6" t="s">
        <v>428</v>
      </c>
    </row>
    <row r="11" spans="1:4" ht="18" customHeight="1" x14ac:dyDescent="0.25">
      <c r="B11" s="12"/>
      <c r="C11" s="12"/>
      <c r="D11" s="12"/>
    </row>
    <row r="12" spans="1:4" ht="18" customHeight="1" x14ac:dyDescent="0.25">
      <c r="A12" s="4" t="s">
        <v>429</v>
      </c>
      <c r="C12" s="12"/>
      <c r="D12" s="1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Variable Description </vt:lpstr>
      <vt:lpstr>Characteristics</vt:lpstr>
      <vt:lpstr>Macroeconomic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2018-07-01T14:25:52Z</dcterms:created>
  <dcterms:modified xsi:type="dcterms:W3CDTF">2018-07-08T22:35:20Z</dcterms:modified>
</cp:coreProperties>
</file>